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0" yWindow="0" windowWidth="15480" windowHeight="822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P44" i="8" l="1"/>
  <c r="P43" i="8"/>
  <c r="P42" i="8"/>
  <c r="P41" i="8"/>
  <c r="O42" i="8"/>
  <c r="G15" i="8" l="1"/>
  <c r="K108" i="8"/>
  <c r="K107" i="8"/>
  <c r="K44" i="8"/>
  <c r="K43" i="8"/>
  <c r="K41" i="8"/>
  <c r="Q49" i="8" l="1"/>
  <c r="P49" i="8"/>
  <c r="O49" i="8"/>
  <c r="C54" i="8" s="1"/>
  <c r="C12" i="10" l="1"/>
  <c r="C13" i="10" s="1"/>
  <c r="M115" i="8"/>
  <c r="L115" i="8"/>
  <c r="K115" i="8"/>
  <c r="N49" i="8"/>
  <c r="E32" i="8"/>
  <c r="E121" i="8" l="1"/>
  <c r="D148" i="8" s="1"/>
  <c r="F138" i="8"/>
  <c r="D149" i="8" s="1"/>
  <c r="E148" i="8" l="1"/>
  <c r="C117" i="8" l="1"/>
  <c r="M49" i="8"/>
  <c r="L49" i="8"/>
  <c r="K49" i="8"/>
  <c r="C53" i="8" s="1"/>
</calcChain>
</file>

<file path=xl/sharedStrings.xml><?xml version="1.0" encoding="utf-8"?>
<sst xmlns="http://schemas.openxmlformats.org/spreadsheetml/2006/main" count="454" uniqueCount="251">
  <si>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</si>
  <si>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</si>
  <si>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</si>
  <si>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</si>
  <si>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</si>
  <si>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</si>
  <si>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</si>
  <si>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</si>
  <si>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</si>
  <si>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</si>
  <si>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</si>
  <si>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</si>
  <si>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</si>
  <si>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</si>
  <si>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</si>
  <si>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</si>
  <si>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</si>
  <si>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</si>
  <si>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</si>
  <si>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</si>
  <si>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</si>
  <si>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</si>
  <si>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</si>
  <si>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</si>
  <si>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</si>
  <si>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</si>
  <si>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</si>
  <si>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</si>
  <si>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</si>
  <si>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</si>
  <si>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</si>
  <si>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</si>
  <si>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</si>
  <si>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</si>
  <si>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</si>
  <si>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</si>
  <si>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</si>
  <si>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</si>
  <si>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</si>
  <si>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</si>
  <si>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</si>
  <si>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</si>
  <si>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</si>
  <si>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</si>
  <si>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</si>
  <si>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</si>
  <si>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</si>
  <si>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</si>
  <si>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</si>
  <si>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</si>
  <si>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</si>
  <si>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</si>
  <si>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</si>
  <si>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</si>
  <si>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</si>
  <si>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</si>
  <si>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</si>
  <si>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</si>
  <si>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</si>
  <si>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</si>
  <si>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</si>
  <si>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</si>
  <si>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</si>
  <si>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</si>
  <si>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</si>
  <si>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</si>
  <si>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</si>
  <si>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</si>
  <si>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</si>
  <si>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</si>
  <si>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</si>
  <si>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</si>
  <si>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</si>
  <si>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</si>
  <si>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</si>
  <si>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</si>
  <si>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</si>
  <si>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</si>
  <si>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</si>
  <si>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</si>
  <si>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</si>
  <si>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</si>
  <si>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</si>
  <si>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</si>
  <si>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</si>
  <si>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</si>
  <si>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</si>
  <si>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</si>
  <si>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</si>
  <si>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</si>
  <si>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</si>
  <si>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</si>
  <si>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</si>
  <si>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</si>
  <si>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</si>
  <si>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</si>
  <si>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</si>
  <si>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</si>
  <si>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</si>
  <si>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</si>
  <si>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</si>
  <si>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</si>
  <si>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</si>
  <si>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</si>
  <si>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</si>
  <si>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</si>
  <si>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</si>
  <si>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</si>
  <si>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</si>
  <si>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</si>
  <si>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</si>
  <si>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</si>
  <si>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</si>
  <si>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</si>
  <si>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</si>
  <si>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</si>
  <si>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</si>
  <si>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</si>
  <si>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</si>
  <si>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</si>
  <si>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</si>
  <si>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</si>
  <si>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</si>
  <si>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</si>
  <si>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</si>
  <si>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</si>
  <si>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</si>
  <si>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</si>
  <si>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</si>
  <si>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</si>
  <si>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</si>
  <si>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</si>
  <si>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</si>
  <si>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</si>
  <si>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</si>
  <si>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</si>
  <si>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</si>
  <si>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</si>
  <si>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</si>
  <si>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</si>
  <si>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</si>
  <si>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</si>
  <si>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</si>
  <si>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</si>
  <si>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</si>
  <si>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</si>
  <si>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</si>
  <si>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</si>
  <si>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</si>
  <si>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</si>
  <si>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</si>
  <si>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</si>
  <si>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</si>
  <si>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</si>
  <si>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</si>
  <si>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</si>
  <si>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</si>
  <si>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</si>
  <si>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</si>
  <si>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</si>
  <si>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</si>
  <si>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</si>
  <si>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Consorcio Arco Iris</t>
  </si>
  <si>
    <t>Fundación Para el Desarrollo Ambiental y Comunitario Colombiano Fundacol  30%</t>
  </si>
  <si>
    <t>ASOMUJERES</t>
  </si>
  <si>
    <t xml:space="preserve">Consorcio Arcoiris </t>
  </si>
  <si>
    <t xml:space="preserve">Asomujeres </t>
  </si>
  <si>
    <t xml:space="preserve">ICBF Regional Sucre </t>
  </si>
  <si>
    <t>Fundacol</t>
  </si>
  <si>
    <t xml:space="preserve">Consorcio Arco Iris </t>
  </si>
  <si>
    <t>Cantidad de Cupos ejecutados
validados</t>
  </si>
  <si>
    <t>Icbf Centro Zonal Sincelejo</t>
  </si>
  <si>
    <t>Marianella Diaz Martinez</t>
  </si>
  <si>
    <t>Licenciada en Educación Básica</t>
  </si>
  <si>
    <t xml:space="preserve">Fundacol </t>
  </si>
  <si>
    <t>si/136 - Si /137</t>
  </si>
  <si>
    <t>26/01/2011- 30/11/2010</t>
  </si>
  <si>
    <t xml:space="preserve">Fundacol - Centro Educativo Gimnasio mi segundo Hogar </t>
  </si>
  <si>
    <t>No</t>
  </si>
  <si>
    <t>10/02/2010- 09/02/2008</t>
  </si>
  <si>
    <t>129 a 148</t>
  </si>
  <si>
    <t xml:space="preserve">Laureano Martinez Garces </t>
  </si>
  <si>
    <t xml:space="preserve">Administrador de Empresas </t>
  </si>
  <si>
    <t>si/154</t>
  </si>
  <si>
    <t xml:space="preserve">Karina Marina Gomez Florez </t>
  </si>
  <si>
    <t>149 a 166</t>
  </si>
  <si>
    <t>07//06/2012</t>
  </si>
  <si>
    <t>si/175</t>
  </si>
  <si>
    <t>167 a 181</t>
  </si>
  <si>
    <t xml:space="preserve">Milena Patricia Hurtado Torres </t>
  </si>
  <si>
    <t>24/01/2013- 4/03/2014</t>
  </si>
  <si>
    <t>28/06/2013-29/09/2013</t>
  </si>
  <si>
    <t>si/192 y 193</t>
  </si>
  <si>
    <t>183 a 204</t>
  </si>
  <si>
    <t xml:space="preserve">Angelica Maria Acosta Paternina </t>
  </si>
  <si>
    <t>Psicologa</t>
  </si>
  <si>
    <t xml:space="preserve">Psicologa </t>
  </si>
  <si>
    <t>si/215</t>
  </si>
  <si>
    <t>205 a 217</t>
  </si>
  <si>
    <t xml:space="preserve">Yoliseth Karina Acosta Dickson </t>
  </si>
  <si>
    <t>Asefacom</t>
  </si>
  <si>
    <t>si/230</t>
  </si>
  <si>
    <t>218 a 236</t>
  </si>
  <si>
    <t xml:space="preserve">Clia Daris Lopez Escudero </t>
  </si>
  <si>
    <t>si/248</t>
  </si>
  <si>
    <t>237a254</t>
  </si>
  <si>
    <t xml:space="preserve">Julie Vanessa Oviedo Mercado </t>
  </si>
  <si>
    <t>si/268</t>
  </si>
  <si>
    <t xml:space="preserve">Asociación de Padres de familias de hogares comunitarios de bienestar Uribe 1 </t>
  </si>
  <si>
    <t>255 a 269</t>
  </si>
  <si>
    <t xml:space="preserve">ICBF Regional SUCRE </t>
  </si>
  <si>
    <t>Asomujeres</t>
  </si>
  <si>
    <t>1020/1</t>
  </si>
  <si>
    <t xml:space="preserve">Yenise Paulina Martinez Almentero </t>
  </si>
  <si>
    <t xml:space="preserve">Licenciada en Pedagogia Reeducativa </t>
  </si>
  <si>
    <t xml:space="preserve">10/02/2010  -24/01/2012 </t>
  </si>
  <si>
    <t>26/01/2011- 30/06/2013</t>
  </si>
  <si>
    <t>si/308</t>
  </si>
  <si>
    <t xml:space="preserve">FORMATO 8 </t>
  </si>
  <si>
    <t xml:space="preserve">Gabriel Jose Ramos Moreno </t>
  </si>
  <si>
    <t xml:space="preserve">Licenciado en Pedagogia Reeducativa </t>
  </si>
  <si>
    <t>Institución educativa Jesus de Nazareth</t>
  </si>
  <si>
    <t>si/326</t>
  </si>
  <si>
    <t xml:space="preserve">Amaury Solera Sanchez </t>
  </si>
  <si>
    <t xml:space="preserve">Administrador Financiero </t>
  </si>
  <si>
    <t xml:space="preserve">Gobernación de Cordoba </t>
  </si>
  <si>
    <t>si/343</t>
  </si>
  <si>
    <t>Si</t>
  </si>
  <si>
    <t>Al aspirar a la atención de 1020 cupos, el pliego esecifica que debe presentarse un coordinador y apoyo pedagogico por cada mil cupos o fracción menor</t>
  </si>
  <si>
    <t>331 a 352</t>
  </si>
  <si>
    <t>313 a 330</t>
  </si>
  <si>
    <t>298 a 312</t>
  </si>
  <si>
    <t xml:space="preserve">No obtienen meses adicionales al minimo requerido </t>
  </si>
  <si>
    <t xml:space="preserve">si </t>
  </si>
  <si>
    <t xml:space="preserve">Debe presentar la carta de compromiso </t>
  </si>
  <si>
    <t>SABANAGRANDE ( san francisco, altos de betania, calendra, caracoles, Centro, dos de marzo, el libertador, la maria, manantial, primavera, sabn benito, tiburon, villacelina, villa marcela, villa maria)</t>
  </si>
  <si>
    <t>GALAPA ( 12 de septiembre, carruajes, la florida, mercedes pueblito nuevo, salon azul, san francisco, san martin villa olimpica, villa tablita,candelaria manga pital, margaritas petronitas tres de mayo)</t>
  </si>
  <si>
    <t>Katia María Hernández Doria</t>
  </si>
  <si>
    <t>trabajadora social</t>
  </si>
  <si>
    <t>subsanación</t>
  </si>
  <si>
    <t>Marla Angélica Romero Ospina</t>
  </si>
  <si>
    <t>psicóloga</t>
  </si>
  <si>
    <t>fundación Bioemprender</t>
  </si>
  <si>
    <t>Ketty Beatriz Baldovino Herazo</t>
  </si>
  <si>
    <t>Jesús Armando Castro Fuentes</t>
  </si>
  <si>
    <t>1020/8</t>
  </si>
  <si>
    <t>1020/4</t>
  </si>
  <si>
    <r>
      <t xml:space="preserve">TALENTO HUMANO NO VALIDO DEBIDO A QUE TAMBIEN FUE PRESENTADO EN CONVOCATORIA PUBLICA REGIONAL SUCRE. </t>
    </r>
    <r>
      <rPr>
        <b/>
        <sz val="11"/>
        <color theme="1"/>
        <rFont val="Calibri"/>
        <family val="2"/>
        <scheme val="minor"/>
      </rPr>
      <t>SUBSANO</t>
    </r>
  </si>
  <si>
    <t>X</t>
  </si>
  <si>
    <t xml:space="preserve">Solo se subsanan los soportes referentes al talento humano, por cuanto la subsanación fue entregada el 19 de diciembre a las 12:13 p.m. Solo se podía subsanar talento humano a esta fecha y hora. </t>
  </si>
  <si>
    <t>Asociación de Mujeres del Litoral Caribe Unidas por Colombia ASOMUJERES  70%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</si>
</sst>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0_-;\-* #,##0.0_-;_-* &quot;-&quot;??_-;_-@_-"/>
    <numFmt numFmtId="170" formatCode="_-* #,##0_-;\-* #,##0_-;_-* &quot;-&quot;??_-;_-@_-"/>
  </numFmts>
  <fonts count="4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1"/>
      <color rgb="FFFF0000"/>
      <name val="Calibri"/>
      <family val="2"/>
      <scheme val="minor"/>
    </font>
    <font>
      <b/>
      <sz val="11"/>
      <color rgb="FFFF0000"/>
      <name val="Calibri"/>
      <family val="2"/>
      <scheme val="minor"/>
    </font>
    <font>
      <b/>
      <sz val="14"/>
      <name val="Calibri"/>
      <family val="2"/>
    </font>
    <font>
      <b/>
      <sz val="9"/>
      <color rgb="FFFF000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14" fontId="0" fillId="0" borderId="0" xfId="0" applyNumberFormat="1" applyFill="1" applyAlignment="1">
      <alignment vertical="center"/>
    </xf>
    <xf numFmtId="14" fontId="13" fillId="0" borderId="0" xfId="0" applyNumberFormat="1" applyFont="1" applyFill="1" applyAlignment="1">
      <alignment horizontal="center" vertical="center" wrapText="1"/>
    </xf>
    <xf numFmtId="0" fontId="0" fillId="3" borderId="1" xfId="0" applyNumberFormat="1" applyFill="1" applyBorder="1" applyAlignment="1">
      <alignment horizontal="right" vertical="center"/>
    </xf>
    <xf numFmtId="14" fontId="0" fillId="0" borderId="1" xfId="0" applyNumberFormat="1" applyBorder="1" applyAlignment="1"/>
    <xf numFmtId="14" fontId="0" fillId="0" borderId="1" xfId="0" applyNumberFormat="1" applyFill="1" applyBorder="1"/>
    <xf numFmtId="14" fontId="0" fillId="0" borderId="1" xfId="0" applyNumberFormat="1" applyBorder="1"/>
    <xf numFmtId="2" fontId="0" fillId="0" borderId="1" xfId="0" applyNumberFormat="1" applyFill="1" applyBorder="1" applyAlignment="1">
      <alignment vertical="center"/>
    </xf>
    <xf numFmtId="2" fontId="0" fillId="0" borderId="1" xfId="0" applyNumberFormat="1" applyBorder="1" applyAlignment="1">
      <alignment vertical="center"/>
    </xf>
    <xf numFmtId="44" fontId="13" fillId="0" borderId="1" xfId="3"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wrapText="1"/>
    </xf>
    <xf numFmtId="0" fontId="0" fillId="0" borderId="0" xfId="0" applyAlignment="1">
      <alignment vertical="center" wrapText="1"/>
    </xf>
    <xf numFmtId="167" fontId="13" fillId="0" borderId="1" xfId="1" applyNumberFormat="1" applyFont="1" applyFill="1" applyBorder="1" applyAlignment="1">
      <alignment vertical="center" wrapText="1"/>
    </xf>
    <xf numFmtId="170" fontId="18" fillId="0" borderId="1" xfId="1" applyNumberFormat="1" applyFont="1" applyFill="1" applyBorder="1" applyAlignment="1" applyProtection="1">
      <alignment vertical="center" wrapText="1"/>
      <protection locked="0"/>
    </xf>
    <xf numFmtId="14" fontId="0" fillId="0" borderId="1" xfId="0" applyNumberFormat="1" applyFill="1" applyBorder="1" applyAlignment="1">
      <alignment horizontal="right" wrapText="1"/>
    </xf>
    <xf numFmtId="14" fontId="0" fillId="0" borderId="1" xfId="0" applyNumberFormat="1" applyBorder="1" applyAlignment="1">
      <alignment horizontal="right" wrapText="1"/>
    </xf>
    <xf numFmtId="0" fontId="0" fillId="0" borderId="1" xfId="0" applyBorder="1" applyAlignment="1">
      <alignment horizontal="right" vertical="center"/>
    </xf>
    <xf numFmtId="14" fontId="0" fillId="0" borderId="1" xfId="0" applyNumberFormat="1" applyBorder="1" applyAlignment="1">
      <alignment horizontal="right" vertical="center"/>
    </xf>
    <xf numFmtId="14" fontId="0" fillId="0" borderId="1" xfId="0" applyNumberFormat="1" applyBorder="1" applyAlignment="1">
      <alignment horizontal="right"/>
    </xf>
    <xf numFmtId="0" fontId="0" fillId="0" borderId="1" xfId="0" applyFill="1" applyBorder="1" applyAlignment="1">
      <alignment horizontal="right"/>
    </xf>
    <xf numFmtId="0" fontId="0" fillId="0" borderId="1" xfId="0" applyFill="1" applyBorder="1" applyAlignment="1">
      <alignment horizontal="right" wrapText="1"/>
    </xf>
    <xf numFmtId="14" fontId="0" fillId="0" borderId="1" xfId="0" applyNumberFormat="1" applyFill="1" applyBorder="1" applyAlignment="1">
      <alignment horizontal="right"/>
    </xf>
    <xf numFmtId="17" fontId="0" fillId="0" borderId="1" xfId="0" applyNumberFormat="1" applyFill="1" applyBorder="1" applyAlignment="1">
      <alignment horizontal="right"/>
    </xf>
    <xf numFmtId="2" fontId="0" fillId="0" borderId="0" xfId="0" applyNumberFormat="1" applyFill="1" applyBorder="1" applyAlignment="1">
      <alignment vertical="center" wrapText="1"/>
    </xf>
    <xf numFmtId="43" fontId="18" fillId="2" borderId="1" xfId="1" applyFont="1" applyFill="1" applyBorder="1" applyAlignment="1" applyProtection="1">
      <alignment horizontal="center" vertical="center" wrapText="1"/>
      <protection locked="0"/>
    </xf>
    <xf numFmtId="170" fontId="18" fillId="2" borderId="1" xfId="1" applyNumberFormat="1" applyFont="1" applyFill="1" applyBorder="1" applyAlignment="1" applyProtection="1">
      <alignment horizontal="center" vertical="center" wrapText="1"/>
      <protection locked="0"/>
    </xf>
    <xf numFmtId="169" fontId="0" fillId="2" borderId="1" xfId="1" applyNumberFormat="1" applyFont="1" applyFill="1"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0" fontId="40" fillId="0" borderId="3" xfId="0" applyFont="1" applyBorder="1" applyAlignment="1">
      <alignment horizontal="center" vertical="center"/>
    </xf>
    <xf numFmtId="0" fontId="38" fillId="0" borderId="1" xfId="0" applyFont="1" applyBorder="1" applyAlignment="1">
      <alignment horizontal="center" vertical="center"/>
    </xf>
    <xf numFmtId="170" fontId="18" fillId="0" borderId="1" xfId="1" applyNumberFormat="1" applyFont="1" applyFill="1" applyBorder="1" applyAlignment="1" applyProtection="1">
      <alignment horizontal="center" vertical="center" wrapText="1"/>
      <protection locked="0"/>
    </xf>
    <xf numFmtId="2" fontId="18"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vertical="center"/>
    </xf>
    <xf numFmtId="0" fontId="0" fillId="0" borderId="1" xfId="0" applyBorder="1" applyAlignment="1">
      <alignment horizontal="center" vertical="center"/>
    </xf>
    <xf numFmtId="0" fontId="39" fillId="0" borderId="0" xfId="0" applyFont="1"/>
    <xf numFmtId="0" fontId="0" fillId="0" borderId="1" xfId="0" applyFill="1" applyBorder="1" applyAlignment="1">
      <alignment vertical="center" wrapText="1"/>
    </xf>
    <xf numFmtId="0" fontId="0" fillId="0" borderId="1" xfId="0" applyFill="1" applyBorder="1" applyAlignment="1">
      <alignment horizontal="center" wrapText="1"/>
    </xf>
    <xf numFmtId="14" fontId="0" fillId="0" borderId="1" xfId="0" applyNumberFormat="1" applyFill="1" applyBorder="1" applyAlignment="1"/>
    <xf numFmtId="0" fontId="0" fillId="0" borderId="1" xfId="0" applyFill="1" applyBorder="1" applyAlignment="1">
      <alignment horizontal="right" vertical="center"/>
    </xf>
    <xf numFmtId="0" fontId="14" fillId="0" borderId="1" xfId="0" applyFont="1" applyFill="1" applyBorder="1" applyAlignment="1">
      <alignment vertical="center"/>
    </xf>
    <xf numFmtId="3"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xf>
    <xf numFmtId="0" fontId="41" fillId="0" borderId="0" xfId="0" applyFont="1" applyFill="1" applyBorder="1" applyAlignment="1">
      <alignment horizontal="left" vertical="center"/>
    </xf>
    <xf numFmtId="0" fontId="14" fillId="0" borderId="0" xfId="0" applyFont="1" applyFill="1" applyAlignment="1">
      <alignment vertical="center"/>
    </xf>
    <xf numFmtId="1" fontId="14" fillId="0" borderId="1" xfId="0" applyNumberFormat="1" applyFont="1"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40" fillId="0" borderId="16" xfId="0" applyFont="1" applyBorder="1" applyAlignment="1">
      <alignment horizontal="center" vertical="center"/>
    </xf>
    <xf numFmtId="0" fontId="40" fillId="0" borderId="12" xfId="0" applyFont="1" applyBorder="1" applyAlignment="1">
      <alignment horizontal="center" vertical="center"/>
    </xf>
    <xf numFmtId="0" fontId="40" fillId="0" borderId="17" xfId="0" applyFont="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38" fillId="0" borderId="13" xfId="0" applyFont="1" applyBorder="1" applyAlignment="1">
      <alignment horizontal="center" vertical="center"/>
    </xf>
    <xf numFmtId="0" fontId="38" fillId="0" borderId="4" xfId="0" applyFont="1" applyBorder="1" applyAlignment="1">
      <alignment horizontal="center" vertical="center"/>
    </xf>
    <xf numFmtId="2" fontId="42" fillId="0" borderId="13" xfId="0" applyNumberFormat="1" applyFont="1" applyFill="1" applyBorder="1" applyAlignment="1" applyProtection="1">
      <alignment horizontal="center" vertical="center" wrapText="1"/>
      <protection locked="0"/>
    </xf>
    <xf numFmtId="2" fontId="42" fillId="0" borderId="4" xfId="0" applyNumberFormat="1" applyFont="1" applyFill="1" applyBorder="1" applyAlignment="1" applyProtection="1">
      <alignment horizontal="center" vertical="center" wrapText="1"/>
      <protection locked="0"/>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38" fillId="0" borderId="0" xfId="0" applyFont="1"/>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21" t="s">
        <v>88</v>
      </c>
      <c r="B2" s="221"/>
      <c r="C2" s="221"/>
      <c r="D2" s="221"/>
      <c r="E2" s="221"/>
      <c r="F2" s="221"/>
      <c r="G2" s="221"/>
      <c r="H2" s="221"/>
      <c r="I2" s="221"/>
      <c r="J2" s="221"/>
      <c r="K2" s="221"/>
      <c r="L2" s="221"/>
    </row>
    <row r="4" spans="1:12" ht="16.5" x14ac:dyDescent="0.25">
      <c r="A4" s="202" t="s">
        <v>59</v>
      </c>
      <c r="B4" s="202"/>
      <c r="C4" s="202"/>
      <c r="D4" s="202"/>
      <c r="E4" s="202"/>
      <c r="F4" s="202"/>
      <c r="G4" s="202"/>
      <c r="H4" s="202"/>
      <c r="I4" s="202"/>
      <c r="J4" s="202"/>
      <c r="K4" s="202"/>
      <c r="L4" s="202"/>
    </row>
    <row r="5" spans="1:12" ht="16.5" x14ac:dyDescent="0.25">
      <c r="A5" s="64"/>
    </row>
    <row r="6" spans="1:12" ht="16.5" x14ac:dyDescent="0.25">
      <c r="A6" s="202" t="s">
        <v>60</v>
      </c>
      <c r="B6" s="202"/>
      <c r="C6" s="202"/>
      <c r="D6" s="202"/>
      <c r="E6" s="202"/>
      <c r="F6" s="202"/>
      <c r="G6" s="202"/>
      <c r="H6" s="202"/>
      <c r="I6" s="202"/>
      <c r="J6" s="202"/>
      <c r="K6" s="202"/>
      <c r="L6" s="202"/>
    </row>
    <row r="7" spans="1:12" ht="16.5" x14ac:dyDescent="0.25">
      <c r="A7" s="65"/>
    </row>
    <row r="8" spans="1:12" ht="109.5" customHeight="1" x14ac:dyDescent="0.25">
      <c r="A8" s="203" t="s">
        <v>124</v>
      </c>
      <c r="B8" s="203"/>
      <c r="C8" s="203"/>
      <c r="D8" s="203"/>
      <c r="E8" s="203"/>
      <c r="F8" s="203"/>
      <c r="G8" s="203"/>
      <c r="H8" s="203"/>
      <c r="I8" s="203"/>
      <c r="J8" s="203"/>
      <c r="K8" s="203"/>
      <c r="L8" s="203"/>
    </row>
    <row r="9" spans="1:12" ht="45.75" customHeight="1" x14ac:dyDescent="0.25">
      <c r="A9" s="203"/>
      <c r="B9" s="203"/>
      <c r="C9" s="203"/>
      <c r="D9" s="203"/>
      <c r="E9" s="203"/>
      <c r="F9" s="203"/>
      <c r="G9" s="203"/>
      <c r="H9" s="203"/>
      <c r="I9" s="203"/>
      <c r="J9" s="203"/>
      <c r="K9" s="203"/>
      <c r="L9" s="203"/>
    </row>
    <row r="10" spans="1:12" ht="28.5" customHeight="1" x14ac:dyDescent="0.25">
      <c r="A10" s="203" t="s">
        <v>91</v>
      </c>
      <c r="B10" s="203"/>
      <c r="C10" s="203"/>
      <c r="D10" s="203"/>
      <c r="E10" s="203"/>
      <c r="F10" s="203"/>
      <c r="G10" s="203"/>
      <c r="H10" s="203"/>
      <c r="I10" s="203"/>
      <c r="J10" s="203"/>
      <c r="K10" s="203"/>
      <c r="L10" s="203"/>
    </row>
    <row r="11" spans="1:12" ht="28.5" customHeight="1" x14ac:dyDescent="0.25">
      <c r="A11" s="203"/>
      <c r="B11" s="203"/>
      <c r="C11" s="203"/>
      <c r="D11" s="203"/>
      <c r="E11" s="203"/>
      <c r="F11" s="203"/>
      <c r="G11" s="203"/>
      <c r="H11" s="203"/>
      <c r="I11" s="203"/>
      <c r="J11" s="203"/>
      <c r="K11" s="203"/>
      <c r="L11" s="203"/>
    </row>
    <row r="12" spans="1:12" ht="15.75" thickBot="1" x14ac:dyDescent="0.3"/>
    <row r="13" spans="1:12" ht="15.75" thickBot="1" x14ac:dyDescent="0.3">
      <c r="A13" s="66" t="s">
        <v>61</v>
      </c>
      <c r="B13" s="204" t="s">
        <v>87</v>
      </c>
      <c r="C13" s="205"/>
      <c r="D13" s="205"/>
      <c r="E13" s="205"/>
      <c r="F13" s="205"/>
      <c r="G13" s="205"/>
      <c r="H13" s="205"/>
      <c r="I13" s="205"/>
      <c r="J13" s="205"/>
      <c r="K13" s="205"/>
      <c r="L13" s="205"/>
    </row>
    <row r="14" spans="1:12" ht="15.75" thickBot="1" x14ac:dyDescent="0.3">
      <c r="A14" s="67">
        <v>1</v>
      </c>
      <c r="B14" s="220"/>
      <c r="C14" s="220"/>
      <c r="D14" s="220"/>
      <c r="E14" s="220"/>
      <c r="F14" s="220"/>
      <c r="G14" s="220"/>
      <c r="H14" s="220"/>
      <c r="I14" s="220"/>
      <c r="J14" s="220"/>
      <c r="K14" s="220"/>
      <c r="L14" s="220"/>
    </row>
    <row r="15" spans="1:12" ht="15.75" thickBot="1" x14ac:dyDescent="0.3">
      <c r="A15" s="67">
        <v>2</v>
      </c>
      <c r="B15" s="220"/>
      <c r="C15" s="220"/>
      <c r="D15" s="220"/>
      <c r="E15" s="220"/>
      <c r="F15" s="220"/>
      <c r="G15" s="220"/>
      <c r="H15" s="220"/>
      <c r="I15" s="220"/>
      <c r="J15" s="220"/>
      <c r="K15" s="220"/>
      <c r="L15" s="220"/>
    </row>
    <row r="16" spans="1:12" ht="15.75" thickBot="1" x14ac:dyDescent="0.3">
      <c r="A16" s="67">
        <v>3</v>
      </c>
      <c r="B16" s="220"/>
      <c r="C16" s="220"/>
      <c r="D16" s="220"/>
      <c r="E16" s="220"/>
      <c r="F16" s="220"/>
      <c r="G16" s="220"/>
      <c r="H16" s="220"/>
      <c r="I16" s="220"/>
      <c r="J16" s="220"/>
      <c r="K16" s="220"/>
      <c r="L16" s="220"/>
    </row>
    <row r="17" spans="1:12" ht="15.75" thickBot="1" x14ac:dyDescent="0.3">
      <c r="A17" s="67">
        <v>4</v>
      </c>
      <c r="B17" s="220"/>
      <c r="C17" s="220"/>
      <c r="D17" s="220"/>
      <c r="E17" s="220"/>
      <c r="F17" s="220"/>
      <c r="G17" s="220"/>
      <c r="H17" s="220"/>
      <c r="I17" s="220"/>
      <c r="J17" s="220"/>
      <c r="K17" s="220"/>
      <c r="L17" s="220"/>
    </row>
    <row r="18" spans="1:12" ht="15.75" thickBot="1" x14ac:dyDescent="0.3">
      <c r="A18" s="67">
        <v>5</v>
      </c>
      <c r="B18" s="220"/>
      <c r="C18" s="220"/>
      <c r="D18" s="220"/>
      <c r="E18" s="220"/>
      <c r="F18" s="220"/>
      <c r="G18" s="220"/>
      <c r="H18" s="220"/>
      <c r="I18" s="220"/>
      <c r="J18" s="220"/>
      <c r="K18" s="220"/>
      <c r="L18" s="220"/>
    </row>
    <row r="19" spans="1:12" x14ac:dyDescent="0.25">
      <c r="A19" s="74"/>
      <c r="B19" s="74"/>
      <c r="C19" s="74"/>
      <c r="D19" s="74"/>
      <c r="E19" s="74"/>
      <c r="F19" s="74"/>
      <c r="G19" s="74"/>
      <c r="H19" s="74"/>
      <c r="I19" s="74"/>
      <c r="J19" s="74"/>
      <c r="K19" s="74"/>
      <c r="L19" s="74"/>
    </row>
    <row r="20" spans="1:12" x14ac:dyDescent="0.25">
      <c r="A20" s="75"/>
      <c r="B20" s="74"/>
      <c r="C20" s="74"/>
      <c r="D20" s="74"/>
      <c r="E20" s="74"/>
      <c r="F20" s="74"/>
      <c r="G20" s="74"/>
      <c r="H20" s="74"/>
      <c r="I20" s="74"/>
      <c r="J20" s="74"/>
      <c r="K20" s="74"/>
      <c r="L20" s="74"/>
    </row>
    <row r="21" spans="1:12" x14ac:dyDescent="0.25">
      <c r="A21" s="222" t="s">
        <v>86</v>
      </c>
      <c r="B21" s="222"/>
      <c r="C21" s="222"/>
      <c r="D21" s="222"/>
      <c r="E21" s="222"/>
      <c r="F21" s="222"/>
      <c r="G21" s="222"/>
      <c r="H21" s="222"/>
      <c r="I21" s="222"/>
      <c r="J21" s="222"/>
      <c r="K21" s="222"/>
      <c r="L21" s="222"/>
    </row>
    <row r="23" spans="1:12" ht="27" customHeight="1" x14ac:dyDescent="0.25">
      <c r="A23" s="206" t="s">
        <v>62</v>
      </c>
      <c r="B23" s="206"/>
      <c r="C23" s="206"/>
      <c r="D23" s="206"/>
      <c r="E23" s="69" t="s">
        <v>63</v>
      </c>
      <c r="F23" s="68" t="s">
        <v>64</v>
      </c>
      <c r="G23" s="68" t="s">
        <v>65</v>
      </c>
      <c r="H23" s="206" t="s">
        <v>2</v>
      </c>
      <c r="I23" s="206"/>
      <c r="J23" s="206"/>
      <c r="K23" s="206"/>
      <c r="L23" s="206"/>
    </row>
    <row r="24" spans="1:12" ht="30.75" customHeight="1" x14ac:dyDescent="0.25">
      <c r="A24" s="214" t="s">
        <v>95</v>
      </c>
      <c r="B24" s="215"/>
      <c r="C24" s="215"/>
      <c r="D24" s="216"/>
      <c r="E24" s="70"/>
      <c r="F24" s="1"/>
      <c r="G24" s="1"/>
      <c r="H24" s="213"/>
      <c r="I24" s="213"/>
      <c r="J24" s="213"/>
      <c r="K24" s="213"/>
      <c r="L24" s="213"/>
    </row>
    <row r="25" spans="1:12" ht="35.25" customHeight="1" x14ac:dyDescent="0.25">
      <c r="A25" s="217" t="s">
        <v>96</v>
      </c>
      <c r="B25" s="218"/>
      <c r="C25" s="218"/>
      <c r="D25" s="219"/>
      <c r="E25" s="71"/>
      <c r="F25" s="1"/>
      <c r="G25" s="1"/>
      <c r="H25" s="213"/>
      <c r="I25" s="213"/>
      <c r="J25" s="213"/>
      <c r="K25" s="213"/>
      <c r="L25" s="213"/>
    </row>
    <row r="26" spans="1:12" ht="24.75" customHeight="1" x14ac:dyDescent="0.25">
      <c r="A26" s="217" t="s">
        <v>125</v>
      </c>
      <c r="B26" s="218"/>
      <c r="C26" s="218"/>
      <c r="D26" s="219"/>
      <c r="E26" s="71"/>
      <c r="F26" s="1"/>
      <c r="G26" s="1"/>
      <c r="H26" s="213"/>
      <c r="I26" s="213"/>
      <c r="J26" s="213"/>
      <c r="K26" s="213"/>
      <c r="L26" s="213"/>
    </row>
    <row r="27" spans="1:12" ht="27" customHeight="1" x14ac:dyDescent="0.25">
      <c r="A27" s="207" t="s">
        <v>66</v>
      </c>
      <c r="B27" s="208"/>
      <c r="C27" s="208"/>
      <c r="D27" s="209"/>
      <c r="E27" s="72"/>
      <c r="F27" s="1"/>
      <c r="G27" s="1"/>
      <c r="H27" s="213"/>
      <c r="I27" s="213"/>
      <c r="J27" s="213"/>
      <c r="K27" s="213"/>
      <c r="L27" s="213"/>
    </row>
    <row r="28" spans="1:12" ht="20.25" customHeight="1" x14ac:dyDescent="0.25">
      <c r="A28" s="207" t="s">
        <v>90</v>
      </c>
      <c r="B28" s="208"/>
      <c r="C28" s="208"/>
      <c r="D28" s="209"/>
      <c r="E28" s="72"/>
      <c r="F28" s="1"/>
      <c r="G28" s="1"/>
      <c r="H28" s="210"/>
      <c r="I28" s="211"/>
      <c r="J28" s="211"/>
      <c r="K28" s="211"/>
      <c r="L28" s="212"/>
    </row>
    <row r="29" spans="1:12" ht="28.5" customHeight="1" x14ac:dyDescent="0.25">
      <c r="A29" s="207" t="s">
        <v>126</v>
      </c>
      <c r="B29" s="208"/>
      <c r="C29" s="208"/>
      <c r="D29" s="209"/>
      <c r="E29" s="72"/>
      <c r="F29" s="1"/>
      <c r="G29" s="1"/>
      <c r="H29" s="213"/>
      <c r="I29" s="213"/>
      <c r="J29" s="213"/>
      <c r="K29" s="213"/>
      <c r="L29" s="213"/>
    </row>
    <row r="30" spans="1:12" ht="28.5" customHeight="1" x14ac:dyDescent="0.25">
      <c r="A30" s="207" t="s">
        <v>93</v>
      </c>
      <c r="B30" s="208"/>
      <c r="C30" s="208"/>
      <c r="D30" s="209"/>
      <c r="E30" s="72"/>
      <c r="F30" s="1"/>
      <c r="G30" s="1"/>
      <c r="H30" s="210"/>
      <c r="I30" s="211"/>
      <c r="J30" s="211"/>
      <c r="K30" s="211"/>
      <c r="L30" s="212"/>
    </row>
    <row r="31" spans="1:12" ht="15.75" customHeight="1" x14ac:dyDescent="0.25">
      <c r="A31" s="217" t="s">
        <v>67</v>
      </c>
      <c r="B31" s="218"/>
      <c r="C31" s="218"/>
      <c r="D31" s="219"/>
      <c r="E31" s="71"/>
      <c r="F31" s="1"/>
      <c r="G31" s="1"/>
      <c r="H31" s="213"/>
      <c r="I31" s="213"/>
      <c r="J31" s="213"/>
      <c r="K31" s="213"/>
      <c r="L31" s="213"/>
    </row>
    <row r="32" spans="1:12" ht="19.5" customHeight="1" x14ac:dyDescent="0.25">
      <c r="A32" s="217" t="s">
        <v>68</v>
      </c>
      <c r="B32" s="218"/>
      <c r="C32" s="218"/>
      <c r="D32" s="219"/>
      <c r="E32" s="71"/>
      <c r="F32" s="1"/>
      <c r="G32" s="1"/>
      <c r="H32" s="213"/>
      <c r="I32" s="213"/>
      <c r="J32" s="213"/>
      <c r="K32" s="213"/>
      <c r="L32" s="213"/>
    </row>
    <row r="33" spans="1:12" ht="27.75" customHeight="1" x14ac:dyDescent="0.25">
      <c r="A33" s="217" t="s">
        <v>69</v>
      </c>
      <c r="B33" s="218"/>
      <c r="C33" s="218"/>
      <c r="D33" s="219"/>
      <c r="E33" s="71"/>
      <c r="F33" s="1"/>
      <c r="G33" s="1"/>
      <c r="H33" s="213"/>
      <c r="I33" s="213"/>
      <c r="J33" s="213"/>
      <c r="K33" s="213"/>
      <c r="L33" s="213"/>
    </row>
    <row r="34" spans="1:12" ht="61.5" customHeight="1" x14ac:dyDescent="0.25">
      <c r="A34" s="217" t="s">
        <v>70</v>
      </c>
      <c r="B34" s="218"/>
      <c r="C34" s="218"/>
      <c r="D34" s="219"/>
      <c r="E34" s="71"/>
      <c r="F34" s="1"/>
      <c r="G34" s="1"/>
      <c r="H34" s="213"/>
      <c r="I34" s="213"/>
      <c r="J34" s="213"/>
      <c r="K34" s="213"/>
      <c r="L34" s="213"/>
    </row>
    <row r="35" spans="1:12" ht="17.25" customHeight="1" x14ac:dyDescent="0.25">
      <c r="A35" s="217" t="s">
        <v>71</v>
      </c>
      <c r="B35" s="218"/>
      <c r="C35" s="218"/>
      <c r="D35" s="219"/>
      <c r="E35" s="71"/>
      <c r="F35" s="1"/>
      <c r="G35" s="1"/>
      <c r="H35" s="213"/>
      <c r="I35" s="213"/>
      <c r="J35" s="213"/>
      <c r="K35" s="213"/>
      <c r="L35" s="213"/>
    </row>
    <row r="36" spans="1:12" ht="24" customHeight="1" x14ac:dyDescent="0.25">
      <c r="A36" s="223" t="s">
        <v>92</v>
      </c>
      <c r="B36" s="224"/>
      <c r="C36" s="224"/>
      <c r="D36" s="225"/>
      <c r="E36" s="71"/>
      <c r="F36" s="1"/>
      <c r="G36" s="1"/>
      <c r="H36" s="210"/>
      <c r="I36" s="211"/>
      <c r="J36" s="211"/>
      <c r="K36" s="211"/>
      <c r="L36" s="212"/>
    </row>
    <row r="37" spans="1:12" ht="24" customHeight="1" x14ac:dyDescent="0.25">
      <c r="A37" s="217" t="s">
        <v>97</v>
      </c>
      <c r="B37" s="218"/>
      <c r="C37" s="218"/>
      <c r="D37" s="219"/>
      <c r="E37" s="71"/>
      <c r="F37" s="1"/>
      <c r="G37" s="1"/>
      <c r="H37" s="210"/>
      <c r="I37" s="211"/>
      <c r="J37" s="211"/>
      <c r="K37" s="211"/>
      <c r="L37" s="212"/>
    </row>
    <row r="38" spans="1:12" ht="28.5" customHeight="1" x14ac:dyDescent="0.25">
      <c r="A38" s="217" t="s">
        <v>98</v>
      </c>
      <c r="B38" s="218"/>
      <c r="C38" s="218"/>
      <c r="D38" s="219"/>
      <c r="E38" s="73"/>
      <c r="F38" s="1"/>
      <c r="G38" s="1"/>
      <c r="H38" s="213"/>
      <c r="I38" s="213"/>
      <c r="J38" s="213"/>
      <c r="K38" s="213"/>
      <c r="L38" s="213"/>
    </row>
    <row r="41" spans="1:12" x14ac:dyDescent="0.25">
      <c r="A41" s="222" t="s">
        <v>94</v>
      </c>
      <c r="B41" s="222"/>
      <c r="C41" s="222"/>
      <c r="D41" s="222"/>
      <c r="E41" s="222"/>
      <c r="F41" s="222"/>
      <c r="G41" s="222"/>
      <c r="H41" s="222"/>
      <c r="I41" s="222"/>
      <c r="J41" s="222"/>
      <c r="K41" s="222"/>
      <c r="L41" s="222"/>
    </row>
    <row r="43" spans="1:12" ht="15" customHeight="1" x14ac:dyDescent="0.25">
      <c r="A43" s="206" t="s">
        <v>62</v>
      </c>
      <c r="B43" s="206"/>
      <c r="C43" s="206"/>
      <c r="D43" s="206"/>
      <c r="E43" s="69" t="s">
        <v>63</v>
      </c>
      <c r="F43" s="76" t="s">
        <v>64</v>
      </c>
      <c r="G43" s="76" t="s">
        <v>65</v>
      </c>
      <c r="H43" s="206" t="s">
        <v>2</v>
      </c>
      <c r="I43" s="206"/>
      <c r="J43" s="206"/>
      <c r="K43" s="206"/>
      <c r="L43" s="206"/>
    </row>
    <row r="44" spans="1:12" ht="30" customHeight="1" x14ac:dyDescent="0.25">
      <c r="A44" s="214" t="s">
        <v>95</v>
      </c>
      <c r="B44" s="215"/>
      <c r="C44" s="215"/>
      <c r="D44" s="216"/>
      <c r="E44" s="70"/>
      <c r="F44" s="1"/>
      <c r="G44" s="1"/>
      <c r="H44" s="213"/>
      <c r="I44" s="213"/>
      <c r="J44" s="213"/>
      <c r="K44" s="213"/>
      <c r="L44" s="213"/>
    </row>
    <row r="45" spans="1:12" ht="15" customHeight="1" x14ac:dyDescent="0.25">
      <c r="A45" s="217" t="s">
        <v>96</v>
      </c>
      <c r="B45" s="218"/>
      <c r="C45" s="218"/>
      <c r="D45" s="219"/>
      <c r="E45" s="71"/>
      <c r="F45" s="1"/>
      <c r="G45" s="1"/>
      <c r="H45" s="213"/>
      <c r="I45" s="213"/>
      <c r="J45" s="213"/>
      <c r="K45" s="213"/>
      <c r="L45" s="213"/>
    </row>
    <row r="46" spans="1:12" ht="15" customHeight="1" x14ac:dyDescent="0.25">
      <c r="A46" s="217" t="s">
        <v>125</v>
      </c>
      <c r="B46" s="218"/>
      <c r="C46" s="218"/>
      <c r="D46" s="219"/>
      <c r="E46" s="71"/>
      <c r="F46" s="1"/>
      <c r="G46" s="1"/>
      <c r="H46" s="213"/>
      <c r="I46" s="213"/>
      <c r="J46" s="213"/>
      <c r="K46" s="213"/>
      <c r="L46" s="213"/>
    </row>
    <row r="47" spans="1:12" ht="15" customHeight="1" x14ac:dyDescent="0.25">
      <c r="A47" s="207" t="s">
        <v>66</v>
      </c>
      <c r="B47" s="208"/>
      <c r="C47" s="208"/>
      <c r="D47" s="209"/>
      <c r="E47" s="72"/>
      <c r="F47" s="1"/>
      <c r="G47" s="1"/>
      <c r="H47" s="213"/>
      <c r="I47" s="213"/>
      <c r="J47" s="213"/>
      <c r="K47" s="213"/>
      <c r="L47" s="213"/>
    </row>
    <row r="48" spans="1:12" ht="15" customHeight="1" x14ac:dyDescent="0.25">
      <c r="A48" s="207" t="s">
        <v>90</v>
      </c>
      <c r="B48" s="208"/>
      <c r="C48" s="208"/>
      <c r="D48" s="209"/>
      <c r="E48" s="72"/>
      <c r="F48" s="1"/>
      <c r="G48" s="1"/>
      <c r="H48" s="210"/>
      <c r="I48" s="211"/>
      <c r="J48" s="211"/>
      <c r="K48" s="211"/>
      <c r="L48" s="212"/>
    </row>
    <row r="49" spans="1:12" ht="37.5" customHeight="1" x14ac:dyDescent="0.25">
      <c r="A49" s="207" t="s">
        <v>126</v>
      </c>
      <c r="B49" s="208"/>
      <c r="C49" s="208"/>
      <c r="D49" s="209"/>
      <c r="E49" s="72"/>
      <c r="F49" s="1"/>
      <c r="G49" s="1"/>
      <c r="H49" s="213"/>
      <c r="I49" s="213"/>
      <c r="J49" s="213"/>
      <c r="K49" s="213"/>
      <c r="L49" s="213"/>
    </row>
    <row r="50" spans="1:12" ht="15" customHeight="1" x14ac:dyDescent="0.25">
      <c r="A50" s="207" t="s">
        <v>93</v>
      </c>
      <c r="B50" s="208"/>
      <c r="C50" s="208"/>
      <c r="D50" s="209"/>
      <c r="E50" s="72"/>
      <c r="F50" s="1"/>
      <c r="G50" s="1"/>
      <c r="H50" s="210"/>
      <c r="I50" s="211"/>
      <c r="J50" s="211"/>
      <c r="K50" s="211"/>
      <c r="L50" s="212"/>
    </row>
    <row r="51" spans="1:12" ht="15" customHeight="1" x14ac:dyDescent="0.25">
      <c r="A51" s="217" t="s">
        <v>67</v>
      </c>
      <c r="B51" s="218"/>
      <c r="C51" s="218"/>
      <c r="D51" s="219"/>
      <c r="E51" s="71"/>
      <c r="F51" s="1"/>
      <c r="G51" s="1"/>
      <c r="H51" s="213"/>
      <c r="I51" s="213"/>
      <c r="J51" s="213"/>
      <c r="K51" s="213"/>
      <c r="L51" s="213"/>
    </row>
    <row r="52" spans="1:12" ht="15" customHeight="1" x14ac:dyDescent="0.25">
      <c r="A52" s="217" t="s">
        <v>68</v>
      </c>
      <c r="B52" s="218"/>
      <c r="C52" s="218"/>
      <c r="D52" s="219"/>
      <c r="E52" s="71"/>
      <c r="F52" s="1"/>
      <c r="G52" s="1"/>
      <c r="H52" s="213"/>
      <c r="I52" s="213"/>
      <c r="J52" s="213"/>
      <c r="K52" s="213"/>
      <c r="L52" s="213"/>
    </row>
    <row r="53" spans="1:12" ht="15" customHeight="1" x14ac:dyDescent="0.25">
      <c r="A53" s="217" t="s">
        <v>69</v>
      </c>
      <c r="B53" s="218"/>
      <c r="C53" s="218"/>
      <c r="D53" s="219"/>
      <c r="E53" s="71"/>
      <c r="F53" s="1"/>
      <c r="G53" s="1"/>
      <c r="H53" s="213"/>
      <c r="I53" s="213"/>
      <c r="J53" s="213"/>
      <c r="K53" s="213"/>
      <c r="L53" s="213"/>
    </row>
    <row r="54" spans="1:12" ht="15" customHeight="1" x14ac:dyDescent="0.25">
      <c r="A54" s="217" t="s">
        <v>70</v>
      </c>
      <c r="B54" s="218"/>
      <c r="C54" s="218"/>
      <c r="D54" s="219"/>
      <c r="E54" s="71"/>
      <c r="F54" s="1"/>
      <c r="G54" s="1"/>
      <c r="H54" s="213"/>
      <c r="I54" s="213"/>
      <c r="J54" s="213"/>
      <c r="K54" s="213"/>
      <c r="L54" s="213"/>
    </row>
    <row r="55" spans="1:12" ht="15" customHeight="1" x14ac:dyDescent="0.25">
      <c r="A55" s="217" t="s">
        <v>71</v>
      </c>
      <c r="B55" s="218"/>
      <c r="C55" s="218"/>
      <c r="D55" s="219"/>
      <c r="E55" s="71"/>
      <c r="F55" s="1"/>
      <c r="G55" s="1"/>
      <c r="H55" s="213"/>
      <c r="I55" s="213"/>
      <c r="J55" s="213"/>
      <c r="K55" s="213"/>
      <c r="L55" s="213"/>
    </row>
    <row r="56" spans="1:12" ht="15" customHeight="1" x14ac:dyDescent="0.25">
      <c r="A56" s="223" t="s">
        <v>92</v>
      </c>
      <c r="B56" s="224"/>
      <c r="C56" s="224"/>
      <c r="D56" s="225"/>
      <c r="E56" s="71"/>
      <c r="F56" s="1"/>
      <c r="G56" s="1"/>
      <c r="H56" s="210"/>
      <c r="I56" s="211"/>
      <c r="J56" s="211"/>
      <c r="K56" s="211"/>
      <c r="L56" s="212"/>
    </row>
    <row r="57" spans="1:12" ht="15" customHeight="1" x14ac:dyDescent="0.25">
      <c r="A57" s="217" t="s">
        <v>97</v>
      </c>
      <c r="B57" s="218"/>
      <c r="C57" s="218"/>
      <c r="D57" s="219"/>
      <c r="E57" s="71"/>
      <c r="F57" s="1"/>
      <c r="G57" s="1"/>
      <c r="H57" s="210"/>
      <c r="I57" s="211"/>
      <c r="J57" s="211"/>
      <c r="K57" s="211"/>
      <c r="L57" s="212"/>
    </row>
    <row r="58" spans="1:12" ht="15" customHeight="1" x14ac:dyDescent="0.25">
      <c r="A58" s="217" t="s">
        <v>98</v>
      </c>
      <c r="B58" s="218"/>
      <c r="C58" s="218"/>
      <c r="D58" s="219"/>
      <c r="E58" s="73"/>
      <c r="F58" s="1"/>
      <c r="G58" s="1"/>
      <c r="H58" s="213"/>
      <c r="I58" s="213"/>
      <c r="J58" s="213"/>
      <c r="K58" s="213"/>
      <c r="L58" s="213"/>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9"/>
  <sheetViews>
    <sheetView tabSelected="1" zoomScale="85" zoomScaleNormal="85" workbookViewId="0">
      <selection activeCell="C6" sqref="C6:N6"/>
    </sheetView>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7" width="29.7109375" style="9" customWidth="1"/>
    <col min="8" max="8" width="20.28515625" style="9" customWidth="1"/>
    <col min="9" max="9" width="15.7109375" style="9" customWidth="1"/>
    <col min="10" max="10" width="21.7109375" style="9" customWidth="1"/>
    <col min="11" max="11" width="24.140625" style="9" customWidth="1"/>
    <col min="12" max="12" width="24.28515625" style="9" customWidth="1"/>
    <col min="13" max="13" width="23.42578125" style="9" customWidth="1"/>
    <col min="14" max="14" width="20.7109375" style="9" customWidth="1"/>
    <col min="15" max="16" width="22.140625" style="9" customWidth="1"/>
    <col min="17" max="17" width="26.140625" style="9" customWidth="1"/>
    <col min="18" max="18" width="12.7109375" style="9" customWidth="1"/>
    <col min="19" max="19" width="35.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6.25" x14ac:dyDescent="0.25">
      <c r="B2" s="230" t="s">
        <v>57</v>
      </c>
      <c r="C2" s="231"/>
      <c r="D2" s="231"/>
      <c r="E2" s="231"/>
      <c r="F2" s="231"/>
      <c r="G2" s="231"/>
      <c r="H2" s="231"/>
      <c r="I2" s="231"/>
      <c r="J2" s="231"/>
      <c r="K2" s="231"/>
      <c r="L2" s="231"/>
      <c r="M2" s="231"/>
      <c r="N2" s="231"/>
      <c r="O2" s="231"/>
      <c r="P2" s="231"/>
      <c r="Q2" s="231"/>
      <c r="R2" s="231"/>
    </row>
    <row r="4" spans="1:18" ht="26.25" x14ac:dyDescent="0.25">
      <c r="B4" s="230" t="s">
        <v>42</v>
      </c>
      <c r="C4" s="231"/>
      <c r="D4" s="231"/>
      <c r="E4" s="231"/>
      <c r="F4" s="231"/>
      <c r="G4" s="231"/>
      <c r="H4" s="231"/>
      <c r="I4" s="231"/>
      <c r="J4" s="231"/>
      <c r="K4" s="231"/>
      <c r="L4" s="231"/>
      <c r="M4" s="231"/>
      <c r="N4" s="231"/>
      <c r="O4" s="231"/>
      <c r="P4" s="231"/>
      <c r="Q4" s="231"/>
      <c r="R4" s="231"/>
    </row>
    <row r="5" spans="1:18" ht="15.75" thickBot="1" x14ac:dyDescent="0.3"/>
    <row r="6" spans="1:18" ht="21.75" thickBot="1" x14ac:dyDescent="0.3">
      <c r="B6" s="11" t="s">
        <v>3</v>
      </c>
      <c r="C6" s="256" t="s">
        <v>162</v>
      </c>
      <c r="D6" s="256"/>
      <c r="E6" s="256"/>
      <c r="F6" s="256"/>
      <c r="G6" s="256"/>
      <c r="H6" s="256"/>
      <c r="I6" s="256"/>
      <c r="J6" s="256"/>
      <c r="K6" s="256"/>
      <c r="L6" s="256"/>
      <c r="M6" s="256"/>
      <c r="N6" s="257"/>
    </row>
    <row r="7" spans="1:18" ht="16.5" thickBot="1" x14ac:dyDescent="0.3">
      <c r="B7" s="12" t="s">
        <v>4</v>
      </c>
      <c r="C7" s="256" t="s">
        <v>250</v>
      </c>
      <c r="D7" s="256"/>
      <c r="E7" s="256"/>
      <c r="F7" s="256"/>
      <c r="G7" s="256"/>
      <c r="H7" s="256"/>
      <c r="I7" s="256"/>
      <c r="J7" s="256"/>
      <c r="K7" s="256"/>
      <c r="L7" s="256"/>
      <c r="M7" s="256"/>
      <c r="N7" s="257"/>
    </row>
    <row r="8" spans="1:18" ht="16.5" thickBot="1" x14ac:dyDescent="0.3">
      <c r="B8" s="12" t="s">
        <v>5</v>
      </c>
      <c r="C8" s="256" t="s">
        <v>163</v>
      </c>
      <c r="D8" s="256"/>
      <c r="E8" s="256"/>
      <c r="F8" s="256"/>
      <c r="G8" s="256"/>
      <c r="H8" s="256"/>
      <c r="I8" s="256"/>
      <c r="J8" s="256"/>
      <c r="K8" s="256"/>
      <c r="L8" s="256"/>
      <c r="M8" s="256"/>
      <c r="N8" s="257"/>
    </row>
    <row r="9" spans="1:18" ht="16.5" thickBot="1" x14ac:dyDescent="0.3">
      <c r="B9" s="12" t="s">
        <v>6</v>
      </c>
      <c r="C9" s="256"/>
      <c r="D9" s="256"/>
      <c r="E9" s="256"/>
      <c r="F9" s="256"/>
      <c r="G9" s="256"/>
      <c r="H9" s="256"/>
      <c r="I9" s="256"/>
      <c r="J9" s="256"/>
      <c r="K9" s="256"/>
      <c r="L9" s="256"/>
      <c r="M9" s="256"/>
      <c r="N9" s="257"/>
    </row>
    <row r="10" spans="1:18" ht="16.5" thickBot="1" x14ac:dyDescent="0.3">
      <c r="B10" s="12" t="s">
        <v>7</v>
      </c>
      <c r="C10" s="246">
        <v>6</v>
      </c>
      <c r="D10" s="246"/>
      <c r="E10" s="247"/>
      <c r="F10" s="30"/>
      <c r="G10" s="30"/>
      <c r="H10" s="30"/>
      <c r="I10" s="30"/>
      <c r="J10" s="30"/>
      <c r="K10" s="30"/>
      <c r="L10" s="30"/>
      <c r="M10" s="30"/>
      <c r="N10" s="31"/>
    </row>
    <row r="11" spans="1:18" ht="16.5" thickBot="1" x14ac:dyDescent="0.3">
      <c r="B11" s="14" t="s">
        <v>8</v>
      </c>
      <c r="C11" s="15">
        <v>41992</v>
      </c>
      <c r="D11" s="16"/>
      <c r="E11" s="16"/>
      <c r="F11" s="16"/>
      <c r="G11" s="16"/>
      <c r="H11" s="16"/>
      <c r="I11" s="16"/>
      <c r="J11" s="16"/>
      <c r="K11" s="16"/>
      <c r="L11" s="16"/>
      <c r="M11" s="16"/>
      <c r="N11" s="17"/>
      <c r="O11" s="150"/>
      <c r="P11" s="150"/>
    </row>
    <row r="12" spans="1:18" ht="15.75" x14ac:dyDescent="0.25">
      <c r="B12" s="13"/>
      <c r="C12" s="18"/>
      <c r="D12" s="19"/>
      <c r="E12" s="19"/>
      <c r="F12" s="19"/>
      <c r="G12" s="19"/>
      <c r="H12" s="19"/>
      <c r="I12" s="8"/>
      <c r="J12" s="8"/>
      <c r="K12" s="8"/>
      <c r="L12" s="8"/>
      <c r="M12" s="8"/>
      <c r="N12" s="19"/>
      <c r="O12" s="19"/>
      <c r="P12" s="19"/>
    </row>
    <row r="13" spans="1:18" x14ac:dyDescent="0.25">
      <c r="I13" s="8"/>
      <c r="J13" s="8"/>
      <c r="K13" s="8"/>
      <c r="L13" s="8"/>
      <c r="M13" s="8"/>
      <c r="N13" s="20"/>
      <c r="O13" s="94"/>
      <c r="P13" s="94"/>
    </row>
    <row r="14" spans="1:18" ht="45.75" customHeight="1" x14ac:dyDescent="0.25">
      <c r="B14" s="248" t="s">
        <v>161</v>
      </c>
      <c r="C14" s="249"/>
      <c r="D14" s="84" t="s">
        <v>11</v>
      </c>
      <c r="E14" s="84" t="s">
        <v>12</v>
      </c>
      <c r="F14" s="84" t="s">
        <v>25</v>
      </c>
      <c r="G14" s="84" t="s">
        <v>99</v>
      </c>
      <c r="I14" s="33"/>
      <c r="J14" s="33"/>
      <c r="K14" s="33"/>
      <c r="L14" s="33"/>
      <c r="M14" s="33"/>
      <c r="N14" s="20"/>
      <c r="O14" s="94"/>
      <c r="P14" s="94"/>
    </row>
    <row r="15" spans="1:18" ht="15.75" thickBot="1" x14ac:dyDescent="0.3">
      <c r="B15" s="250"/>
      <c r="C15" s="251"/>
      <c r="D15" s="84">
        <v>6</v>
      </c>
      <c r="E15" s="32">
        <v>2130046620</v>
      </c>
      <c r="F15" s="160">
        <v>1020</v>
      </c>
      <c r="G15" s="149">
        <f>+F15*80%</f>
        <v>816</v>
      </c>
      <c r="I15" s="34"/>
      <c r="J15" s="34"/>
      <c r="K15" s="34"/>
      <c r="L15" s="34"/>
      <c r="M15" s="34"/>
      <c r="N15" s="20"/>
      <c r="O15" s="94"/>
      <c r="P15" s="94"/>
    </row>
    <row r="16" spans="1:18" ht="15.75" thickBot="1" x14ac:dyDescent="0.3">
      <c r="A16" s="37"/>
      <c r="E16" s="33"/>
      <c r="F16" s="180"/>
      <c r="G16" s="33"/>
      <c r="H16" s="33"/>
      <c r="I16" s="10"/>
      <c r="J16" s="10"/>
      <c r="K16" s="10"/>
      <c r="L16" s="10"/>
      <c r="M16" s="10"/>
    </row>
    <row r="17" spans="1:16" x14ac:dyDescent="0.25">
      <c r="C17" s="86"/>
      <c r="D17" s="36"/>
      <c r="E17" s="87"/>
      <c r="F17" s="35"/>
      <c r="G17" s="35"/>
      <c r="H17" s="35"/>
      <c r="I17" s="21"/>
      <c r="J17" s="21"/>
      <c r="K17" s="21"/>
      <c r="L17" s="21"/>
      <c r="M17" s="21"/>
    </row>
    <row r="18" spans="1:16" x14ac:dyDescent="0.25">
      <c r="A18" s="85"/>
      <c r="C18" s="86"/>
      <c r="D18" s="34"/>
      <c r="E18" s="87"/>
      <c r="F18" s="35"/>
      <c r="G18" s="35"/>
      <c r="H18" s="35"/>
      <c r="I18" s="21"/>
      <c r="J18" s="21"/>
      <c r="K18" s="21"/>
      <c r="L18" s="21"/>
      <c r="M18" s="21"/>
    </row>
    <row r="19" spans="1:16" x14ac:dyDescent="0.25">
      <c r="A19" s="85"/>
      <c r="C19" s="86"/>
      <c r="D19" s="34"/>
      <c r="E19" s="87"/>
      <c r="F19" s="35"/>
      <c r="G19" s="35"/>
      <c r="H19" s="35"/>
      <c r="I19" s="21"/>
      <c r="J19" s="21"/>
      <c r="K19" s="21"/>
      <c r="L19" s="21"/>
      <c r="M19" s="21"/>
    </row>
    <row r="20" spans="1:16" x14ac:dyDescent="0.25">
      <c r="A20" s="85"/>
      <c r="B20" s="108" t="s">
        <v>127</v>
      </c>
      <c r="C20" s="90"/>
      <c r="D20" s="90"/>
      <c r="E20" s="90"/>
      <c r="F20" s="90"/>
      <c r="G20" s="90"/>
      <c r="H20" s="90"/>
      <c r="I20" s="93"/>
      <c r="J20" s="93"/>
      <c r="K20" s="93"/>
      <c r="L20" s="93"/>
      <c r="M20" s="93"/>
      <c r="N20" s="94"/>
      <c r="O20" s="94"/>
      <c r="P20" s="94"/>
    </row>
    <row r="21" spans="1:16" x14ac:dyDescent="0.25">
      <c r="A21" s="85"/>
      <c r="B21" s="90"/>
      <c r="C21" s="90"/>
      <c r="D21" s="90"/>
      <c r="E21" s="90"/>
      <c r="F21" s="90"/>
      <c r="G21" s="90"/>
      <c r="H21" s="90"/>
      <c r="I21" s="93"/>
      <c r="J21" s="93"/>
      <c r="K21" s="93"/>
      <c r="L21" s="93"/>
      <c r="M21" s="93"/>
      <c r="N21" s="94"/>
      <c r="O21" s="94"/>
      <c r="P21" s="94"/>
    </row>
    <row r="22" spans="1:16" x14ac:dyDescent="0.25">
      <c r="A22" s="85"/>
      <c r="B22" s="111" t="s">
        <v>29</v>
      </c>
      <c r="C22" s="111" t="s">
        <v>128</v>
      </c>
      <c r="D22" s="111" t="s">
        <v>129</v>
      </c>
      <c r="E22" s="90"/>
      <c r="F22" s="90"/>
      <c r="G22" s="90"/>
      <c r="H22" s="90"/>
      <c r="I22" s="93"/>
      <c r="J22" s="93"/>
      <c r="K22" s="93"/>
      <c r="L22" s="93"/>
      <c r="M22" s="93"/>
      <c r="N22" s="94"/>
      <c r="O22" s="94"/>
      <c r="P22" s="94"/>
    </row>
    <row r="23" spans="1:16" x14ac:dyDescent="0.25">
      <c r="A23" s="85"/>
      <c r="B23" s="107" t="s">
        <v>130</v>
      </c>
      <c r="C23" s="156" t="s">
        <v>248</v>
      </c>
      <c r="D23" s="107"/>
      <c r="E23" s="90"/>
      <c r="F23" s="90"/>
      <c r="G23" s="90"/>
      <c r="H23" s="90"/>
      <c r="I23" s="93"/>
      <c r="J23" s="93"/>
      <c r="K23" s="93"/>
      <c r="L23" s="93"/>
      <c r="M23" s="93"/>
      <c r="N23" s="94"/>
      <c r="O23" s="94"/>
      <c r="P23" s="94"/>
    </row>
    <row r="24" spans="1:16" ht="44.25" customHeight="1" x14ac:dyDescent="0.25">
      <c r="A24" s="85"/>
      <c r="B24" s="107" t="s">
        <v>131</v>
      </c>
      <c r="C24" s="59" t="s">
        <v>248</v>
      </c>
      <c r="D24" s="107"/>
      <c r="E24" s="90"/>
      <c r="F24" s="90"/>
      <c r="G24" s="90"/>
      <c r="H24" s="90"/>
      <c r="I24" s="93"/>
      <c r="J24" s="93"/>
      <c r="K24" s="93"/>
      <c r="L24" s="93"/>
      <c r="M24" s="93"/>
      <c r="N24" s="94"/>
      <c r="O24" s="94"/>
      <c r="P24" s="94"/>
    </row>
    <row r="25" spans="1:16" x14ac:dyDescent="0.25">
      <c r="A25" s="85"/>
      <c r="B25" s="107" t="s">
        <v>132</v>
      </c>
      <c r="C25" s="107"/>
      <c r="D25" s="59" t="s">
        <v>248</v>
      </c>
      <c r="E25" s="90"/>
      <c r="F25" s="90"/>
      <c r="G25" s="90"/>
      <c r="H25" s="90"/>
      <c r="I25" s="93"/>
      <c r="J25" s="93"/>
      <c r="K25" s="93"/>
      <c r="L25" s="93"/>
      <c r="M25" s="93"/>
      <c r="N25" s="94"/>
      <c r="O25" s="94"/>
      <c r="P25" s="94"/>
    </row>
    <row r="26" spans="1:16" x14ac:dyDescent="0.25">
      <c r="A26" s="85"/>
      <c r="B26" s="107" t="s">
        <v>133</v>
      </c>
      <c r="C26" s="190" t="s">
        <v>248</v>
      </c>
      <c r="D26" s="55"/>
      <c r="E26" s="90"/>
      <c r="F26" s="90"/>
      <c r="G26" s="90"/>
      <c r="H26" s="90"/>
      <c r="I26" s="93"/>
      <c r="J26" s="93"/>
      <c r="K26" s="93"/>
      <c r="L26" s="93"/>
      <c r="M26" s="93"/>
      <c r="N26" s="94"/>
      <c r="O26" s="94"/>
      <c r="P26" s="94"/>
    </row>
    <row r="27" spans="1:16" x14ac:dyDescent="0.25">
      <c r="A27" s="85"/>
      <c r="B27" s="288" t="s">
        <v>249</v>
      </c>
      <c r="C27" s="191"/>
      <c r="D27" s="191"/>
      <c r="E27" s="90"/>
      <c r="F27" s="90"/>
      <c r="G27" s="90"/>
      <c r="H27" s="90"/>
      <c r="I27" s="93"/>
      <c r="J27" s="93"/>
      <c r="K27" s="93"/>
      <c r="L27" s="93"/>
      <c r="M27" s="93"/>
      <c r="N27" s="94"/>
      <c r="O27" s="94"/>
      <c r="P27" s="94"/>
    </row>
    <row r="28" spans="1:16" x14ac:dyDescent="0.25">
      <c r="A28" s="85"/>
      <c r="B28" s="191"/>
      <c r="C28" s="191"/>
      <c r="D28" s="191"/>
      <c r="E28" s="90"/>
      <c r="F28" s="90"/>
      <c r="G28" s="90"/>
      <c r="H28" s="90"/>
      <c r="I28" s="93"/>
      <c r="J28" s="93"/>
      <c r="K28" s="93"/>
      <c r="L28" s="93"/>
      <c r="M28" s="93"/>
      <c r="N28" s="94"/>
      <c r="O28" s="94"/>
      <c r="P28" s="94"/>
    </row>
    <row r="29" spans="1:16" x14ac:dyDescent="0.25">
      <c r="A29" s="85"/>
      <c r="B29" s="108" t="s">
        <v>134</v>
      </c>
      <c r="C29" s="90"/>
      <c r="D29" s="90"/>
      <c r="E29" s="90"/>
      <c r="F29" s="90"/>
      <c r="G29" s="90"/>
      <c r="H29" s="90"/>
      <c r="I29" s="93"/>
      <c r="J29" s="93"/>
      <c r="K29" s="93"/>
      <c r="L29" s="93"/>
      <c r="M29" s="93"/>
      <c r="N29" s="94"/>
      <c r="O29" s="94"/>
      <c r="P29" s="94"/>
    </row>
    <row r="30" spans="1:16" x14ac:dyDescent="0.25">
      <c r="A30" s="85"/>
      <c r="B30" s="90"/>
      <c r="C30" s="90"/>
      <c r="D30" s="90"/>
      <c r="E30" s="90"/>
      <c r="F30" s="90"/>
      <c r="G30" s="90"/>
      <c r="H30" s="90"/>
      <c r="I30" s="93"/>
      <c r="J30" s="93"/>
      <c r="K30" s="93"/>
      <c r="L30" s="93"/>
      <c r="M30" s="93"/>
      <c r="N30" s="94"/>
      <c r="O30" s="94"/>
      <c r="P30" s="94"/>
    </row>
    <row r="31" spans="1:16" x14ac:dyDescent="0.25">
      <c r="A31" s="85"/>
      <c r="B31" s="111" t="s">
        <v>29</v>
      </c>
      <c r="C31" s="111" t="s">
        <v>52</v>
      </c>
      <c r="D31" s="110" t="s">
        <v>45</v>
      </c>
      <c r="E31" s="110" t="s">
        <v>13</v>
      </c>
      <c r="F31" s="90"/>
      <c r="G31" s="90"/>
      <c r="H31" s="90"/>
      <c r="I31" s="93"/>
      <c r="J31" s="93"/>
      <c r="K31" s="93"/>
      <c r="L31" s="93"/>
      <c r="M31" s="93"/>
      <c r="N31" s="94"/>
      <c r="O31" s="94"/>
      <c r="P31" s="94"/>
    </row>
    <row r="32" spans="1:16" ht="28.5" x14ac:dyDescent="0.25">
      <c r="A32" s="85"/>
      <c r="B32" s="91" t="s">
        <v>135</v>
      </c>
      <c r="C32" s="92">
        <v>40</v>
      </c>
      <c r="D32" s="186">
        <v>40</v>
      </c>
      <c r="E32" s="240">
        <f>+D32+D33</f>
        <v>50</v>
      </c>
      <c r="F32" s="90"/>
      <c r="G32" s="90"/>
      <c r="H32" s="90"/>
      <c r="I32" s="93"/>
      <c r="J32" s="93"/>
      <c r="K32" s="93"/>
      <c r="L32" s="93"/>
      <c r="M32" s="93"/>
      <c r="N32" s="94"/>
      <c r="O32" s="94"/>
      <c r="P32" s="94"/>
    </row>
    <row r="33" spans="1:28" ht="42.75" x14ac:dyDescent="0.25">
      <c r="A33" s="85"/>
      <c r="B33" s="91" t="s">
        <v>136</v>
      </c>
      <c r="C33" s="92">
        <v>60</v>
      </c>
      <c r="D33" s="186">
        <v>10</v>
      </c>
      <c r="E33" s="241"/>
      <c r="F33" s="90"/>
      <c r="G33" s="90"/>
      <c r="H33" s="90"/>
      <c r="I33" s="93"/>
      <c r="J33" s="93"/>
      <c r="K33" s="93"/>
      <c r="L33" s="93"/>
      <c r="M33" s="93"/>
      <c r="N33" s="94"/>
      <c r="O33" s="94"/>
      <c r="P33" s="94"/>
    </row>
    <row r="34" spans="1:28" x14ac:dyDescent="0.25">
      <c r="A34" s="85"/>
      <c r="C34" s="86"/>
      <c r="D34" s="34"/>
      <c r="E34" s="87"/>
      <c r="F34" s="35"/>
      <c r="G34" s="35"/>
      <c r="H34" s="35"/>
      <c r="I34" s="21"/>
      <c r="J34" s="21"/>
      <c r="K34" s="21"/>
      <c r="L34" s="21"/>
      <c r="M34" s="21"/>
    </row>
    <row r="35" spans="1:28" x14ac:dyDescent="0.25">
      <c r="A35" s="85"/>
      <c r="C35" s="86"/>
      <c r="D35" s="34"/>
      <c r="E35" s="87"/>
      <c r="F35" s="35"/>
      <c r="G35" s="35"/>
      <c r="H35" s="35"/>
      <c r="I35" s="21"/>
      <c r="J35" s="21"/>
      <c r="K35" s="21"/>
      <c r="L35" s="21"/>
      <c r="M35" s="21"/>
    </row>
    <row r="36" spans="1:28" x14ac:dyDescent="0.25">
      <c r="A36" s="85"/>
      <c r="C36" s="86"/>
      <c r="D36" s="34"/>
      <c r="E36" s="87"/>
      <c r="F36" s="35"/>
      <c r="G36" s="35"/>
      <c r="H36" s="35"/>
      <c r="I36" s="21"/>
      <c r="J36" s="21"/>
      <c r="K36" s="21"/>
      <c r="L36" s="21"/>
      <c r="M36" s="21"/>
    </row>
    <row r="37" spans="1:28" ht="63" customHeight="1" thickBot="1" x14ac:dyDescent="0.3">
      <c r="M37" s="258" t="s">
        <v>152</v>
      </c>
      <c r="N37" s="258"/>
      <c r="O37" s="258"/>
      <c r="P37" s="258"/>
    </row>
    <row r="38" spans="1:28" x14ac:dyDescent="0.25">
      <c r="B38" s="52" t="s">
        <v>26</v>
      </c>
      <c r="M38" s="51"/>
      <c r="N38" s="51"/>
      <c r="O38" s="51"/>
      <c r="P38" s="51"/>
    </row>
    <row r="39" spans="1:28" ht="15.75" thickBot="1" x14ac:dyDescent="0.3">
      <c r="M39" s="51"/>
      <c r="N39" s="51"/>
      <c r="O39" s="51"/>
      <c r="P39" s="51"/>
    </row>
    <row r="40" spans="1:28" s="8" customFormat="1" ht="60" x14ac:dyDescent="0.25">
      <c r="B40" s="104" t="s">
        <v>137</v>
      </c>
      <c r="C40" s="104" t="s">
        <v>138</v>
      </c>
      <c r="D40" s="104" t="s">
        <v>139</v>
      </c>
      <c r="E40" s="43" t="s">
        <v>39</v>
      </c>
      <c r="F40" s="43" t="s">
        <v>19</v>
      </c>
      <c r="G40" s="43" t="s">
        <v>100</v>
      </c>
      <c r="H40" s="43" t="s">
        <v>14</v>
      </c>
      <c r="I40" s="43" t="s">
        <v>9</v>
      </c>
      <c r="J40" s="43" t="s">
        <v>27</v>
      </c>
      <c r="K40" s="43" t="s">
        <v>55</v>
      </c>
      <c r="L40" s="43" t="s">
        <v>17</v>
      </c>
      <c r="M40" s="89" t="s">
        <v>150</v>
      </c>
      <c r="N40" s="104" t="s">
        <v>140</v>
      </c>
      <c r="O40" s="89" t="s">
        <v>170</v>
      </c>
      <c r="P40" s="89" t="s">
        <v>151</v>
      </c>
      <c r="Q40" s="43" t="s">
        <v>31</v>
      </c>
      <c r="R40" s="44" t="s">
        <v>10</v>
      </c>
      <c r="S40" s="44" t="s">
        <v>16</v>
      </c>
    </row>
    <row r="41" spans="1:28" s="26" customFormat="1" x14ac:dyDescent="0.25">
      <c r="A41" s="38"/>
      <c r="B41" s="39" t="s">
        <v>165</v>
      </c>
      <c r="C41" s="40" t="s">
        <v>166</v>
      </c>
      <c r="D41" s="39" t="s">
        <v>167</v>
      </c>
      <c r="E41" s="184">
        <v>701820120148</v>
      </c>
      <c r="F41" s="22" t="s">
        <v>128</v>
      </c>
      <c r="G41" s="142">
        <v>0.7</v>
      </c>
      <c r="H41" s="42">
        <v>40954</v>
      </c>
      <c r="I41" s="103">
        <v>41273</v>
      </c>
      <c r="J41" s="23" t="s">
        <v>129</v>
      </c>
      <c r="K41" s="157">
        <f>(I41-H41)/30</f>
        <v>10.633333333333333</v>
      </c>
      <c r="L41" s="88">
        <v>0</v>
      </c>
      <c r="M41" s="88">
        <v>460</v>
      </c>
      <c r="N41" s="88"/>
      <c r="O41" s="88">
        <v>0</v>
      </c>
      <c r="P41" s="88">
        <f>+M41-O41</f>
        <v>460</v>
      </c>
      <c r="Q41" s="169">
        <v>61335267</v>
      </c>
      <c r="R41" s="24">
        <v>118</v>
      </c>
      <c r="S41" s="143"/>
      <c r="T41" s="25"/>
      <c r="U41" s="25"/>
      <c r="V41" s="25"/>
      <c r="W41" s="25"/>
      <c r="X41" s="25"/>
      <c r="Y41" s="25"/>
      <c r="Z41" s="25"/>
      <c r="AA41" s="25"/>
      <c r="AB41" s="25"/>
    </row>
    <row r="42" spans="1:28" s="26" customFormat="1" x14ac:dyDescent="0.25">
      <c r="A42" s="38"/>
      <c r="B42" s="39" t="s">
        <v>165</v>
      </c>
      <c r="C42" s="40" t="s">
        <v>168</v>
      </c>
      <c r="D42" s="39" t="s">
        <v>167</v>
      </c>
      <c r="E42" s="184">
        <v>701820090129</v>
      </c>
      <c r="F42" s="22" t="s">
        <v>128</v>
      </c>
      <c r="G42" s="95">
        <v>0.3</v>
      </c>
      <c r="H42" s="103">
        <v>39844</v>
      </c>
      <c r="I42" s="103">
        <v>40178</v>
      </c>
      <c r="J42" s="97" t="s">
        <v>129</v>
      </c>
      <c r="K42" s="88">
        <v>2</v>
      </c>
      <c r="L42" s="88">
        <v>9</v>
      </c>
      <c r="M42" s="88">
        <v>516</v>
      </c>
      <c r="N42" s="88"/>
      <c r="O42" s="88">
        <f>+M42</f>
        <v>516</v>
      </c>
      <c r="P42" s="88">
        <f t="shared" ref="P42:P44" si="0">+M42-O42</f>
        <v>0</v>
      </c>
      <c r="Q42" s="169">
        <v>224101906</v>
      </c>
      <c r="R42" s="24">
        <v>119.12</v>
      </c>
      <c r="S42" s="143"/>
      <c r="T42" s="25"/>
      <c r="U42" s="25"/>
      <c r="V42" s="25"/>
      <c r="W42" s="25"/>
      <c r="X42" s="25"/>
      <c r="Y42" s="25"/>
      <c r="Z42" s="25"/>
      <c r="AA42" s="25"/>
      <c r="AB42" s="25"/>
    </row>
    <row r="43" spans="1:28" s="26" customFormat="1" x14ac:dyDescent="0.25">
      <c r="A43" s="38"/>
      <c r="B43" s="39" t="s">
        <v>165</v>
      </c>
      <c r="C43" s="40" t="s">
        <v>166</v>
      </c>
      <c r="D43" s="39" t="s">
        <v>167</v>
      </c>
      <c r="E43" s="184">
        <v>701820130124</v>
      </c>
      <c r="F43" s="22" t="s">
        <v>128</v>
      </c>
      <c r="G43" s="95">
        <v>0.7</v>
      </c>
      <c r="H43" s="103">
        <v>41297</v>
      </c>
      <c r="I43" s="103">
        <v>41638</v>
      </c>
      <c r="J43" s="23" t="s">
        <v>129</v>
      </c>
      <c r="K43" s="157">
        <f>(I43-H43)/30</f>
        <v>11.366666666666667</v>
      </c>
      <c r="L43" s="88">
        <v>0</v>
      </c>
      <c r="M43" s="88">
        <v>560</v>
      </c>
      <c r="N43" s="88"/>
      <c r="O43" s="88">
        <v>560</v>
      </c>
      <c r="P43" s="88">
        <f t="shared" si="0"/>
        <v>0</v>
      </c>
      <c r="Q43" s="169">
        <v>588083680</v>
      </c>
      <c r="R43" s="24">
        <v>122</v>
      </c>
      <c r="S43" s="143"/>
      <c r="T43" s="25"/>
      <c r="U43" s="25"/>
      <c r="V43" s="25"/>
      <c r="W43" s="25"/>
      <c r="X43" s="25"/>
      <c r="Y43" s="25"/>
      <c r="Z43" s="25"/>
      <c r="AA43" s="25"/>
      <c r="AB43" s="25"/>
    </row>
    <row r="44" spans="1:28" s="26" customFormat="1" x14ac:dyDescent="0.25">
      <c r="A44" s="38"/>
      <c r="B44" s="39" t="s">
        <v>165</v>
      </c>
      <c r="C44" s="40" t="s">
        <v>166</v>
      </c>
      <c r="D44" s="39" t="s">
        <v>171</v>
      </c>
      <c r="E44" s="184">
        <v>701820100161</v>
      </c>
      <c r="F44" s="22" t="s">
        <v>128</v>
      </c>
      <c r="G44" s="95">
        <v>0.7</v>
      </c>
      <c r="H44" s="103">
        <v>40211</v>
      </c>
      <c r="I44" s="159">
        <v>40543</v>
      </c>
      <c r="J44" s="23" t="s">
        <v>129</v>
      </c>
      <c r="K44" s="88">
        <f>(I44-H44)/30</f>
        <v>11.066666666666666</v>
      </c>
      <c r="L44" s="88">
        <v>0</v>
      </c>
      <c r="M44" s="88">
        <v>336</v>
      </c>
      <c r="N44" s="88"/>
      <c r="O44" s="88">
        <v>0</v>
      </c>
      <c r="P44" s="88">
        <f t="shared" si="0"/>
        <v>336</v>
      </c>
      <c r="Q44" s="169">
        <v>193588857</v>
      </c>
      <c r="R44" s="24">
        <v>124</v>
      </c>
      <c r="S44" s="143"/>
      <c r="T44" s="25"/>
      <c r="U44" s="25"/>
      <c r="V44" s="25"/>
      <c r="W44" s="25"/>
      <c r="X44" s="25"/>
      <c r="Y44" s="25"/>
      <c r="Z44" s="25"/>
      <c r="AA44" s="25"/>
      <c r="AB44" s="25"/>
    </row>
    <row r="45" spans="1:28" s="26" customFormat="1" x14ac:dyDescent="0.25">
      <c r="A45" s="38"/>
      <c r="B45" s="39"/>
      <c r="C45" s="40"/>
      <c r="D45" s="39"/>
      <c r="E45" s="88"/>
      <c r="F45" s="22"/>
      <c r="G45" s="22"/>
      <c r="H45" s="22"/>
      <c r="I45" s="103"/>
      <c r="J45" s="23"/>
      <c r="K45" s="23"/>
      <c r="L45" s="88"/>
      <c r="M45" s="88"/>
      <c r="N45" s="88"/>
      <c r="O45" s="88"/>
      <c r="P45" s="88"/>
      <c r="Q45" s="169"/>
      <c r="R45" s="24"/>
      <c r="S45" s="143"/>
      <c r="T45" s="25"/>
      <c r="U45" s="25"/>
      <c r="V45" s="25"/>
      <c r="W45" s="25"/>
      <c r="X45" s="25"/>
      <c r="Y45" s="25"/>
      <c r="Z45" s="25"/>
      <c r="AA45" s="25"/>
      <c r="AB45" s="25"/>
    </row>
    <row r="46" spans="1:28" s="26" customFormat="1" x14ac:dyDescent="0.25">
      <c r="A46" s="38"/>
      <c r="B46" s="39"/>
      <c r="C46" s="40"/>
      <c r="D46" s="39"/>
      <c r="E46" s="88"/>
      <c r="F46" s="22"/>
      <c r="G46" s="22"/>
      <c r="H46" s="22"/>
      <c r="I46" s="103"/>
      <c r="J46" s="23"/>
      <c r="K46" s="23"/>
      <c r="L46" s="88"/>
      <c r="M46" s="88"/>
      <c r="N46" s="88"/>
      <c r="O46" s="88"/>
      <c r="P46" s="88"/>
      <c r="Q46" s="169"/>
      <c r="R46" s="24"/>
      <c r="S46" s="143"/>
      <c r="T46" s="25"/>
      <c r="U46" s="25"/>
      <c r="V46" s="25"/>
      <c r="W46" s="25"/>
      <c r="X46" s="25"/>
      <c r="Y46" s="25"/>
      <c r="Z46" s="25"/>
      <c r="AA46" s="25"/>
      <c r="AB46" s="25"/>
    </row>
    <row r="47" spans="1:28" s="26" customFormat="1" x14ac:dyDescent="0.25">
      <c r="A47" s="38"/>
      <c r="B47" s="39"/>
      <c r="C47" s="40"/>
      <c r="D47" s="39"/>
      <c r="E47" s="88"/>
      <c r="F47" s="22"/>
      <c r="G47" s="22"/>
      <c r="H47" s="22"/>
      <c r="I47" s="103"/>
      <c r="J47" s="23"/>
      <c r="K47" s="23"/>
      <c r="L47" s="88"/>
      <c r="M47" s="88"/>
      <c r="N47" s="88"/>
      <c r="O47" s="88"/>
      <c r="P47" s="88"/>
      <c r="Q47" s="169"/>
      <c r="R47" s="24"/>
      <c r="S47" s="143"/>
      <c r="T47" s="25"/>
      <c r="U47" s="25"/>
      <c r="V47" s="25"/>
      <c r="W47" s="25"/>
      <c r="X47" s="25"/>
      <c r="Y47" s="25"/>
      <c r="Z47" s="25"/>
      <c r="AA47" s="25"/>
      <c r="AB47" s="25"/>
    </row>
    <row r="48" spans="1:28" s="26" customFormat="1" x14ac:dyDescent="0.25">
      <c r="A48" s="38"/>
      <c r="B48" s="39"/>
      <c r="C48" s="40"/>
      <c r="D48" s="39"/>
      <c r="E48" s="88"/>
      <c r="F48" s="22"/>
      <c r="G48" s="22"/>
      <c r="H48" s="22"/>
      <c r="I48" s="103"/>
      <c r="J48" s="23"/>
      <c r="K48" s="23"/>
      <c r="L48" s="88"/>
      <c r="M48" s="88"/>
      <c r="N48" s="88"/>
      <c r="O48" s="88"/>
      <c r="P48" s="88"/>
      <c r="Q48" s="169"/>
      <c r="R48" s="24"/>
      <c r="S48" s="143"/>
      <c r="T48" s="25"/>
      <c r="U48" s="25"/>
      <c r="V48" s="25"/>
      <c r="W48" s="25"/>
      <c r="X48" s="25"/>
      <c r="Y48" s="25"/>
      <c r="Z48" s="25"/>
      <c r="AA48" s="25"/>
      <c r="AB48" s="25"/>
    </row>
    <row r="49" spans="1:19" s="26" customFormat="1" x14ac:dyDescent="0.25">
      <c r="A49" s="38"/>
      <c r="B49" s="151" t="s">
        <v>13</v>
      </c>
      <c r="C49" s="40"/>
      <c r="D49" s="39"/>
      <c r="E49" s="88"/>
      <c r="F49" s="22"/>
      <c r="G49" s="22"/>
      <c r="H49" s="22"/>
      <c r="I49" s="103"/>
      <c r="J49" s="23"/>
      <c r="K49" s="187">
        <f t="shared" ref="K49" si="1">SUM(K41:K48)</f>
        <v>35.066666666666663</v>
      </c>
      <c r="L49" s="102">
        <f t="shared" ref="L49:P49" si="2">SUM(L41:L48)</f>
        <v>9</v>
      </c>
      <c r="M49" s="188">
        <f t="shared" si="2"/>
        <v>1872</v>
      </c>
      <c r="N49" s="188">
        <f t="shared" si="2"/>
        <v>0</v>
      </c>
      <c r="O49" s="188">
        <f t="shared" si="2"/>
        <v>1076</v>
      </c>
      <c r="P49" s="188">
        <f t="shared" si="2"/>
        <v>796</v>
      </c>
      <c r="Q49" s="170">
        <f>SUM(Q41:Q48)</f>
        <v>1067109710</v>
      </c>
      <c r="R49" s="24"/>
      <c r="S49" s="144"/>
    </row>
    <row r="50" spans="1:19" s="27" customFormat="1" x14ac:dyDescent="0.25">
      <c r="E50" s="28"/>
      <c r="I50" s="158"/>
    </row>
    <row r="51" spans="1:19" s="27" customFormat="1" x14ac:dyDescent="0.25">
      <c r="B51" s="254" t="s">
        <v>24</v>
      </c>
      <c r="C51" s="254" t="s">
        <v>23</v>
      </c>
      <c r="D51" s="253" t="s">
        <v>30</v>
      </c>
      <c r="E51" s="253"/>
    </row>
    <row r="52" spans="1:19" s="27" customFormat="1" x14ac:dyDescent="0.25">
      <c r="B52" s="255"/>
      <c r="C52" s="255"/>
      <c r="D52" s="48" t="s">
        <v>20</v>
      </c>
      <c r="E52" s="49" t="s">
        <v>21</v>
      </c>
    </row>
    <row r="53" spans="1:19" s="27" customFormat="1" ht="30.6" customHeight="1" x14ac:dyDescent="0.25">
      <c r="B53" s="47" t="s">
        <v>18</v>
      </c>
      <c r="C53" s="197">
        <f>+K49</f>
        <v>35.066666666666663</v>
      </c>
      <c r="D53" s="198" t="s">
        <v>248</v>
      </c>
      <c r="E53" s="196"/>
      <c r="F53" s="199"/>
      <c r="G53" s="199"/>
      <c r="H53" s="199"/>
      <c r="I53" s="199"/>
      <c r="J53" s="199"/>
      <c r="K53" s="199"/>
      <c r="L53" s="199"/>
      <c r="M53" s="199"/>
      <c r="N53" s="200"/>
    </row>
    <row r="54" spans="1:19" s="27" customFormat="1" ht="30" customHeight="1" x14ac:dyDescent="0.25">
      <c r="B54" s="47" t="s">
        <v>22</v>
      </c>
      <c r="C54" s="201">
        <f>+O49</f>
        <v>1076</v>
      </c>
      <c r="D54" s="198" t="s">
        <v>248</v>
      </c>
      <c r="E54" s="196"/>
      <c r="F54" s="200"/>
      <c r="G54" s="200"/>
      <c r="H54" s="200"/>
      <c r="I54" s="200"/>
      <c r="J54" s="200"/>
      <c r="K54" s="200"/>
      <c r="L54" s="200"/>
      <c r="M54" s="200"/>
      <c r="N54" s="200"/>
    </row>
    <row r="55" spans="1:19" s="27" customFormat="1" x14ac:dyDescent="0.25">
      <c r="B55" s="29"/>
      <c r="C55" s="252"/>
      <c r="D55" s="252"/>
      <c r="E55" s="252"/>
      <c r="F55" s="252"/>
      <c r="G55" s="252"/>
      <c r="H55" s="252"/>
      <c r="I55" s="252"/>
      <c r="J55" s="252"/>
      <c r="K55" s="252"/>
      <c r="L55" s="252"/>
      <c r="M55" s="252"/>
      <c r="N55" s="252"/>
      <c r="O55" s="83"/>
      <c r="P55" s="83"/>
    </row>
    <row r="56" spans="1:19" ht="28.15" customHeight="1" thickBot="1" x14ac:dyDescent="0.3"/>
    <row r="57" spans="1:19" ht="27" thickBot="1" x14ac:dyDescent="0.3">
      <c r="B57" s="232" t="s">
        <v>101</v>
      </c>
      <c r="C57" s="233"/>
      <c r="D57" s="233"/>
      <c r="E57" s="233"/>
      <c r="F57" s="233"/>
      <c r="G57" s="233"/>
      <c r="H57" s="233"/>
      <c r="I57" s="233"/>
      <c r="J57" s="233"/>
      <c r="K57" s="233"/>
      <c r="L57" s="233"/>
      <c r="M57" s="234"/>
    </row>
    <row r="60" spans="1:19" ht="90" customHeight="1" x14ac:dyDescent="0.25">
      <c r="B60" s="106" t="s">
        <v>153</v>
      </c>
      <c r="C60" s="106" t="s">
        <v>103</v>
      </c>
      <c r="D60" s="106" t="s">
        <v>102</v>
      </c>
      <c r="E60" s="106" t="s">
        <v>104</v>
      </c>
      <c r="F60" s="106" t="s">
        <v>105</v>
      </c>
      <c r="G60" s="106" t="s">
        <v>106</v>
      </c>
      <c r="H60" s="106" t="s">
        <v>107</v>
      </c>
      <c r="I60" s="106" t="s">
        <v>155</v>
      </c>
      <c r="J60" s="106" t="s">
        <v>108</v>
      </c>
      <c r="K60" s="106" t="s">
        <v>2</v>
      </c>
      <c r="L60" s="238" t="s">
        <v>15</v>
      </c>
      <c r="M60" s="238"/>
    </row>
    <row r="61" spans="1:19" ht="105" x14ac:dyDescent="0.25">
      <c r="B61" s="107" t="s">
        <v>154</v>
      </c>
      <c r="C61" s="148" t="s">
        <v>236</v>
      </c>
      <c r="D61" s="45">
        <v>680</v>
      </c>
      <c r="E61" s="45" t="s">
        <v>178</v>
      </c>
      <c r="F61" s="45" t="s">
        <v>233</v>
      </c>
      <c r="G61" s="45" t="s">
        <v>20</v>
      </c>
      <c r="H61" s="45" t="s">
        <v>20</v>
      </c>
      <c r="I61" s="45" t="s">
        <v>20</v>
      </c>
      <c r="J61" s="45" t="s">
        <v>20</v>
      </c>
      <c r="K61" s="59" t="s">
        <v>234</v>
      </c>
      <c r="L61" s="239" t="s">
        <v>178</v>
      </c>
      <c r="M61" s="239"/>
    </row>
    <row r="62" spans="1:19" ht="105" x14ac:dyDescent="0.25">
      <c r="B62" s="107" t="s">
        <v>154</v>
      </c>
      <c r="C62" s="148" t="s">
        <v>235</v>
      </c>
      <c r="D62" s="45">
        <v>340</v>
      </c>
      <c r="E62" s="45" t="s">
        <v>178</v>
      </c>
      <c r="F62" s="45" t="s">
        <v>233</v>
      </c>
      <c r="G62" s="45" t="s">
        <v>20</v>
      </c>
      <c r="H62" s="45" t="s">
        <v>20</v>
      </c>
      <c r="I62" s="45" t="s">
        <v>20</v>
      </c>
      <c r="J62" s="45" t="s">
        <v>20</v>
      </c>
      <c r="K62" s="59" t="s">
        <v>234</v>
      </c>
      <c r="L62" s="239" t="s">
        <v>178</v>
      </c>
      <c r="M62" s="239"/>
    </row>
    <row r="63" spans="1:19" x14ac:dyDescent="0.25">
      <c r="B63" s="3" t="s">
        <v>154</v>
      </c>
      <c r="C63" s="3"/>
      <c r="D63" s="5"/>
      <c r="E63" s="5"/>
      <c r="F63" s="4"/>
      <c r="G63" s="4"/>
      <c r="H63" s="4"/>
      <c r="I63" s="79"/>
      <c r="J63" s="79"/>
      <c r="K63" s="107"/>
      <c r="L63" s="239"/>
      <c r="M63" s="239"/>
    </row>
    <row r="64" spans="1:19" x14ac:dyDescent="0.25">
      <c r="B64" s="3" t="s">
        <v>154</v>
      </c>
      <c r="C64" s="3"/>
      <c r="D64" s="5"/>
      <c r="E64" s="5"/>
      <c r="F64" s="4"/>
      <c r="G64" s="4"/>
      <c r="H64" s="4"/>
      <c r="I64" s="79"/>
      <c r="J64" s="79"/>
      <c r="K64" s="107"/>
      <c r="L64" s="239"/>
      <c r="M64" s="239"/>
    </row>
    <row r="65" spans="2:16" x14ac:dyDescent="0.25">
      <c r="B65" s="3" t="s">
        <v>154</v>
      </c>
      <c r="C65" s="3"/>
      <c r="D65" s="5"/>
      <c r="E65" s="5"/>
      <c r="F65" s="4"/>
      <c r="G65" s="4"/>
      <c r="H65" s="4"/>
      <c r="I65" s="79"/>
      <c r="J65" s="79"/>
      <c r="K65" s="107"/>
      <c r="L65" s="239"/>
      <c r="M65" s="239"/>
    </row>
    <row r="66" spans="2:16" x14ac:dyDescent="0.25">
      <c r="B66" s="3" t="s">
        <v>154</v>
      </c>
      <c r="C66" s="3"/>
      <c r="D66" s="5"/>
      <c r="E66" s="5"/>
      <c r="F66" s="4"/>
      <c r="G66" s="4"/>
      <c r="H66" s="4"/>
      <c r="I66" s="79"/>
      <c r="J66" s="79"/>
      <c r="K66" s="107"/>
      <c r="L66" s="239"/>
      <c r="M66" s="239"/>
    </row>
    <row r="67" spans="2:16" x14ac:dyDescent="0.25">
      <c r="B67" s="3" t="s">
        <v>154</v>
      </c>
      <c r="C67" s="107"/>
      <c r="D67" s="107"/>
      <c r="E67" s="107"/>
      <c r="F67" s="107"/>
      <c r="G67" s="107"/>
      <c r="H67" s="107"/>
      <c r="I67" s="107"/>
      <c r="J67" s="107"/>
      <c r="K67" s="107"/>
      <c r="L67" s="239"/>
      <c r="M67" s="239"/>
    </row>
    <row r="68" spans="2:16" x14ac:dyDescent="0.25">
      <c r="B68" s="9" t="s">
        <v>1</v>
      </c>
    </row>
    <row r="69" spans="2:16" x14ac:dyDescent="0.25">
      <c r="B69" s="9" t="s">
        <v>32</v>
      </c>
    </row>
    <row r="70" spans="2:16" x14ac:dyDescent="0.25">
      <c r="B70" s="9" t="s">
        <v>56</v>
      </c>
    </row>
    <row r="73" spans="2:16" ht="26.25" x14ac:dyDescent="0.25">
      <c r="B73" s="230" t="s">
        <v>33</v>
      </c>
      <c r="C73" s="231"/>
      <c r="D73" s="231"/>
      <c r="E73" s="231"/>
      <c r="F73" s="231"/>
      <c r="G73" s="231"/>
      <c r="H73" s="231"/>
      <c r="I73" s="231"/>
      <c r="J73" s="231"/>
      <c r="K73" s="231"/>
      <c r="L73" s="231"/>
      <c r="M73" s="231"/>
      <c r="N73" s="231"/>
      <c r="O73" s="231"/>
    </row>
    <row r="77" spans="2:16" ht="25.9" customHeight="1" x14ac:dyDescent="0.25">
      <c r="B77" s="261" t="s">
        <v>0</v>
      </c>
      <c r="C77" s="263" t="s">
        <v>160</v>
      </c>
      <c r="D77" s="261" t="s">
        <v>34</v>
      </c>
      <c r="E77" s="261" t="s">
        <v>109</v>
      </c>
      <c r="F77" s="261" t="s">
        <v>110</v>
      </c>
      <c r="G77" s="261" t="s">
        <v>111</v>
      </c>
      <c r="H77" s="238" t="s">
        <v>112</v>
      </c>
      <c r="I77" s="238"/>
      <c r="J77" s="238"/>
      <c r="K77" s="238"/>
      <c r="L77" s="105"/>
      <c r="M77" s="106"/>
      <c r="N77" s="106"/>
      <c r="O77" s="106"/>
      <c r="P77" s="106"/>
    </row>
    <row r="78" spans="2:16" ht="80.45" customHeight="1" x14ac:dyDescent="0.25">
      <c r="B78" s="262"/>
      <c r="C78" s="264"/>
      <c r="D78" s="262"/>
      <c r="E78" s="262"/>
      <c r="F78" s="262"/>
      <c r="G78" s="262"/>
      <c r="H78" s="110" t="s">
        <v>113</v>
      </c>
      <c r="I78" s="106" t="s">
        <v>158</v>
      </c>
      <c r="J78" s="106" t="s">
        <v>157</v>
      </c>
      <c r="K78" s="106" t="s">
        <v>159</v>
      </c>
      <c r="L78" s="105" t="s">
        <v>156</v>
      </c>
      <c r="M78" s="106" t="s">
        <v>35</v>
      </c>
      <c r="N78" s="106" t="s">
        <v>36</v>
      </c>
      <c r="O78" s="106" t="s">
        <v>2</v>
      </c>
      <c r="P78" s="106" t="s">
        <v>10</v>
      </c>
    </row>
    <row r="79" spans="2:16" ht="31.9" customHeight="1" x14ac:dyDescent="0.25">
      <c r="B79" s="81" t="s">
        <v>37</v>
      </c>
      <c r="C79" s="152" t="s">
        <v>246</v>
      </c>
      <c r="D79" s="3" t="s">
        <v>172</v>
      </c>
      <c r="E79" s="3">
        <v>30665160</v>
      </c>
      <c r="F79" s="148" t="s">
        <v>173</v>
      </c>
      <c r="G79" s="161">
        <v>37687</v>
      </c>
      <c r="H79" s="148" t="s">
        <v>177</v>
      </c>
      <c r="I79" s="171" t="s">
        <v>179</v>
      </c>
      <c r="J79" s="172" t="s">
        <v>176</v>
      </c>
      <c r="K79" s="173" t="s">
        <v>175</v>
      </c>
      <c r="L79" s="107" t="s">
        <v>20</v>
      </c>
      <c r="M79" s="50" t="s">
        <v>20</v>
      </c>
      <c r="N79" s="189" t="s">
        <v>128</v>
      </c>
      <c r="O79" s="107"/>
      <c r="P79" s="107" t="s">
        <v>180</v>
      </c>
    </row>
    <row r="80" spans="2:16" ht="31.9" customHeight="1" x14ac:dyDescent="0.25">
      <c r="B80" s="148" t="s">
        <v>37</v>
      </c>
      <c r="C80" s="152" t="s">
        <v>246</v>
      </c>
      <c r="D80" s="3" t="s">
        <v>181</v>
      </c>
      <c r="E80" s="3">
        <v>15646387</v>
      </c>
      <c r="F80" s="3" t="s">
        <v>182</v>
      </c>
      <c r="G80" s="161">
        <v>40164</v>
      </c>
      <c r="H80" s="9" t="s">
        <v>164</v>
      </c>
      <c r="I80" s="174">
        <v>41325</v>
      </c>
      <c r="J80" s="175">
        <v>41804</v>
      </c>
      <c r="K80" s="173" t="s">
        <v>183</v>
      </c>
      <c r="L80" s="107" t="s">
        <v>20</v>
      </c>
      <c r="M80" s="107" t="s">
        <v>20</v>
      </c>
      <c r="N80" s="189" t="s">
        <v>128</v>
      </c>
      <c r="O80" s="107"/>
      <c r="P80" s="107" t="s">
        <v>185</v>
      </c>
    </row>
    <row r="81" spans="2:16" ht="31.9" customHeight="1" x14ac:dyDescent="0.25">
      <c r="B81" s="148" t="s">
        <v>37</v>
      </c>
      <c r="C81" s="152" t="s">
        <v>246</v>
      </c>
      <c r="D81" s="148" t="s">
        <v>184</v>
      </c>
      <c r="E81" s="3">
        <v>30667068</v>
      </c>
      <c r="F81" s="3" t="s">
        <v>173</v>
      </c>
      <c r="G81" s="161">
        <v>39979</v>
      </c>
      <c r="H81" s="3" t="s">
        <v>164</v>
      </c>
      <c r="I81" s="176" t="s">
        <v>186</v>
      </c>
      <c r="J81" s="175">
        <v>41759</v>
      </c>
      <c r="K81" s="173" t="s">
        <v>187</v>
      </c>
      <c r="L81" s="107" t="s">
        <v>20</v>
      </c>
      <c r="M81" s="107" t="s">
        <v>20</v>
      </c>
      <c r="N81" s="189" t="s">
        <v>128</v>
      </c>
      <c r="O81" s="107"/>
      <c r="P81" s="107" t="s">
        <v>188</v>
      </c>
    </row>
    <row r="82" spans="2:16" s="27" customFormat="1" ht="31.9" customHeight="1" x14ac:dyDescent="0.25">
      <c r="B82" s="80" t="s">
        <v>37</v>
      </c>
      <c r="C82" s="193" t="s">
        <v>246</v>
      </c>
      <c r="D82" s="80" t="s">
        <v>244</v>
      </c>
      <c r="E82" s="79">
        <v>78754716</v>
      </c>
      <c r="F82" s="79" t="s">
        <v>182</v>
      </c>
      <c r="G82" s="194">
        <v>36694</v>
      </c>
      <c r="H82" s="79" t="s">
        <v>211</v>
      </c>
      <c r="I82" s="178">
        <v>41325</v>
      </c>
      <c r="J82" s="178">
        <v>41804</v>
      </c>
      <c r="K82" s="195" t="s">
        <v>20</v>
      </c>
      <c r="L82" s="46" t="s">
        <v>20</v>
      </c>
      <c r="M82" s="46" t="s">
        <v>20</v>
      </c>
      <c r="N82" s="196" t="s">
        <v>128</v>
      </c>
      <c r="O82" s="46"/>
      <c r="P82" s="46" t="s">
        <v>239</v>
      </c>
    </row>
    <row r="83" spans="2:16" ht="31.9" customHeight="1" x14ac:dyDescent="0.25">
      <c r="B83" s="148" t="s">
        <v>38</v>
      </c>
      <c r="C83" s="152" t="s">
        <v>245</v>
      </c>
      <c r="D83" s="148" t="s">
        <v>189</v>
      </c>
      <c r="E83" s="3">
        <v>26203201</v>
      </c>
      <c r="F83" s="3" t="s">
        <v>195</v>
      </c>
      <c r="G83" s="161">
        <v>39198</v>
      </c>
      <c r="H83" s="3" t="s">
        <v>174</v>
      </c>
      <c r="I83" s="177" t="s">
        <v>190</v>
      </c>
      <c r="J83" s="172" t="s">
        <v>191</v>
      </c>
      <c r="K83" s="173" t="s">
        <v>192</v>
      </c>
      <c r="L83" s="107" t="s">
        <v>20</v>
      </c>
      <c r="M83" s="107" t="s">
        <v>20</v>
      </c>
      <c r="N83" s="189" t="s">
        <v>128</v>
      </c>
      <c r="O83" s="107"/>
      <c r="P83" s="107" t="s">
        <v>193</v>
      </c>
    </row>
    <row r="84" spans="2:16" s="27" customFormat="1" ht="31.9" customHeight="1" x14ac:dyDescent="0.25">
      <c r="B84" s="80" t="s">
        <v>38</v>
      </c>
      <c r="C84" s="193" t="s">
        <v>245</v>
      </c>
      <c r="D84" s="80" t="s">
        <v>237</v>
      </c>
      <c r="E84" s="79">
        <v>30665137</v>
      </c>
      <c r="F84" s="79" t="s">
        <v>238</v>
      </c>
      <c r="G84" s="194">
        <v>39324</v>
      </c>
      <c r="H84" s="79" t="s">
        <v>211</v>
      </c>
      <c r="I84" s="171">
        <v>40945</v>
      </c>
      <c r="J84" s="171">
        <v>41516</v>
      </c>
      <c r="K84" s="195" t="s">
        <v>20</v>
      </c>
      <c r="L84" s="46" t="s">
        <v>20</v>
      </c>
      <c r="M84" s="46" t="s">
        <v>20</v>
      </c>
      <c r="N84" s="196" t="s">
        <v>128</v>
      </c>
      <c r="O84" s="46"/>
      <c r="P84" s="46" t="s">
        <v>239</v>
      </c>
    </row>
    <row r="85" spans="2:16" s="27" customFormat="1" ht="31.9" customHeight="1" x14ac:dyDescent="0.25">
      <c r="B85" s="80" t="s">
        <v>38</v>
      </c>
      <c r="C85" s="193" t="s">
        <v>245</v>
      </c>
      <c r="D85" s="80" t="s">
        <v>240</v>
      </c>
      <c r="E85" s="79">
        <v>50907727</v>
      </c>
      <c r="F85" s="79" t="s">
        <v>241</v>
      </c>
      <c r="G85" s="194">
        <v>35447</v>
      </c>
      <c r="H85" s="79" t="s">
        <v>242</v>
      </c>
      <c r="I85" s="171">
        <v>41551</v>
      </c>
      <c r="J85" s="171">
        <v>41943</v>
      </c>
      <c r="K85" s="195" t="s">
        <v>20</v>
      </c>
      <c r="L85" s="46" t="s">
        <v>20</v>
      </c>
      <c r="M85" s="46" t="s">
        <v>20</v>
      </c>
      <c r="N85" s="196" t="s">
        <v>128</v>
      </c>
      <c r="O85" s="46"/>
      <c r="P85" s="46" t="s">
        <v>239</v>
      </c>
    </row>
    <row r="86" spans="2:16" s="27" customFormat="1" ht="31.9" customHeight="1" x14ac:dyDescent="0.25">
      <c r="B86" s="80" t="s">
        <v>38</v>
      </c>
      <c r="C86" s="193" t="s">
        <v>245</v>
      </c>
      <c r="D86" s="80" t="s">
        <v>243</v>
      </c>
      <c r="E86" s="79">
        <v>1103105325</v>
      </c>
      <c r="F86" s="79" t="s">
        <v>241</v>
      </c>
      <c r="G86" s="194">
        <v>41117</v>
      </c>
      <c r="H86" s="79" t="s">
        <v>168</v>
      </c>
      <c r="I86" s="171">
        <v>41298</v>
      </c>
      <c r="J86" s="171">
        <v>41911</v>
      </c>
      <c r="K86" s="195" t="s">
        <v>20</v>
      </c>
      <c r="L86" s="46" t="s">
        <v>20</v>
      </c>
      <c r="M86" s="46" t="s">
        <v>20</v>
      </c>
      <c r="N86" s="196" t="s">
        <v>128</v>
      </c>
      <c r="O86" s="46"/>
      <c r="P86" s="46" t="s">
        <v>239</v>
      </c>
    </row>
    <row r="87" spans="2:16" ht="31.9" customHeight="1" x14ac:dyDescent="0.25">
      <c r="B87" s="148" t="s">
        <v>38</v>
      </c>
      <c r="C87" s="193" t="s">
        <v>245</v>
      </c>
      <c r="D87" s="80" t="s">
        <v>194</v>
      </c>
      <c r="E87" s="3">
        <v>1102811171</v>
      </c>
      <c r="F87" s="3" t="s">
        <v>196</v>
      </c>
      <c r="G87" s="161">
        <v>37967</v>
      </c>
      <c r="H87" s="3" t="s">
        <v>164</v>
      </c>
      <c r="I87" s="178">
        <v>41628</v>
      </c>
      <c r="J87" s="175">
        <v>41973</v>
      </c>
      <c r="K87" s="173" t="s">
        <v>197</v>
      </c>
      <c r="L87" s="107" t="s">
        <v>20</v>
      </c>
      <c r="M87" s="107" t="s">
        <v>20</v>
      </c>
      <c r="N87" s="189" t="s">
        <v>128</v>
      </c>
      <c r="O87" s="107"/>
      <c r="P87" s="107" t="s">
        <v>198</v>
      </c>
    </row>
    <row r="88" spans="2:16" ht="103.5" customHeight="1" x14ac:dyDescent="0.25">
      <c r="B88" s="148" t="s">
        <v>38</v>
      </c>
      <c r="C88" s="193" t="s">
        <v>245</v>
      </c>
      <c r="D88" s="80" t="s">
        <v>199</v>
      </c>
      <c r="E88" s="9">
        <v>1100543567</v>
      </c>
      <c r="F88" s="3" t="s">
        <v>196</v>
      </c>
      <c r="G88" s="161">
        <v>41117</v>
      </c>
      <c r="H88" s="3" t="s">
        <v>200</v>
      </c>
      <c r="I88" s="178">
        <v>41661</v>
      </c>
      <c r="J88" s="175">
        <v>41851</v>
      </c>
      <c r="K88" s="173" t="s">
        <v>201</v>
      </c>
      <c r="L88" s="107" t="s">
        <v>20</v>
      </c>
      <c r="M88" s="107" t="s">
        <v>20</v>
      </c>
      <c r="N88" s="189" t="s">
        <v>128</v>
      </c>
      <c r="O88" s="192" t="s">
        <v>247</v>
      </c>
      <c r="P88" s="107" t="s">
        <v>202</v>
      </c>
    </row>
    <row r="89" spans="2:16" ht="31.9" customHeight="1" x14ac:dyDescent="0.25">
      <c r="B89" s="148" t="s">
        <v>38</v>
      </c>
      <c r="C89" s="193" t="s">
        <v>245</v>
      </c>
      <c r="D89" s="79" t="s">
        <v>203</v>
      </c>
      <c r="E89" s="3">
        <v>30666679</v>
      </c>
      <c r="F89" s="3" t="s">
        <v>195</v>
      </c>
      <c r="G89" s="161">
        <v>39233</v>
      </c>
      <c r="H89" s="9" t="s">
        <v>164</v>
      </c>
      <c r="I89" s="175">
        <v>40576</v>
      </c>
      <c r="J89" s="175">
        <v>41606</v>
      </c>
      <c r="K89" s="173" t="s">
        <v>204</v>
      </c>
      <c r="L89" s="107" t="s">
        <v>20</v>
      </c>
      <c r="M89" s="107" t="s">
        <v>20</v>
      </c>
      <c r="N89" s="107" t="s">
        <v>128</v>
      </c>
      <c r="O89" s="107"/>
      <c r="P89" s="107" t="s">
        <v>205</v>
      </c>
    </row>
    <row r="90" spans="2:16" ht="46.5" customHeight="1" x14ac:dyDescent="0.25">
      <c r="B90" s="81" t="s">
        <v>38</v>
      </c>
      <c r="C90" s="193" t="s">
        <v>245</v>
      </c>
      <c r="D90" s="80" t="s">
        <v>206</v>
      </c>
      <c r="E90" s="3">
        <v>1102825869</v>
      </c>
      <c r="F90" s="3" t="s">
        <v>196</v>
      </c>
      <c r="G90" s="161">
        <v>41620</v>
      </c>
      <c r="H90" s="148" t="s">
        <v>208</v>
      </c>
      <c r="I90" s="179">
        <v>41334</v>
      </c>
      <c r="J90" s="175">
        <v>41967</v>
      </c>
      <c r="K90" s="176" t="s">
        <v>207</v>
      </c>
      <c r="L90" s="79" t="s">
        <v>20</v>
      </c>
      <c r="M90" s="50" t="s">
        <v>20</v>
      </c>
      <c r="N90" s="50" t="s">
        <v>128</v>
      </c>
      <c r="O90" s="107"/>
      <c r="P90" s="107" t="s">
        <v>209</v>
      </c>
    </row>
    <row r="91" spans="2:16" ht="42.6" customHeight="1" x14ac:dyDescent="0.25"/>
    <row r="92" spans="2:16" ht="41.45" customHeight="1" x14ac:dyDescent="0.25"/>
    <row r="93" spans="2:16" ht="26.25" x14ac:dyDescent="0.25">
      <c r="B93" s="259" t="s">
        <v>40</v>
      </c>
      <c r="C93" s="259"/>
      <c r="D93" s="259"/>
      <c r="E93" s="259"/>
      <c r="F93" s="259"/>
      <c r="G93" s="259"/>
      <c r="H93" s="259"/>
      <c r="I93" s="259"/>
      <c r="J93" s="259"/>
      <c r="K93" s="259"/>
      <c r="L93" s="259"/>
      <c r="M93" s="259"/>
      <c r="N93" s="259"/>
      <c r="O93" s="259"/>
      <c r="P93" s="259"/>
    </row>
    <row r="96" spans="2:16" ht="46.15" customHeight="1" x14ac:dyDescent="0.25">
      <c r="B96" s="54" t="s">
        <v>29</v>
      </c>
      <c r="C96" s="54" t="s">
        <v>41</v>
      </c>
      <c r="D96" s="238" t="s">
        <v>2</v>
      </c>
      <c r="E96" s="238"/>
    </row>
    <row r="97" spans="1:28" ht="46.9" customHeight="1" x14ac:dyDescent="0.25">
      <c r="B97" s="55" t="s">
        <v>114</v>
      </c>
      <c r="C97" s="107" t="s">
        <v>128</v>
      </c>
      <c r="D97" s="239"/>
      <c r="E97" s="239"/>
    </row>
    <row r="100" spans="1:28" ht="26.25" x14ac:dyDescent="0.25">
      <c r="B100" s="230" t="s">
        <v>58</v>
      </c>
      <c r="C100" s="231"/>
      <c r="D100" s="231"/>
      <c r="E100" s="231"/>
      <c r="F100" s="231"/>
      <c r="G100" s="231"/>
      <c r="H100" s="231"/>
      <c r="I100" s="231"/>
      <c r="J100" s="231"/>
      <c r="K100" s="231"/>
      <c r="L100" s="231"/>
      <c r="M100" s="231"/>
      <c r="N100" s="231"/>
      <c r="O100" s="231"/>
      <c r="P100" s="231"/>
      <c r="Q100" s="231"/>
      <c r="R100" s="231"/>
    </row>
    <row r="103" spans="1:28" ht="26.25" x14ac:dyDescent="0.25">
      <c r="B103" s="259" t="s">
        <v>48</v>
      </c>
      <c r="C103" s="259"/>
      <c r="D103" s="259"/>
      <c r="E103" s="259"/>
      <c r="F103" s="259"/>
      <c r="G103" s="259"/>
      <c r="H103" s="259"/>
      <c r="I103" s="259"/>
      <c r="J103" s="259"/>
      <c r="K103" s="259"/>
      <c r="L103" s="259"/>
      <c r="M103" s="259"/>
      <c r="N103" s="259"/>
      <c r="O103" s="259"/>
    </row>
    <row r="105" spans="1:28" x14ac:dyDescent="0.25">
      <c r="M105" s="51"/>
      <c r="N105" s="51"/>
      <c r="O105" s="51"/>
      <c r="P105" s="51"/>
    </row>
    <row r="106" spans="1:28" s="93" customFormat="1" ht="109.5" customHeight="1" x14ac:dyDescent="0.25">
      <c r="A106" s="109"/>
      <c r="B106" s="106" t="s">
        <v>137</v>
      </c>
      <c r="C106" s="106" t="s">
        <v>138</v>
      </c>
      <c r="D106" s="106" t="s">
        <v>139</v>
      </c>
      <c r="E106" s="106" t="s">
        <v>39</v>
      </c>
      <c r="F106" s="106" t="s">
        <v>19</v>
      </c>
      <c r="G106" s="106" t="s">
        <v>100</v>
      </c>
      <c r="H106" s="106" t="s">
        <v>14</v>
      </c>
      <c r="I106" s="106" t="s">
        <v>9</v>
      </c>
      <c r="J106" s="106" t="s">
        <v>27</v>
      </c>
      <c r="K106" s="106" t="s">
        <v>55</v>
      </c>
      <c r="L106" s="106" t="s">
        <v>17</v>
      </c>
      <c r="M106" s="106" t="s">
        <v>31</v>
      </c>
      <c r="N106" s="106" t="s">
        <v>10</v>
      </c>
      <c r="O106" s="106" t="s">
        <v>16</v>
      </c>
      <c r="P106" s="9"/>
      <c r="Q106" s="9"/>
      <c r="R106" s="9"/>
      <c r="S106" s="9"/>
    </row>
    <row r="107" spans="1:28" s="99" customFormat="1" ht="24" customHeight="1" x14ac:dyDescent="0.25">
      <c r="A107" s="38"/>
      <c r="B107" s="100" t="s">
        <v>169</v>
      </c>
      <c r="C107" s="101" t="s">
        <v>174</v>
      </c>
      <c r="D107" s="100" t="s">
        <v>210</v>
      </c>
      <c r="E107" s="184">
        <v>701820120179</v>
      </c>
      <c r="F107" s="96" t="s">
        <v>128</v>
      </c>
      <c r="G107" s="142">
        <v>0.3</v>
      </c>
      <c r="H107" s="103">
        <v>40943</v>
      </c>
      <c r="I107" s="103">
        <v>41274</v>
      </c>
      <c r="J107" s="97" t="s">
        <v>129</v>
      </c>
      <c r="K107" s="88">
        <f>(I107-H107)/30</f>
        <v>11.033333333333333</v>
      </c>
      <c r="L107" s="88">
        <v>0</v>
      </c>
      <c r="M107" s="166">
        <v>200356458</v>
      </c>
      <c r="N107" s="88">
        <v>275</v>
      </c>
      <c r="O107" s="242" t="s">
        <v>232</v>
      </c>
      <c r="P107" s="9"/>
      <c r="Q107" s="9"/>
      <c r="R107" s="9"/>
      <c r="S107" s="9"/>
      <c r="T107" s="98"/>
      <c r="U107" s="98"/>
      <c r="V107" s="98"/>
      <c r="W107" s="98"/>
      <c r="X107" s="98"/>
      <c r="Y107" s="98"/>
      <c r="Z107" s="98"/>
      <c r="AA107" s="98"/>
      <c r="AB107" s="98"/>
    </row>
    <row r="108" spans="1:28" s="99" customFormat="1" ht="30" customHeight="1" x14ac:dyDescent="0.25">
      <c r="A108" s="38"/>
      <c r="B108" s="100" t="s">
        <v>169</v>
      </c>
      <c r="C108" s="101" t="s">
        <v>211</v>
      </c>
      <c r="D108" s="100" t="s">
        <v>210</v>
      </c>
      <c r="E108" s="184">
        <v>701820140122</v>
      </c>
      <c r="F108" s="96" t="s">
        <v>20</v>
      </c>
      <c r="G108" s="95">
        <v>0.7</v>
      </c>
      <c r="H108" s="103">
        <v>41660</v>
      </c>
      <c r="I108" s="103">
        <v>41973</v>
      </c>
      <c r="J108" s="97" t="s">
        <v>129</v>
      </c>
      <c r="K108" s="88">
        <f>(I108-H108)/30</f>
        <v>10.433333333333334</v>
      </c>
      <c r="L108" s="88">
        <v>0</v>
      </c>
      <c r="M108" s="166">
        <v>528021840</v>
      </c>
      <c r="N108" s="88">
        <v>292</v>
      </c>
      <c r="O108" s="243"/>
      <c r="P108" s="9"/>
      <c r="Q108" s="9"/>
      <c r="R108" s="9"/>
      <c r="S108" s="9"/>
      <c r="T108" s="98"/>
      <c r="U108" s="98"/>
      <c r="V108" s="98"/>
      <c r="W108" s="98"/>
      <c r="X108" s="98"/>
      <c r="Y108" s="98"/>
      <c r="Z108" s="98"/>
      <c r="AA108" s="98"/>
      <c r="AB108" s="98"/>
    </row>
    <row r="109" spans="1:28" s="99" customFormat="1" x14ac:dyDescent="0.25">
      <c r="A109" s="38"/>
      <c r="B109" s="100"/>
      <c r="C109" s="101"/>
      <c r="D109" s="100"/>
      <c r="E109" s="88"/>
      <c r="F109" s="96"/>
      <c r="G109" s="96"/>
      <c r="H109" s="96"/>
      <c r="I109" s="103"/>
      <c r="J109" s="97"/>
      <c r="K109" s="88"/>
      <c r="L109" s="88"/>
      <c r="M109" s="88"/>
      <c r="N109" s="88"/>
      <c r="O109" s="88"/>
      <c r="P109" s="9"/>
      <c r="Q109" s="9"/>
      <c r="R109" s="9"/>
      <c r="S109" s="9"/>
      <c r="T109" s="98"/>
      <c r="U109" s="98"/>
      <c r="V109" s="98"/>
      <c r="W109" s="98"/>
      <c r="X109" s="98"/>
      <c r="Y109" s="98"/>
      <c r="Z109" s="98"/>
      <c r="AA109" s="98"/>
      <c r="AB109" s="98"/>
    </row>
    <row r="110" spans="1:28" s="99" customFormat="1" x14ac:dyDescent="0.25">
      <c r="A110" s="38"/>
      <c r="B110" s="100"/>
      <c r="C110" s="101"/>
      <c r="D110" s="100"/>
      <c r="E110" s="88"/>
      <c r="F110" s="96"/>
      <c r="G110" s="96"/>
      <c r="H110" s="96"/>
      <c r="I110" s="103"/>
      <c r="J110" s="97"/>
      <c r="K110" s="88"/>
      <c r="L110" s="88"/>
      <c r="M110" s="88"/>
      <c r="N110" s="88"/>
      <c r="O110" s="88"/>
      <c r="P110" s="9"/>
      <c r="Q110" s="9"/>
      <c r="R110" s="9"/>
      <c r="S110" s="9"/>
      <c r="T110" s="98"/>
      <c r="U110" s="98"/>
      <c r="V110" s="98"/>
      <c r="W110" s="98"/>
      <c r="X110" s="98"/>
      <c r="Y110" s="98"/>
      <c r="Z110" s="98"/>
      <c r="AA110" s="98"/>
      <c r="AB110" s="98"/>
    </row>
    <row r="111" spans="1:28" s="99" customFormat="1" x14ac:dyDescent="0.25">
      <c r="A111" s="38"/>
      <c r="B111" s="100"/>
      <c r="C111" s="101"/>
      <c r="D111" s="100"/>
      <c r="E111" s="88"/>
      <c r="F111" s="96"/>
      <c r="G111" s="96"/>
      <c r="H111" s="96"/>
      <c r="I111" s="103"/>
      <c r="J111" s="97"/>
      <c r="K111" s="88"/>
      <c r="L111" s="88"/>
      <c r="M111" s="88"/>
      <c r="N111" s="88"/>
      <c r="O111" s="88"/>
      <c r="P111" s="9"/>
      <c r="Q111" s="9"/>
      <c r="R111" s="9"/>
      <c r="S111" s="9"/>
      <c r="T111" s="98"/>
      <c r="U111" s="98"/>
      <c r="V111" s="98"/>
      <c r="W111" s="98"/>
      <c r="X111" s="98"/>
      <c r="Y111" s="98"/>
      <c r="Z111" s="98"/>
      <c r="AA111" s="98"/>
      <c r="AB111" s="98"/>
    </row>
    <row r="112" spans="1:28" s="99" customFormat="1" x14ac:dyDescent="0.25">
      <c r="A112" s="38"/>
      <c r="B112" s="100"/>
      <c r="C112" s="101"/>
      <c r="D112" s="100"/>
      <c r="E112" s="88"/>
      <c r="F112" s="96"/>
      <c r="G112" s="96"/>
      <c r="H112" s="96"/>
      <c r="I112" s="103"/>
      <c r="J112" s="97"/>
      <c r="K112" s="88"/>
      <c r="L112" s="88"/>
      <c r="M112" s="88"/>
      <c r="N112" s="88"/>
      <c r="O112" s="88"/>
      <c r="P112" s="9"/>
      <c r="Q112" s="9"/>
      <c r="R112" s="9"/>
      <c r="S112" s="9"/>
      <c r="T112" s="98"/>
      <c r="U112" s="98"/>
      <c r="V112" s="98"/>
      <c r="W112" s="98"/>
      <c r="X112" s="98"/>
      <c r="Y112" s="98"/>
      <c r="Z112" s="98"/>
      <c r="AA112" s="98"/>
      <c r="AB112" s="98"/>
    </row>
    <row r="113" spans="1:28" s="99" customFormat="1" x14ac:dyDescent="0.25">
      <c r="A113" s="38"/>
      <c r="B113" s="100"/>
      <c r="C113" s="101"/>
      <c r="D113" s="100"/>
      <c r="E113" s="88"/>
      <c r="F113" s="96"/>
      <c r="G113" s="96"/>
      <c r="H113" s="96"/>
      <c r="I113" s="103"/>
      <c r="J113" s="97"/>
      <c r="K113" s="88"/>
      <c r="L113" s="88"/>
      <c r="M113" s="88"/>
      <c r="N113" s="88"/>
      <c r="O113" s="88"/>
      <c r="P113" s="9"/>
      <c r="Q113" s="9"/>
      <c r="R113" s="9"/>
      <c r="S113" s="9"/>
      <c r="T113" s="98"/>
      <c r="U113" s="98"/>
      <c r="V113" s="98"/>
      <c r="W113" s="98"/>
      <c r="X113" s="98"/>
      <c r="Y113" s="98"/>
      <c r="Z113" s="98"/>
      <c r="AA113" s="98"/>
      <c r="AB113" s="98"/>
    </row>
    <row r="114" spans="1:28" s="99" customFormat="1" x14ac:dyDescent="0.25">
      <c r="A114" s="38"/>
      <c r="B114" s="100"/>
      <c r="C114" s="101"/>
      <c r="D114" s="100"/>
      <c r="E114" s="88"/>
      <c r="F114" s="96"/>
      <c r="G114" s="96"/>
      <c r="H114" s="96"/>
      <c r="I114" s="103"/>
      <c r="J114" s="97"/>
      <c r="K114" s="88"/>
      <c r="L114" s="88"/>
      <c r="M114" s="88"/>
      <c r="N114" s="88"/>
      <c r="O114" s="88"/>
      <c r="P114" s="9"/>
      <c r="Q114" s="9"/>
      <c r="R114" s="9"/>
      <c r="S114" s="9"/>
      <c r="T114" s="98"/>
      <c r="U114" s="98"/>
      <c r="V114" s="98"/>
      <c r="W114" s="98"/>
      <c r="X114" s="98"/>
      <c r="Y114" s="98"/>
      <c r="Z114" s="98"/>
      <c r="AA114" s="98"/>
      <c r="AB114" s="98"/>
    </row>
    <row r="115" spans="1:28" s="99" customFormat="1" x14ac:dyDescent="0.25">
      <c r="A115" s="38"/>
      <c r="B115" s="41" t="s">
        <v>13</v>
      </c>
      <c r="C115" s="101"/>
      <c r="D115" s="100"/>
      <c r="E115" s="88"/>
      <c r="F115" s="96"/>
      <c r="G115" s="96"/>
      <c r="H115" s="96"/>
      <c r="I115" s="103"/>
      <c r="J115" s="97"/>
      <c r="K115" s="181">
        <f t="shared" ref="K115" si="3">SUM(K107:K114)</f>
        <v>21.466666666666669</v>
      </c>
      <c r="L115" s="154">
        <f t="shared" ref="L115:M115" si="4">SUM(L107:L114)</f>
        <v>0</v>
      </c>
      <c r="M115" s="182">
        <f t="shared" si="4"/>
        <v>728378298</v>
      </c>
      <c r="N115" s="102"/>
      <c r="O115" s="102"/>
      <c r="P115" s="9"/>
      <c r="Q115" s="9"/>
      <c r="R115" s="9"/>
      <c r="S115" s="9"/>
    </row>
    <row r="116" spans="1:28" x14ac:dyDescent="0.25">
      <c r="A116" s="107"/>
      <c r="B116" s="46"/>
      <c r="C116" s="46"/>
      <c r="D116" s="46"/>
      <c r="E116" s="164"/>
      <c r="F116" s="46"/>
      <c r="G116" s="46"/>
      <c r="H116" s="46"/>
      <c r="I116" s="46"/>
      <c r="J116" s="46"/>
      <c r="K116" s="46"/>
      <c r="L116" s="46"/>
      <c r="M116" s="46"/>
      <c r="N116" s="46"/>
      <c r="O116" s="46"/>
      <c r="Q116" s="27"/>
      <c r="R116" s="27"/>
    </row>
    <row r="117" spans="1:28" ht="18.75" x14ac:dyDescent="0.25">
      <c r="A117" s="107"/>
      <c r="B117" s="47" t="s">
        <v>28</v>
      </c>
      <c r="C117" s="183">
        <f>+K115</f>
        <v>21.466666666666669</v>
      </c>
      <c r="D117" s="107"/>
      <c r="E117" s="165"/>
      <c r="F117" s="107"/>
      <c r="G117" s="107"/>
      <c r="H117" s="153"/>
      <c r="I117" s="153"/>
      <c r="J117" s="153"/>
      <c r="K117" s="153"/>
      <c r="L117" s="153"/>
      <c r="M117" s="153"/>
      <c r="N117" s="46"/>
      <c r="O117" s="46"/>
      <c r="P117" s="27"/>
      <c r="Q117" s="27"/>
      <c r="R117" s="27"/>
    </row>
    <row r="119" spans="1:28" ht="15.75" thickBot="1" x14ac:dyDescent="0.3"/>
    <row r="120" spans="1:28" ht="37.15" customHeight="1" thickBot="1" x14ac:dyDescent="0.3">
      <c r="B120" s="61" t="s">
        <v>43</v>
      </c>
      <c r="C120" s="62" t="s">
        <v>44</v>
      </c>
      <c r="D120" s="61" t="s">
        <v>45</v>
      </c>
      <c r="E120" s="62" t="s">
        <v>49</v>
      </c>
    </row>
    <row r="121" spans="1:28" ht="41.45" customHeight="1" x14ac:dyDescent="0.25">
      <c r="B121" s="53" t="s">
        <v>115</v>
      </c>
      <c r="C121" s="56">
        <v>20</v>
      </c>
      <c r="D121" s="56">
        <v>0</v>
      </c>
      <c r="E121" s="235">
        <f>+D121+D122+D123</f>
        <v>40</v>
      </c>
    </row>
    <row r="122" spans="1:28" x14ac:dyDescent="0.25">
      <c r="B122" s="53" t="s">
        <v>116</v>
      </c>
      <c r="C122" s="45">
        <v>30</v>
      </c>
      <c r="D122" s="57">
        <v>0</v>
      </c>
      <c r="E122" s="236"/>
    </row>
    <row r="123" spans="1:28" ht="15.75" thickBot="1" x14ac:dyDescent="0.3">
      <c r="B123" s="53" t="s">
        <v>117</v>
      </c>
      <c r="C123" s="58">
        <v>40</v>
      </c>
      <c r="D123" s="185">
        <v>40</v>
      </c>
      <c r="E123" s="237"/>
    </row>
    <row r="125" spans="1:28" ht="15.75" thickBot="1" x14ac:dyDescent="0.3"/>
    <row r="126" spans="1:28" ht="27" thickBot="1" x14ac:dyDescent="0.3">
      <c r="B126" s="232" t="s">
        <v>46</v>
      </c>
      <c r="C126" s="233"/>
      <c r="D126" s="233"/>
      <c r="E126" s="233"/>
      <c r="F126" s="233"/>
      <c r="G126" s="233"/>
      <c r="H126" s="233"/>
      <c r="I126" s="233"/>
      <c r="J126" s="233"/>
      <c r="K126" s="233"/>
      <c r="L126" s="233"/>
      <c r="M126" s="233"/>
      <c r="N126" s="234"/>
      <c r="O126" s="82"/>
      <c r="P126" s="82"/>
    </row>
    <row r="129" spans="2:16" ht="28.9" customHeight="1" x14ac:dyDescent="0.25">
      <c r="H129" s="260" t="s">
        <v>112</v>
      </c>
      <c r="I129" s="260"/>
      <c r="J129" s="260"/>
      <c r="K129" s="155"/>
      <c r="L129" s="155"/>
    </row>
    <row r="130" spans="2:16" ht="76.5" customHeight="1" x14ac:dyDescent="0.25">
      <c r="B130" s="106" t="s">
        <v>0</v>
      </c>
      <c r="C130" s="106" t="s">
        <v>160</v>
      </c>
      <c r="D130" s="106" t="s">
        <v>34</v>
      </c>
      <c r="E130" s="106" t="s">
        <v>109</v>
      </c>
      <c r="F130" s="106" t="s">
        <v>110</v>
      </c>
      <c r="G130" s="106" t="s">
        <v>111</v>
      </c>
      <c r="H130" s="110" t="s">
        <v>113</v>
      </c>
      <c r="I130" s="106" t="s">
        <v>158</v>
      </c>
      <c r="J130" s="106" t="s">
        <v>157</v>
      </c>
      <c r="K130" s="106" t="s">
        <v>159</v>
      </c>
      <c r="L130" s="167" t="s">
        <v>218</v>
      </c>
      <c r="M130" s="106" t="s">
        <v>35</v>
      </c>
      <c r="N130" s="106" t="s">
        <v>36</v>
      </c>
      <c r="O130" s="106" t="s">
        <v>2</v>
      </c>
      <c r="P130" s="106" t="s">
        <v>10</v>
      </c>
    </row>
    <row r="131" spans="2:16" ht="60.75" customHeight="1" x14ac:dyDescent="0.25">
      <c r="B131" s="77" t="s">
        <v>121</v>
      </c>
      <c r="C131" s="77" t="s">
        <v>212</v>
      </c>
      <c r="D131" s="148" t="s">
        <v>213</v>
      </c>
      <c r="E131" s="3">
        <v>30650226</v>
      </c>
      <c r="F131" s="148" t="s">
        <v>214</v>
      </c>
      <c r="G131" s="161">
        <v>34527</v>
      </c>
      <c r="H131" s="3" t="s">
        <v>174</v>
      </c>
      <c r="I131" s="80" t="s">
        <v>215</v>
      </c>
      <c r="J131" s="148" t="s">
        <v>216</v>
      </c>
      <c r="K131" s="80" t="s">
        <v>217</v>
      </c>
      <c r="L131" s="46" t="s">
        <v>20</v>
      </c>
      <c r="M131" s="50" t="s">
        <v>20</v>
      </c>
      <c r="N131" s="50" t="s">
        <v>178</v>
      </c>
      <c r="O131" s="244" t="s">
        <v>228</v>
      </c>
      <c r="P131" s="107" t="s">
        <v>231</v>
      </c>
    </row>
    <row r="132" spans="2:16" ht="76.5" customHeight="1" x14ac:dyDescent="0.25">
      <c r="B132" s="77" t="s">
        <v>122</v>
      </c>
      <c r="C132" s="148" t="s">
        <v>212</v>
      </c>
      <c r="D132" s="148" t="s">
        <v>219</v>
      </c>
      <c r="E132" s="3">
        <v>15020606</v>
      </c>
      <c r="F132" s="148" t="s">
        <v>220</v>
      </c>
      <c r="G132" s="161">
        <v>35405</v>
      </c>
      <c r="H132" s="168" t="s">
        <v>221</v>
      </c>
      <c r="I132" s="161">
        <v>39276</v>
      </c>
      <c r="J132" s="163">
        <v>41964</v>
      </c>
      <c r="K132" s="80" t="s">
        <v>222</v>
      </c>
      <c r="L132" s="79" t="s">
        <v>20</v>
      </c>
      <c r="M132" s="50" t="s">
        <v>20</v>
      </c>
      <c r="N132" s="50" t="s">
        <v>178</v>
      </c>
      <c r="O132" s="245"/>
      <c r="P132" s="107" t="s">
        <v>230</v>
      </c>
    </row>
    <row r="133" spans="2:16" ht="33.6" customHeight="1" x14ac:dyDescent="0.25">
      <c r="B133" s="77" t="s">
        <v>123</v>
      </c>
      <c r="C133" s="148" t="s">
        <v>212</v>
      </c>
      <c r="D133" s="3" t="s">
        <v>223</v>
      </c>
      <c r="E133" s="3">
        <v>78754490</v>
      </c>
      <c r="F133" s="3" t="s">
        <v>224</v>
      </c>
      <c r="G133" s="161">
        <v>38547</v>
      </c>
      <c r="H133" s="148" t="s">
        <v>225</v>
      </c>
      <c r="I133" s="162">
        <v>40206</v>
      </c>
      <c r="J133" s="163">
        <v>40527</v>
      </c>
      <c r="K133" s="79" t="s">
        <v>226</v>
      </c>
      <c r="L133" s="79" t="s">
        <v>20</v>
      </c>
      <c r="M133" s="50" t="s">
        <v>20</v>
      </c>
      <c r="N133" s="50" t="s">
        <v>227</v>
      </c>
      <c r="O133" s="107"/>
      <c r="P133" s="107" t="s">
        <v>229</v>
      </c>
    </row>
    <row r="137" spans="2:16" ht="54" customHeight="1" x14ac:dyDescent="0.25">
      <c r="B137" s="110" t="s">
        <v>29</v>
      </c>
      <c r="C137" s="110" t="s">
        <v>43</v>
      </c>
      <c r="D137" s="106" t="s">
        <v>44</v>
      </c>
      <c r="E137" s="110" t="s">
        <v>45</v>
      </c>
      <c r="F137" s="106" t="s">
        <v>50</v>
      </c>
    </row>
    <row r="138" spans="2:16" ht="100.15" customHeight="1" x14ac:dyDescent="0.2">
      <c r="B138" s="226" t="s">
        <v>47</v>
      </c>
      <c r="C138" s="6" t="s">
        <v>118</v>
      </c>
      <c r="D138" s="57">
        <v>25</v>
      </c>
      <c r="E138" s="57">
        <v>0</v>
      </c>
      <c r="F138" s="227">
        <f>+E138+E139+E140</f>
        <v>10</v>
      </c>
      <c r="G138" s="78"/>
    </row>
    <row r="139" spans="2:16" ht="76.150000000000006" customHeight="1" x14ac:dyDescent="0.2">
      <c r="B139" s="226"/>
      <c r="C139" s="6" t="s">
        <v>119</v>
      </c>
      <c r="D139" s="59">
        <v>25</v>
      </c>
      <c r="E139" s="57">
        <v>0</v>
      </c>
      <c r="F139" s="227"/>
      <c r="G139" s="78"/>
    </row>
    <row r="140" spans="2:16" ht="69" customHeight="1" x14ac:dyDescent="0.2">
      <c r="B140" s="226"/>
      <c r="C140" s="6" t="s">
        <v>120</v>
      </c>
      <c r="D140" s="57">
        <v>10</v>
      </c>
      <c r="E140" s="57">
        <v>10</v>
      </c>
      <c r="F140" s="227"/>
      <c r="G140" s="78"/>
    </row>
    <row r="141" spans="2:16" x14ac:dyDescent="0.25">
      <c r="C141"/>
    </row>
    <row r="144" spans="2:16" x14ac:dyDescent="0.25">
      <c r="B144" s="52" t="s">
        <v>51</v>
      </c>
    </row>
    <row r="147" spans="2:5" x14ac:dyDescent="0.25">
      <c r="B147" s="63" t="s">
        <v>29</v>
      </c>
      <c r="C147" s="63" t="s">
        <v>52</v>
      </c>
      <c r="D147" s="60" t="s">
        <v>45</v>
      </c>
      <c r="E147" s="60" t="s">
        <v>13</v>
      </c>
    </row>
    <row r="148" spans="2:5" ht="28.5" x14ac:dyDescent="0.25">
      <c r="B148" s="2" t="s">
        <v>53</v>
      </c>
      <c r="C148" s="7">
        <v>40</v>
      </c>
      <c r="D148" s="57">
        <f>+E121</f>
        <v>40</v>
      </c>
      <c r="E148" s="228">
        <f>+D148+D149</f>
        <v>50</v>
      </c>
    </row>
    <row r="149" spans="2:5" ht="42.75" x14ac:dyDescent="0.25">
      <c r="B149" s="2" t="s">
        <v>54</v>
      </c>
      <c r="C149" s="7">
        <v>60</v>
      </c>
      <c r="D149" s="57">
        <f>+F138</f>
        <v>10</v>
      </c>
      <c r="E149" s="229"/>
    </row>
  </sheetData>
  <mergeCells count="44">
    <mergeCell ref="H129:J129"/>
    <mergeCell ref="B73:O73"/>
    <mergeCell ref="H77:K77"/>
    <mergeCell ref="B77:B78"/>
    <mergeCell ref="C77:C78"/>
    <mergeCell ref="D77:D78"/>
    <mergeCell ref="E77:E78"/>
    <mergeCell ref="F77:F78"/>
    <mergeCell ref="G77:G78"/>
    <mergeCell ref="L64:M64"/>
    <mergeCell ref="L65:M65"/>
    <mergeCell ref="L66:M66"/>
    <mergeCell ref="L67:M67"/>
    <mergeCell ref="B103:O103"/>
    <mergeCell ref="B93:P93"/>
    <mergeCell ref="L60:M60"/>
    <mergeCell ref="L61:M61"/>
    <mergeCell ref="L62:M62"/>
    <mergeCell ref="B57:M57"/>
    <mergeCell ref="L63:M63"/>
    <mergeCell ref="B51:B52"/>
    <mergeCell ref="C51:C52"/>
    <mergeCell ref="B4:R4"/>
    <mergeCell ref="C6:N6"/>
    <mergeCell ref="C7:N7"/>
    <mergeCell ref="C8:N8"/>
    <mergeCell ref="C9:N9"/>
    <mergeCell ref="M37:P37"/>
    <mergeCell ref="B138:B140"/>
    <mergeCell ref="F138:F140"/>
    <mergeCell ref="E148:E149"/>
    <mergeCell ref="B2:R2"/>
    <mergeCell ref="B100:R100"/>
    <mergeCell ref="B126:N126"/>
    <mergeCell ref="E121:E123"/>
    <mergeCell ref="D96:E96"/>
    <mergeCell ref="D97:E97"/>
    <mergeCell ref="E32:E33"/>
    <mergeCell ref="O107:O108"/>
    <mergeCell ref="O131:O132"/>
    <mergeCell ref="C10:E10"/>
    <mergeCell ref="B14:C15"/>
    <mergeCell ref="C55:N55"/>
    <mergeCell ref="D51:E51"/>
  </mergeCells>
  <dataValidations count="2">
    <dataValidation type="decimal" allowBlank="1" showInputMessage="1" showErrorMessage="1" sqref="WVJ983065 WLN983065 C65561 IX65561 ST65561 ACP65561 AML65561 AWH65561 BGD65561 BPZ65561 BZV65561 CJR65561 CTN65561 DDJ65561 DNF65561 DXB65561 EGX65561 EQT65561 FAP65561 FKL65561 FUH65561 GED65561 GNZ65561 GXV65561 HHR65561 HRN65561 IBJ65561 ILF65561 IVB65561 JEX65561 JOT65561 JYP65561 KIL65561 KSH65561 LCD65561 LLZ65561 LVV65561 MFR65561 MPN65561 MZJ65561 NJF65561 NTB65561 OCX65561 OMT65561 OWP65561 PGL65561 PQH65561 QAD65561 QJZ65561 QTV65561 RDR65561 RNN65561 RXJ65561 SHF65561 SRB65561 TAX65561 TKT65561 TUP65561 UEL65561 UOH65561 UYD65561 VHZ65561 VRV65561 WBR65561 WLN65561 WVJ65561 C131097 IX131097 ST131097 ACP131097 AML131097 AWH131097 BGD131097 BPZ131097 BZV131097 CJR131097 CTN131097 DDJ131097 DNF131097 DXB131097 EGX131097 EQT131097 FAP131097 FKL131097 FUH131097 GED131097 GNZ131097 GXV131097 HHR131097 HRN131097 IBJ131097 ILF131097 IVB131097 JEX131097 JOT131097 JYP131097 KIL131097 KSH131097 LCD131097 LLZ131097 LVV131097 MFR131097 MPN131097 MZJ131097 NJF131097 NTB131097 OCX131097 OMT131097 OWP131097 PGL131097 PQH131097 QAD131097 QJZ131097 QTV131097 RDR131097 RNN131097 RXJ131097 SHF131097 SRB131097 TAX131097 TKT131097 TUP131097 UEL131097 UOH131097 UYD131097 VHZ131097 VRV131097 WBR131097 WLN131097 WVJ131097 C196633 IX196633 ST196633 ACP196633 AML196633 AWH196633 BGD196633 BPZ196633 BZV196633 CJR196633 CTN196633 DDJ196633 DNF196633 DXB196633 EGX196633 EQT196633 FAP196633 FKL196633 FUH196633 GED196633 GNZ196633 GXV196633 HHR196633 HRN196633 IBJ196633 ILF196633 IVB196633 JEX196633 JOT196633 JYP196633 KIL196633 KSH196633 LCD196633 LLZ196633 LVV196633 MFR196633 MPN196633 MZJ196633 NJF196633 NTB196633 OCX196633 OMT196633 OWP196633 PGL196633 PQH196633 QAD196633 QJZ196633 QTV196633 RDR196633 RNN196633 RXJ196633 SHF196633 SRB196633 TAX196633 TKT196633 TUP196633 UEL196633 UOH196633 UYD196633 VHZ196633 VRV196633 WBR196633 WLN196633 WVJ196633 C262169 IX262169 ST262169 ACP262169 AML262169 AWH262169 BGD262169 BPZ262169 BZV262169 CJR262169 CTN262169 DDJ262169 DNF262169 DXB262169 EGX262169 EQT262169 FAP262169 FKL262169 FUH262169 GED262169 GNZ262169 GXV262169 HHR262169 HRN262169 IBJ262169 ILF262169 IVB262169 JEX262169 JOT262169 JYP262169 KIL262169 KSH262169 LCD262169 LLZ262169 LVV262169 MFR262169 MPN262169 MZJ262169 NJF262169 NTB262169 OCX262169 OMT262169 OWP262169 PGL262169 PQH262169 QAD262169 QJZ262169 QTV262169 RDR262169 RNN262169 RXJ262169 SHF262169 SRB262169 TAX262169 TKT262169 TUP262169 UEL262169 UOH262169 UYD262169 VHZ262169 VRV262169 WBR262169 WLN262169 WVJ262169 C327705 IX327705 ST327705 ACP327705 AML327705 AWH327705 BGD327705 BPZ327705 BZV327705 CJR327705 CTN327705 DDJ327705 DNF327705 DXB327705 EGX327705 EQT327705 FAP327705 FKL327705 FUH327705 GED327705 GNZ327705 GXV327705 HHR327705 HRN327705 IBJ327705 ILF327705 IVB327705 JEX327705 JOT327705 JYP327705 KIL327705 KSH327705 LCD327705 LLZ327705 LVV327705 MFR327705 MPN327705 MZJ327705 NJF327705 NTB327705 OCX327705 OMT327705 OWP327705 PGL327705 PQH327705 QAD327705 QJZ327705 QTV327705 RDR327705 RNN327705 RXJ327705 SHF327705 SRB327705 TAX327705 TKT327705 TUP327705 UEL327705 UOH327705 UYD327705 VHZ327705 VRV327705 WBR327705 WLN327705 WVJ327705 C393241 IX393241 ST393241 ACP393241 AML393241 AWH393241 BGD393241 BPZ393241 BZV393241 CJR393241 CTN393241 DDJ393241 DNF393241 DXB393241 EGX393241 EQT393241 FAP393241 FKL393241 FUH393241 GED393241 GNZ393241 GXV393241 HHR393241 HRN393241 IBJ393241 ILF393241 IVB393241 JEX393241 JOT393241 JYP393241 KIL393241 KSH393241 LCD393241 LLZ393241 LVV393241 MFR393241 MPN393241 MZJ393241 NJF393241 NTB393241 OCX393241 OMT393241 OWP393241 PGL393241 PQH393241 QAD393241 QJZ393241 QTV393241 RDR393241 RNN393241 RXJ393241 SHF393241 SRB393241 TAX393241 TKT393241 TUP393241 UEL393241 UOH393241 UYD393241 VHZ393241 VRV393241 WBR393241 WLN393241 WVJ393241 C458777 IX458777 ST458777 ACP458777 AML458777 AWH458777 BGD458777 BPZ458777 BZV458777 CJR458777 CTN458777 DDJ458777 DNF458777 DXB458777 EGX458777 EQT458777 FAP458777 FKL458777 FUH458777 GED458777 GNZ458777 GXV458777 HHR458777 HRN458777 IBJ458777 ILF458777 IVB458777 JEX458777 JOT458777 JYP458777 KIL458777 KSH458777 LCD458777 LLZ458777 LVV458777 MFR458777 MPN458777 MZJ458777 NJF458777 NTB458777 OCX458777 OMT458777 OWP458777 PGL458777 PQH458777 QAD458777 QJZ458777 QTV458777 RDR458777 RNN458777 RXJ458777 SHF458777 SRB458777 TAX458777 TKT458777 TUP458777 UEL458777 UOH458777 UYD458777 VHZ458777 VRV458777 WBR458777 WLN458777 WVJ458777 C524313 IX524313 ST524313 ACP524313 AML524313 AWH524313 BGD524313 BPZ524313 BZV524313 CJR524313 CTN524313 DDJ524313 DNF524313 DXB524313 EGX524313 EQT524313 FAP524313 FKL524313 FUH524313 GED524313 GNZ524313 GXV524313 HHR524313 HRN524313 IBJ524313 ILF524313 IVB524313 JEX524313 JOT524313 JYP524313 KIL524313 KSH524313 LCD524313 LLZ524313 LVV524313 MFR524313 MPN524313 MZJ524313 NJF524313 NTB524313 OCX524313 OMT524313 OWP524313 PGL524313 PQH524313 QAD524313 QJZ524313 QTV524313 RDR524313 RNN524313 RXJ524313 SHF524313 SRB524313 TAX524313 TKT524313 TUP524313 UEL524313 UOH524313 UYD524313 VHZ524313 VRV524313 WBR524313 WLN524313 WVJ524313 C589849 IX589849 ST589849 ACP589849 AML589849 AWH589849 BGD589849 BPZ589849 BZV589849 CJR589849 CTN589849 DDJ589849 DNF589849 DXB589849 EGX589849 EQT589849 FAP589849 FKL589849 FUH589849 GED589849 GNZ589849 GXV589849 HHR589849 HRN589849 IBJ589849 ILF589849 IVB589849 JEX589849 JOT589849 JYP589849 KIL589849 KSH589849 LCD589849 LLZ589849 LVV589849 MFR589849 MPN589849 MZJ589849 NJF589849 NTB589849 OCX589849 OMT589849 OWP589849 PGL589849 PQH589849 QAD589849 QJZ589849 QTV589849 RDR589849 RNN589849 RXJ589849 SHF589849 SRB589849 TAX589849 TKT589849 TUP589849 UEL589849 UOH589849 UYD589849 VHZ589849 VRV589849 WBR589849 WLN589849 WVJ589849 C655385 IX655385 ST655385 ACP655385 AML655385 AWH655385 BGD655385 BPZ655385 BZV655385 CJR655385 CTN655385 DDJ655385 DNF655385 DXB655385 EGX655385 EQT655385 FAP655385 FKL655385 FUH655385 GED655385 GNZ655385 GXV655385 HHR655385 HRN655385 IBJ655385 ILF655385 IVB655385 JEX655385 JOT655385 JYP655385 KIL655385 KSH655385 LCD655385 LLZ655385 LVV655385 MFR655385 MPN655385 MZJ655385 NJF655385 NTB655385 OCX655385 OMT655385 OWP655385 PGL655385 PQH655385 QAD655385 QJZ655385 QTV655385 RDR655385 RNN655385 RXJ655385 SHF655385 SRB655385 TAX655385 TKT655385 TUP655385 UEL655385 UOH655385 UYD655385 VHZ655385 VRV655385 WBR655385 WLN655385 WVJ655385 C720921 IX720921 ST720921 ACP720921 AML720921 AWH720921 BGD720921 BPZ720921 BZV720921 CJR720921 CTN720921 DDJ720921 DNF720921 DXB720921 EGX720921 EQT720921 FAP720921 FKL720921 FUH720921 GED720921 GNZ720921 GXV720921 HHR720921 HRN720921 IBJ720921 ILF720921 IVB720921 JEX720921 JOT720921 JYP720921 KIL720921 KSH720921 LCD720921 LLZ720921 LVV720921 MFR720921 MPN720921 MZJ720921 NJF720921 NTB720921 OCX720921 OMT720921 OWP720921 PGL720921 PQH720921 QAD720921 QJZ720921 QTV720921 RDR720921 RNN720921 RXJ720921 SHF720921 SRB720921 TAX720921 TKT720921 TUP720921 UEL720921 UOH720921 UYD720921 VHZ720921 VRV720921 WBR720921 WLN720921 WVJ720921 C786457 IX786457 ST786457 ACP786457 AML786457 AWH786457 BGD786457 BPZ786457 BZV786457 CJR786457 CTN786457 DDJ786457 DNF786457 DXB786457 EGX786457 EQT786457 FAP786457 FKL786457 FUH786457 GED786457 GNZ786457 GXV786457 HHR786457 HRN786457 IBJ786457 ILF786457 IVB786457 JEX786457 JOT786457 JYP786457 KIL786457 KSH786457 LCD786457 LLZ786457 LVV786457 MFR786457 MPN786457 MZJ786457 NJF786457 NTB786457 OCX786457 OMT786457 OWP786457 PGL786457 PQH786457 QAD786457 QJZ786457 QTV786457 RDR786457 RNN786457 RXJ786457 SHF786457 SRB786457 TAX786457 TKT786457 TUP786457 UEL786457 UOH786457 UYD786457 VHZ786457 VRV786457 WBR786457 WLN786457 WVJ786457 C851993 IX851993 ST851993 ACP851993 AML851993 AWH851993 BGD851993 BPZ851993 BZV851993 CJR851993 CTN851993 DDJ851993 DNF851993 DXB851993 EGX851993 EQT851993 FAP851993 FKL851993 FUH851993 GED851993 GNZ851993 GXV851993 HHR851993 HRN851993 IBJ851993 ILF851993 IVB851993 JEX851993 JOT851993 JYP851993 KIL851993 KSH851993 LCD851993 LLZ851993 LVV851993 MFR851993 MPN851993 MZJ851993 NJF851993 NTB851993 OCX851993 OMT851993 OWP851993 PGL851993 PQH851993 QAD851993 QJZ851993 QTV851993 RDR851993 RNN851993 RXJ851993 SHF851993 SRB851993 TAX851993 TKT851993 TUP851993 UEL851993 UOH851993 UYD851993 VHZ851993 VRV851993 WBR851993 WLN851993 WVJ851993 C917529 IX917529 ST917529 ACP917529 AML917529 AWH917529 BGD917529 BPZ917529 BZV917529 CJR917529 CTN917529 DDJ917529 DNF917529 DXB917529 EGX917529 EQT917529 FAP917529 FKL917529 FUH917529 GED917529 GNZ917529 GXV917529 HHR917529 HRN917529 IBJ917529 ILF917529 IVB917529 JEX917529 JOT917529 JYP917529 KIL917529 KSH917529 LCD917529 LLZ917529 LVV917529 MFR917529 MPN917529 MZJ917529 NJF917529 NTB917529 OCX917529 OMT917529 OWP917529 PGL917529 PQH917529 QAD917529 QJZ917529 QTV917529 RDR917529 RNN917529 RXJ917529 SHF917529 SRB917529 TAX917529 TKT917529 TUP917529 UEL917529 UOH917529 UYD917529 VHZ917529 VRV917529 WBR917529 WLN917529 WVJ917529 C983065 IX983065 ST983065 ACP983065 AML983065 AWH983065 BGD983065 BPZ983065 BZV983065 CJR983065 CTN983065 DDJ983065 DNF983065 DXB983065 EGX983065 EQT983065 FAP983065 FKL983065 FUH983065 GED983065 GNZ983065 GXV983065 HHR983065 HRN983065 IBJ983065 ILF983065 IVB983065 JEX983065 JOT983065 JYP983065 KIL983065 KSH983065 LCD983065 LLZ983065 LVV983065 MFR983065 MPN983065 MZJ983065 NJF983065 NTB983065 OCX983065 OMT983065 OWP983065 PGL983065 PQH983065 QAD983065 QJZ983065 QTV983065 RDR983065 RNN983065 RXJ983065 SHF983065 SRB983065 TAX983065 TKT983065 TUP983065 UEL983065 UOH983065 UYD983065 VHZ983065 VRV983065 WBR983065 IX17:IX36 ST17:ST36 ACP17:ACP36 AML17:AML36 AWH17:AWH36 BGD17:BGD36 BPZ17:BPZ36 BZV17:BZV36 CJR17:CJR36 CTN17:CTN36 DDJ17:DDJ36 DNF17:DNF36 DXB17:DXB36 EGX17:EGX36 EQT17:EQT36 FAP17:FAP36 FKL17:FKL36 FUH17:FUH36 GED17:GED36 GNZ17:GNZ36 GXV17:GXV36 HHR17:HHR36 HRN17:HRN36 IBJ17:IBJ36 ILF17:ILF36 IVB17:IVB36 JEX17:JEX36 JOT17:JOT36 JYP17:JYP36 KIL17:KIL36 KSH17:KSH36 LCD17:LCD36 LLZ17:LLZ36 LVV17:LVV36 MFR17:MFR36 MPN17:MPN36 MZJ17:MZJ36 NJF17:NJF36 NTB17:NTB36 OCX17:OCX36 OMT17:OMT36 OWP17:OWP36 PGL17:PGL36 PQH17:PQH36 QAD17:QAD36 QJZ17:QJZ36 QTV17:QTV36 RDR17:RDR36 RNN17:RNN36 RXJ17:RXJ36 SHF17:SHF36 SRB17:SRB36 TAX17:TAX36 TKT17:TKT36 TUP17:TUP36 UEL17:UEL36 UOH17:UOH36 UYD17:UYD36 VHZ17:VHZ36 VRV17:VRV36 WBR17:WBR36 WLN17:WLN36 WVJ17:WVJ36">
      <formula1>0</formula1>
      <formula2>1</formula2>
    </dataValidation>
    <dataValidation type="list" allowBlank="1" showInputMessage="1" showErrorMessage="1" sqref="WVG983065 A65561 IU65561 SQ65561 ACM65561 AMI65561 AWE65561 BGA65561 BPW65561 BZS65561 CJO65561 CTK65561 DDG65561 DNC65561 DWY65561 EGU65561 EQQ65561 FAM65561 FKI65561 FUE65561 GEA65561 GNW65561 GXS65561 HHO65561 HRK65561 IBG65561 ILC65561 IUY65561 JEU65561 JOQ65561 JYM65561 KII65561 KSE65561 LCA65561 LLW65561 LVS65561 MFO65561 MPK65561 MZG65561 NJC65561 NSY65561 OCU65561 OMQ65561 OWM65561 PGI65561 PQE65561 QAA65561 QJW65561 QTS65561 RDO65561 RNK65561 RXG65561 SHC65561 SQY65561 TAU65561 TKQ65561 TUM65561 UEI65561 UOE65561 UYA65561 VHW65561 VRS65561 WBO65561 WLK65561 WVG65561 A131097 IU131097 SQ131097 ACM131097 AMI131097 AWE131097 BGA131097 BPW131097 BZS131097 CJO131097 CTK131097 DDG131097 DNC131097 DWY131097 EGU131097 EQQ131097 FAM131097 FKI131097 FUE131097 GEA131097 GNW131097 GXS131097 HHO131097 HRK131097 IBG131097 ILC131097 IUY131097 JEU131097 JOQ131097 JYM131097 KII131097 KSE131097 LCA131097 LLW131097 LVS131097 MFO131097 MPK131097 MZG131097 NJC131097 NSY131097 OCU131097 OMQ131097 OWM131097 PGI131097 PQE131097 QAA131097 QJW131097 QTS131097 RDO131097 RNK131097 RXG131097 SHC131097 SQY131097 TAU131097 TKQ131097 TUM131097 UEI131097 UOE131097 UYA131097 VHW131097 VRS131097 WBO131097 WLK131097 WVG131097 A196633 IU196633 SQ196633 ACM196633 AMI196633 AWE196633 BGA196633 BPW196633 BZS196633 CJO196633 CTK196633 DDG196633 DNC196633 DWY196633 EGU196633 EQQ196633 FAM196633 FKI196633 FUE196633 GEA196633 GNW196633 GXS196633 HHO196633 HRK196633 IBG196633 ILC196633 IUY196633 JEU196633 JOQ196633 JYM196633 KII196633 KSE196633 LCA196633 LLW196633 LVS196633 MFO196633 MPK196633 MZG196633 NJC196633 NSY196633 OCU196633 OMQ196633 OWM196633 PGI196633 PQE196633 QAA196633 QJW196633 QTS196633 RDO196633 RNK196633 RXG196633 SHC196633 SQY196633 TAU196633 TKQ196633 TUM196633 UEI196633 UOE196633 UYA196633 VHW196633 VRS196633 WBO196633 WLK196633 WVG196633 A262169 IU262169 SQ262169 ACM262169 AMI262169 AWE262169 BGA262169 BPW262169 BZS262169 CJO262169 CTK262169 DDG262169 DNC262169 DWY262169 EGU262169 EQQ262169 FAM262169 FKI262169 FUE262169 GEA262169 GNW262169 GXS262169 HHO262169 HRK262169 IBG262169 ILC262169 IUY262169 JEU262169 JOQ262169 JYM262169 KII262169 KSE262169 LCA262169 LLW262169 LVS262169 MFO262169 MPK262169 MZG262169 NJC262169 NSY262169 OCU262169 OMQ262169 OWM262169 PGI262169 PQE262169 QAA262169 QJW262169 QTS262169 RDO262169 RNK262169 RXG262169 SHC262169 SQY262169 TAU262169 TKQ262169 TUM262169 UEI262169 UOE262169 UYA262169 VHW262169 VRS262169 WBO262169 WLK262169 WVG262169 A327705 IU327705 SQ327705 ACM327705 AMI327705 AWE327705 BGA327705 BPW327705 BZS327705 CJO327705 CTK327705 DDG327705 DNC327705 DWY327705 EGU327705 EQQ327705 FAM327705 FKI327705 FUE327705 GEA327705 GNW327705 GXS327705 HHO327705 HRK327705 IBG327705 ILC327705 IUY327705 JEU327705 JOQ327705 JYM327705 KII327705 KSE327705 LCA327705 LLW327705 LVS327705 MFO327705 MPK327705 MZG327705 NJC327705 NSY327705 OCU327705 OMQ327705 OWM327705 PGI327705 PQE327705 QAA327705 QJW327705 QTS327705 RDO327705 RNK327705 RXG327705 SHC327705 SQY327705 TAU327705 TKQ327705 TUM327705 UEI327705 UOE327705 UYA327705 VHW327705 VRS327705 WBO327705 WLK327705 WVG327705 A393241 IU393241 SQ393241 ACM393241 AMI393241 AWE393241 BGA393241 BPW393241 BZS393241 CJO393241 CTK393241 DDG393241 DNC393241 DWY393241 EGU393241 EQQ393241 FAM393241 FKI393241 FUE393241 GEA393241 GNW393241 GXS393241 HHO393241 HRK393241 IBG393241 ILC393241 IUY393241 JEU393241 JOQ393241 JYM393241 KII393241 KSE393241 LCA393241 LLW393241 LVS393241 MFO393241 MPK393241 MZG393241 NJC393241 NSY393241 OCU393241 OMQ393241 OWM393241 PGI393241 PQE393241 QAA393241 QJW393241 QTS393241 RDO393241 RNK393241 RXG393241 SHC393241 SQY393241 TAU393241 TKQ393241 TUM393241 UEI393241 UOE393241 UYA393241 VHW393241 VRS393241 WBO393241 WLK393241 WVG393241 A458777 IU458777 SQ458777 ACM458777 AMI458777 AWE458777 BGA458777 BPW458777 BZS458777 CJO458777 CTK458777 DDG458777 DNC458777 DWY458777 EGU458777 EQQ458777 FAM458777 FKI458777 FUE458777 GEA458777 GNW458777 GXS458777 HHO458777 HRK458777 IBG458777 ILC458777 IUY458777 JEU458777 JOQ458777 JYM458777 KII458777 KSE458777 LCA458777 LLW458777 LVS458777 MFO458777 MPK458777 MZG458777 NJC458777 NSY458777 OCU458777 OMQ458777 OWM458777 PGI458777 PQE458777 QAA458777 QJW458777 QTS458777 RDO458777 RNK458777 RXG458777 SHC458777 SQY458777 TAU458777 TKQ458777 TUM458777 UEI458777 UOE458777 UYA458777 VHW458777 VRS458777 WBO458777 WLK458777 WVG458777 A524313 IU524313 SQ524313 ACM524313 AMI524313 AWE524313 BGA524313 BPW524313 BZS524313 CJO524313 CTK524313 DDG524313 DNC524313 DWY524313 EGU524313 EQQ524313 FAM524313 FKI524313 FUE524313 GEA524313 GNW524313 GXS524313 HHO524313 HRK524313 IBG524313 ILC524313 IUY524313 JEU524313 JOQ524313 JYM524313 KII524313 KSE524313 LCA524313 LLW524313 LVS524313 MFO524313 MPK524313 MZG524313 NJC524313 NSY524313 OCU524313 OMQ524313 OWM524313 PGI524313 PQE524313 QAA524313 QJW524313 QTS524313 RDO524313 RNK524313 RXG524313 SHC524313 SQY524313 TAU524313 TKQ524313 TUM524313 UEI524313 UOE524313 UYA524313 VHW524313 VRS524313 WBO524313 WLK524313 WVG524313 A589849 IU589849 SQ589849 ACM589849 AMI589849 AWE589849 BGA589849 BPW589849 BZS589849 CJO589849 CTK589849 DDG589849 DNC589849 DWY589849 EGU589849 EQQ589849 FAM589849 FKI589849 FUE589849 GEA589849 GNW589849 GXS589849 HHO589849 HRK589849 IBG589849 ILC589849 IUY589849 JEU589849 JOQ589849 JYM589849 KII589849 KSE589849 LCA589849 LLW589849 LVS589849 MFO589849 MPK589849 MZG589849 NJC589849 NSY589849 OCU589849 OMQ589849 OWM589849 PGI589849 PQE589849 QAA589849 QJW589849 QTS589849 RDO589849 RNK589849 RXG589849 SHC589849 SQY589849 TAU589849 TKQ589849 TUM589849 UEI589849 UOE589849 UYA589849 VHW589849 VRS589849 WBO589849 WLK589849 WVG589849 A655385 IU655385 SQ655385 ACM655385 AMI655385 AWE655385 BGA655385 BPW655385 BZS655385 CJO655385 CTK655385 DDG655385 DNC655385 DWY655385 EGU655385 EQQ655385 FAM655385 FKI655385 FUE655385 GEA655385 GNW655385 GXS655385 HHO655385 HRK655385 IBG655385 ILC655385 IUY655385 JEU655385 JOQ655385 JYM655385 KII655385 KSE655385 LCA655385 LLW655385 LVS655385 MFO655385 MPK655385 MZG655385 NJC655385 NSY655385 OCU655385 OMQ655385 OWM655385 PGI655385 PQE655385 QAA655385 QJW655385 QTS655385 RDO655385 RNK655385 RXG655385 SHC655385 SQY655385 TAU655385 TKQ655385 TUM655385 UEI655385 UOE655385 UYA655385 VHW655385 VRS655385 WBO655385 WLK655385 WVG655385 A720921 IU720921 SQ720921 ACM720921 AMI720921 AWE720921 BGA720921 BPW720921 BZS720921 CJO720921 CTK720921 DDG720921 DNC720921 DWY720921 EGU720921 EQQ720921 FAM720921 FKI720921 FUE720921 GEA720921 GNW720921 GXS720921 HHO720921 HRK720921 IBG720921 ILC720921 IUY720921 JEU720921 JOQ720921 JYM720921 KII720921 KSE720921 LCA720921 LLW720921 LVS720921 MFO720921 MPK720921 MZG720921 NJC720921 NSY720921 OCU720921 OMQ720921 OWM720921 PGI720921 PQE720921 QAA720921 QJW720921 QTS720921 RDO720921 RNK720921 RXG720921 SHC720921 SQY720921 TAU720921 TKQ720921 TUM720921 UEI720921 UOE720921 UYA720921 VHW720921 VRS720921 WBO720921 WLK720921 WVG720921 A786457 IU786457 SQ786457 ACM786457 AMI786457 AWE786457 BGA786457 BPW786457 BZS786457 CJO786457 CTK786457 DDG786457 DNC786457 DWY786457 EGU786457 EQQ786457 FAM786457 FKI786457 FUE786457 GEA786457 GNW786457 GXS786457 HHO786457 HRK786457 IBG786457 ILC786457 IUY786457 JEU786457 JOQ786457 JYM786457 KII786457 KSE786457 LCA786457 LLW786457 LVS786457 MFO786457 MPK786457 MZG786457 NJC786457 NSY786457 OCU786457 OMQ786457 OWM786457 PGI786457 PQE786457 QAA786457 QJW786457 QTS786457 RDO786457 RNK786457 RXG786457 SHC786457 SQY786457 TAU786457 TKQ786457 TUM786457 UEI786457 UOE786457 UYA786457 VHW786457 VRS786457 WBO786457 WLK786457 WVG786457 A851993 IU851993 SQ851993 ACM851993 AMI851993 AWE851993 BGA851993 BPW851993 BZS851993 CJO851993 CTK851993 DDG851993 DNC851993 DWY851993 EGU851993 EQQ851993 FAM851993 FKI851993 FUE851993 GEA851993 GNW851993 GXS851993 HHO851993 HRK851993 IBG851993 ILC851993 IUY851993 JEU851993 JOQ851993 JYM851993 KII851993 KSE851993 LCA851993 LLW851993 LVS851993 MFO851993 MPK851993 MZG851993 NJC851993 NSY851993 OCU851993 OMQ851993 OWM851993 PGI851993 PQE851993 QAA851993 QJW851993 QTS851993 RDO851993 RNK851993 RXG851993 SHC851993 SQY851993 TAU851993 TKQ851993 TUM851993 UEI851993 UOE851993 UYA851993 VHW851993 VRS851993 WBO851993 WLK851993 WVG851993 A917529 IU917529 SQ917529 ACM917529 AMI917529 AWE917529 BGA917529 BPW917529 BZS917529 CJO917529 CTK917529 DDG917529 DNC917529 DWY917529 EGU917529 EQQ917529 FAM917529 FKI917529 FUE917529 GEA917529 GNW917529 GXS917529 HHO917529 HRK917529 IBG917529 ILC917529 IUY917529 JEU917529 JOQ917529 JYM917529 KII917529 KSE917529 LCA917529 LLW917529 LVS917529 MFO917529 MPK917529 MZG917529 NJC917529 NSY917529 OCU917529 OMQ917529 OWM917529 PGI917529 PQE917529 QAA917529 QJW917529 QTS917529 RDO917529 RNK917529 RXG917529 SHC917529 SQY917529 TAU917529 TKQ917529 TUM917529 UEI917529 UOE917529 UYA917529 VHW917529 VRS917529 WBO917529 WLK917529 WVG917529 A983065 IU983065 SQ983065 ACM983065 AMI983065 AWE983065 BGA983065 BPW983065 BZS983065 CJO983065 CTK983065 DDG983065 DNC983065 DWY983065 EGU983065 EQQ983065 FAM983065 FKI983065 FUE983065 GEA983065 GNW983065 GXS983065 HHO983065 HRK983065 IBG983065 ILC983065 IUY983065 JEU983065 JOQ983065 JYM983065 KII983065 KSE983065 LCA983065 LLW983065 LVS983065 MFO983065 MPK983065 MZG983065 NJC983065 NSY983065 OCU983065 OMQ983065 OWM983065 PGI983065 PQE983065 QAA983065 QJW983065 QTS983065 RDO983065 RNK983065 RXG983065 SHC983065 SQY983065 TAU983065 TKQ983065 TUM983065 UEI983065 UOE983065 UYA983065 VHW983065 VRS983065 WBO983065 WLK983065 WVG17:WVG36 IU17:IU36 SQ17:SQ36 ACM17:ACM36 AMI17:AMI36 AWE17:AWE36 BGA17:BGA36 BPW17:BPW36 BZS17:BZS36 CJO17:CJO36 CTK17:CTK36 DDG17:DDG36 DNC17:DNC36 DWY17:DWY36 EGU17:EGU36 EQQ17:EQQ36 FAM17:FAM36 FKI17:FKI36 FUE17:FUE36 GEA17:GEA36 GNW17:GNW36 GXS17:GXS36 HHO17:HHO36 HRK17:HRK36 IBG17:IBG36 ILC17:ILC36 IUY17:IUY36 JEU17:JEU36 JOQ17:JOQ36 JYM17:JYM36 KII17:KII36 KSE17:KSE36 LCA17:LCA36 LLW17:LLW36 LVS17:LVS36 MFO17:MFO36 MPK17:MPK36 MZG17:MZG36 NJC17:NJC36 NSY17:NSY36 OCU17:OCU36 OMQ17:OMQ36 OWM17:OWM36 PGI17:PGI36 PQE17:PQE36 QAA17:QAA36 QJW17:QJW36 QTS17:QTS36 RDO17:RDO36 RNK17:RNK36 RXG17:RXG36 SHC17:SHC36 SQY17:SQY36 TAU17:TAU36 TKQ17:TKQ36 TUM17:TUM36 UEI17:UEI36 UOE17:UOE36 UYA17:UYA36 VHW17:VHW36 VRS17:VRS36 WBO17:WBO36 WLK17:WLK36 A18:A36">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0" customWidth="1"/>
    <col min="2" max="2" width="55.5703125" style="140" customWidth="1"/>
    <col min="3" max="3" width="41.28515625" style="140" customWidth="1"/>
    <col min="4" max="4" width="29.42578125" style="140" customWidth="1"/>
    <col min="5" max="5" width="29.140625" style="140" customWidth="1"/>
    <col min="6" max="16384" width="11.42578125" style="90"/>
  </cols>
  <sheetData>
    <row r="1" spans="1:5" x14ac:dyDescent="0.25">
      <c r="A1" s="277" t="s">
        <v>89</v>
      </c>
      <c r="B1" s="278"/>
      <c r="C1" s="278"/>
      <c r="D1" s="278"/>
      <c r="E1" s="113"/>
    </row>
    <row r="2" spans="1:5" ht="27.75" customHeight="1" x14ac:dyDescent="0.25">
      <c r="A2" s="114"/>
      <c r="B2" s="279" t="s">
        <v>72</v>
      </c>
      <c r="C2" s="279"/>
      <c r="D2" s="279"/>
      <c r="E2" s="115"/>
    </row>
    <row r="3" spans="1:5" ht="21" customHeight="1" x14ac:dyDescent="0.25">
      <c r="A3" s="116"/>
      <c r="B3" s="279" t="s">
        <v>141</v>
      </c>
      <c r="C3" s="279"/>
      <c r="D3" s="279"/>
      <c r="E3" s="117"/>
    </row>
    <row r="4" spans="1:5" thickBot="1" x14ac:dyDescent="0.3">
      <c r="A4" s="118"/>
      <c r="B4" s="119"/>
      <c r="C4" s="119"/>
      <c r="D4" s="119"/>
      <c r="E4" s="120"/>
    </row>
    <row r="5" spans="1:5" ht="26.25" customHeight="1" thickBot="1" x14ac:dyDescent="0.3">
      <c r="A5" s="118"/>
      <c r="B5" s="121" t="s">
        <v>73</v>
      </c>
      <c r="C5" s="280"/>
      <c r="D5" s="281"/>
      <c r="E5" s="120"/>
    </row>
    <row r="6" spans="1:5" ht="27.75" customHeight="1" thickBot="1" x14ac:dyDescent="0.3">
      <c r="A6" s="118"/>
      <c r="B6" s="145" t="s">
        <v>74</v>
      </c>
      <c r="C6" s="282"/>
      <c r="D6" s="283"/>
      <c r="E6" s="120"/>
    </row>
    <row r="7" spans="1:5" ht="29.25" customHeight="1" thickBot="1" x14ac:dyDescent="0.3">
      <c r="A7" s="118"/>
      <c r="B7" s="145" t="s">
        <v>142</v>
      </c>
      <c r="C7" s="286" t="s">
        <v>143</v>
      </c>
      <c r="D7" s="287"/>
      <c r="E7" s="120"/>
    </row>
    <row r="8" spans="1:5" ht="16.5" thickBot="1" x14ac:dyDescent="0.3">
      <c r="A8" s="118"/>
      <c r="B8" s="146" t="s">
        <v>144</v>
      </c>
      <c r="C8" s="284"/>
      <c r="D8" s="285"/>
      <c r="E8" s="120"/>
    </row>
    <row r="9" spans="1:5" ht="23.25" customHeight="1" thickBot="1" x14ac:dyDescent="0.3">
      <c r="A9" s="118"/>
      <c r="B9" s="146" t="s">
        <v>144</v>
      </c>
      <c r="C9" s="284"/>
      <c r="D9" s="285"/>
      <c r="E9" s="120"/>
    </row>
    <row r="10" spans="1:5" ht="26.25" customHeight="1" thickBot="1" x14ac:dyDescent="0.3">
      <c r="A10" s="118"/>
      <c r="B10" s="146" t="s">
        <v>144</v>
      </c>
      <c r="C10" s="284"/>
      <c r="D10" s="285"/>
      <c r="E10" s="120"/>
    </row>
    <row r="11" spans="1:5" ht="21.75" customHeight="1" thickBot="1" x14ac:dyDescent="0.3">
      <c r="A11" s="118"/>
      <c r="B11" s="146" t="s">
        <v>144</v>
      </c>
      <c r="C11" s="284"/>
      <c r="D11" s="285"/>
      <c r="E11" s="120"/>
    </row>
    <row r="12" spans="1:5" ht="32.25" thickBot="1" x14ac:dyDescent="0.3">
      <c r="A12" s="118"/>
      <c r="B12" s="147" t="s">
        <v>145</v>
      </c>
      <c r="C12" s="284">
        <f>SUM(C8:D11)</f>
        <v>0</v>
      </c>
      <c r="D12" s="285"/>
      <c r="E12" s="120"/>
    </row>
    <row r="13" spans="1:5" ht="26.25" customHeight="1" thickBot="1" x14ac:dyDescent="0.3">
      <c r="A13" s="118"/>
      <c r="B13" s="147" t="s">
        <v>146</v>
      </c>
      <c r="C13" s="284">
        <f>+C12/616000</f>
        <v>0</v>
      </c>
      <c r="D13" s="285"/>
      <c r="E13" s="120"/>
    </row>
    <row r="14" spans="1:5" ht="24.75" customHeight="1" x14ac:dyDescent="0.25">
      <c r="A14" s="118"/>
      <c r="B14" s="119"/>
      <c r="C14" s="123"/>
      <c r="D14" s="124"/>
      <c r="E14" s="120"/>
    </row>
    <row r="15" spans="1:5" ht="28.5" customHeight="1" thickBot="1" x14ac:dyDescent="0.3">
      <c r="A15" s="118"/>
      <c r="B15" s="119" t="s">
        <v>147</v>
      </c>
      <c r="C15" s="123"/>
      <c r="D15" s="124"/>
      <c r="E15" s="120"/>
    </row>
    <row r="16" spans="1:5" ht="27" customHeight="1" x14ac:dyDescent="0.25">
      <c r="A16" s="118"/>
      <c r="B16" s="125" t="s">
        <v>75</v>
      </c>
      <c r="C16" s="126"/>
      <c r="D16" s="127"/>
      <c r="E16" s="120"/>
    </row>
    <row r="17" spans="1:6" ht="28.5" customHeight="1" x14ac:dyDescent="0.25">
      <c r="A17" s="118"/>
      <c r="B17" s="118" t="s">
        <v>76</v>
      </c>
      <c r="C17" s="128"/>
      <c r="D17" s="120"/>
      <c r="E17" s="120"/>
    </row>
    <row r="18" spans="1:6" ht="15" x14ac:dyDescent="0.25">
      <c r="A18" s="118"/>
      <c r="B18" s="118" t="s">
        <v>77</v>
      </c>
      <c r="C18" s="128"/>
      <c r="D18" s="120"/>
      <c r="E18" s="120"/>
    </row>
    <row r="19" spans="1:6" ht="27" customHeight="1" thickBot="1" x14ac:dyDescent="0.3">
      <c r="A19" s="118"/>
      <c r="B19" s="129" t="s">
        <v>78</v>
      </c>
      <c r="C19" s="130"/>
      <c r="D19" s="131"/>
      <c r="E19" s="120"/>
    </row>
    <row r="20" spans="1:6" ht="27" customHeight="1" thickBot="1" x14ac:dyDescent="0.3">
      <c r="A20" s="118"/>
      <c r="B20" s="268" t="s">
        <v>79</v>
      </c>
      <c r="C20" s="269"/>
      <c r="D20" s="270"/>
      <c r="E20" s="120"/>
    </row>
    <row r="21" spans="1:6" ht="16.5" thickBot="1" x14ac:dyDescent="0.3">
      <c r="A21" s="118"/>
      <c r="B21" s="268" t="s">
        <v>80</v>
      </c>
      <c r="C21" s="269"/>
      <c r="D21" s="270"/>
      <c r="E21" s="120"/>
    </row>
    <row r="22" spans="1:6" x14ac:dyDescent="0.25">
      <c r="A22" s="118"/>
      <c r="B22" s="132" t="s">
        <v>148</v>
      </c>
      <c r="C22" s="133"/>
      <c r="D22" s="124" t="s">
        <v>81</v>
      </c>
      <c r="E22" s="120"/>
    </row>
    <row r="23" spans="1:6" ht="16.5" thickBot="1" x14ac:dyDescent="0.3">
      <c r="A23" s="118"/>
      <c r="B23" s="122" t="s">
        <v>82</v>
      </c>
      <c r="C23" s="134"/>
      <c r="D23" s="135" t="s">
        <v>81</v>
      </c>
      <c r="E23" s="120"/>
    </row>
    <row r="24" spans="1:6" ht="16.5" thickBot="1" x14ac:dyDescent="0.3">
      <c r="A24" s="118"/>
      <c r="B24" s="136"/>
      <c r="C24" s="137"/>
      <c r="D24" s="119"/>
      <c r="E24" s="138"/>
    </row>
    <row r="25" spans="1:6" x14ac:dyDescent="0.25">
      <c r="A25" s="271"/>
      <c r="B25" s="272" t="s">
        <v>83</v>
      </c>
      <c r="C25" s="274" t="s">
        <v>84</v>
      </c>
      <c r="D25" s="275"/>
      <c r="E25" s="276"/>
      <c r="F25" s="265"/>
    </row>
    <row r="26" spans="1:6" ht="16.5" thickBot="1" x14ac:dyDescent="0.3">
      <c r="A26" s="271"/>
      <c r="B26" s="273"/>
      <c r="C26" s="266" t="s">
        <v>85</v>
      </c>
      <c r="D26" s="267"/>
      <c r="E26" s="276"/>
      <c r="F26" s="265"/>
    </row>
    <row r="27" spans="1:6" thickBot="1" x14ac:dyDescent="0.3">
      <c r="A27" s="129"/>
      <c r="B27" s="139"/>
      <c r="C27" s="139"/>
      <c r="D27" s="139"/>
      <c r="E27" s="131"/>
      <c r="F27" s="112"/>
    </row>
    <row r="28" spans="1:6" x14ac:dyDescent="0.25">
      <c r="B28" s="141" t="s">
        <v>149</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2014-12-22T02:23:12Z</dcterms:modified>
</cp:coreProperties>
</file>