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bookViews>
  <sheets>
    <sheet name="CONSORCIO AMOR RECIPROCO"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44" i="1" l="1"/>
  <c r="K146" i="1" l="1"/>
  <c r="L146" i="1"/>
  <c r="P44" i="1"/>
  <c r="P46" i="1"/>
  <c r="P45" i="1"/>
  <c r="P42" i="1"/>
  <c r="P41" i="1"/>
  <c r="P40" i="1"/>
  <c r="P43" i="1"/>
  <c r="K47" i="1" l="1"/>
  <c r="C51" i="1" s="1"/>
  <c r="L47" i="1"/>
  <c r="M47" i="1"/>
  <c r="O47" i="1"/>
  <c r="C52" i="1" s="1"/>
  <c r="P47" i="1"/>
  <c r="N46" i="1"/>
  <c r="N45" i="1" l="1"/>
  <c r="N44" i="1"/>
  <c r="N43" i="1"/>
  <c r="F168" i="1" l="1"/>
  <c r="D179" i="1" s="1"/>
  <c r="D178" i="1"/>
  <c r="M146" i="1"/>
  <c r="C147" i="1"/>
  <c r="Q47" i="1"/>
  <c r="E31" i="1"/>
  <c r="G15" i="1"/>
  <c r="E178" i="1" l="1"/>
</calcChain>
</file>

<file path=xl/sharedStrings.xml><?xml version="1.0" encoding="utf-8"?>
<sst xmlns="http://schemas.openxmlformats.org/spreadsheetml/2006/main" count="677" uniqueCount="298">
  <si>
    <t>1. CRITERIOS HABILITANTES</t>
  </si>
  <si>
    <t>Experiencia Específica - habilitante</t>
  </si>
  <si>
    <t>Nombre de Proponente:</t>
  </si>
  <si>
    <t>CONSORCIO AMOR RECIPROCO</t>
  </si>
  <si>
    <t>Nombre de Integrante No 1:</t>
  </si>
  <si>
    <t>FUNDACIÓN DAMOS AMOR RECIPROCO DE GESTIÓN SOCIAL</t>
  </si>
  <si>
    <t>Nombre de Integrante No 2:</t>
  </si>
  <si>
    <t>FUNDACIÓN REVIVIR POR LA VIDA</t>
  </si>
  <si>
    <t>Nombre de Integrante No 3:</t>
  </si>
  <si>
    <t>grupo a la que se presenta</t>
  </si>
  <si>
    <t>NUEVE (9)</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</si>
  <si>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</si>
  <si>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</si>
  <si>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</si>
  <si>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</si>
  <si>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</si>
  <si>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</si>
  <si>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</si>
  <si>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</si>
  <si>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</si>
  <si>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</si>
  <si>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</si>
  <si>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NO CUMPLE</t>
  </si>
  <si>
    <t>Experiencia Específica habilitante en cupos</t>
  </si>
  <si>
    <t>CUMPLE</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</si>
  <si>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</si>
  <si>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</si>
  <si>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</si>
  <si>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</si>
  <si>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</si>
  <si>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</si>
  <si>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</si>
  <si>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</si>
  <si>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</si>
  <si>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</si>
  <si>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</si>
  <si>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</si>
  <si>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</si>
  <si>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</si>
  <si>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</si>
  <si>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</si>
  <si>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</si>
  <si>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</si>
  <si>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</si>
  <si>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</si>
  <si>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</si>
  <si>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</si>
  <si>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</si>
  <si>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Cantidad de Cupos ejecutados
validados</t>
  </si>
  <si>
    <t xml:space="preserve">Cantidad de Cupos ejecutados no validados
</t>
  </si>
  <si>
    <t>Valor ejecutado
del contrato</t>
  </si>
  <si>
    <t>FOLIO</t>
  </si>
  <si>
    <t>OBSERVACION</t>
  </si>
  <si>
    <t xml:space="preserve"> Fundación Pro San Juan</t>
  </si>
  <si>
    <t>INSTITUTO COLOMBIANO DE BIENESTAR FAMILIAR</t>
  </si>
  <si>
    <t>065-2010</t>
  </si>
  <si>
    <t>El proponente no aporta soportes de este contrato. Se remite la consulta a la regional Guajira para la certificación del mismo, la cual nos retroalimenta. Sin embargo, de acuerdo a la información aportada por la regional, el contratista no corresponde a ninguno de los dos consorciados.</t>
  </si>
  <si>
    <t xml:space="preserve"> Fundación Fabiola Elena Martinez</t>
  </si>
  <si>
    <t>096-2012</t>
  </si>
  <si>
    <t>N/D</t>
  </si>
  <si>
    <t>Corresponde a un contrato de prestación de servicios</t>
  </si>
  <si>
    <t>044-2010</t>
  </si>
  <si>
    <t>NO APORTA</t>
  </si>
  <si>
    <t>Criterio</t>
  </si>
  <si>
    <t>Valor</t>
  </si>
  <si>
    <t xml:space="preserve">Concepto, cumple </t>
  </si>
  <si>
    <t>si</t>
  </si>
  <si>
    <t>no</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</si>
  <si>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</si>
  <si>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</si>
  <si>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</si>
  <si>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</si>
  <si>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</si>
  <si>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</si>
  <si>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</si>
  <si>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</si>
  <si>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</si>
  <si>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</si>
  <si>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</si>
  <si>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</si>
  <si>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</si>
  <si>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</si>
  <si>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</si>
  <si>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DESARROLLO INFANTIL EN MEDIIO FAMILIAR - MAICAO</t>
  </si>
  <si>
    <t>20 de Julio    
28 De Noviembre 
7 de Agosto   
Almirante Padilla
Alto Prado 1   
Alto Prado 2    
Altoprado 4
Colombia Libre
Daysi 1
Daysi 2
La Victoria   
Majupay 1
Majupay 2
NUEVA ESPERANZA
Nuevo Amanecer   
Ovidio Mejía
Ovidio Mejía 1
Simon Bolívar 1
Simon Bolívar2
Villa Luz 1
1 de Diciembre  
Alto Prado 3 
DIVINO NIÑO
Divino Niño 
Jaresapain
Kaitinama   
Maicaito   
Maximiliano   
Mocumana
Mokumana   
Pasipamana   
San Francisco 1    
San Francisco 2
Simon Bolívar 3  
Simon Bolívar 4 
Villa Luz 2 
Villa Luz 3  
Yotojoroy</t>
  </si>
  <si>
    <t>DESARROLLO INFANTIL EN MEDIIO FAMILIAR - URIBIA</t>
  </si>
  <si>
    <t>CABO DE LA VELA
EL POZO # 2
FUERZA WAYUU # 2
FUERZA WAYUU 1
IWASAIN
JIPUMANA # 1
JIPUMANA # 2 
JULUWATSHI
KASSIPAICHI # 2
KATATULEMANA 2
KATATULEMANA# 2
KUBAMANA 
LA S
MORENAMANA
MOSPA
NAUNAMANA
TROPICO
URU
WARELUSHI
WOLUWATPANA
APATUT
BARRANQUITA
EL POSO 
ERRULETU
IWASAIN
JAMUCHEN
JURUWAWAIN
JUYAMANA
KASIPAICHI # 1
LAPUMANA
LASAMANA
MIECHEN
MIECHEN #2
PIAZAPA
PUIKAT
TAPAJIAO
WARE WAREN
WAYENA
WIRULIAN
WUIRULIAN#2</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</si>
  <si>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</si>
  <si>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</si>
  <si>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</si>
  <si>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</si>
  <si>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</si>
  <si>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</si>
  <si>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</si>
  <si>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</si>
  <si>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</si>
  <si>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</si>
  <si>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</si>
  <si>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</si>
  <si>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</si>
  <si>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</si>
  <si>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CERTIFIACAS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</si>
  <si>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</si>
  <si>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</si>
  <si>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</si>
  <si>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</si>
  <si>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1/4084</t>
  </si>
  <si>
    <t>ANA TERESA MEJÍA GUTIERREZ</t>
  </si>
  <si>
    <t xml:space="preserve">LICENCIADA EN ADMINISTRACIÓN EDUCACIÓN </t>
  </si>
  <si>
    <t>DEPARTAMENTO DE LA GUAJIRA - INSTITUCIÓN EDUCATIVA DENZIL ESCOLAR</t>
  </si>
  <si>
    <t>PROFESIONAL DE APOYO PSICOSOCIAL</t>
  </si>
  <si>
    <t>DEISY ESTHER GUARDIOLA RODRIGUEZ</t>
  </si>
  <si>
    <t>TRABAJADORA SOCIAL</t>
  </si>
  <si>
    <t>COMFAGUAJIRA</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</si>
  <si>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</si>
  <si>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</si>
  <si>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</si>
  <si>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LA PROPUESTA  SE AJUSTA PARCIALMENTE AL MARCO DE POLÍTICA INTEGRAL PARA LA ATENCIÓN DE LOS NIÑOS Y LAS NIÑAS DE PRIMERA INFANCIA</t>
  </si>
  <si>
    <t>2. CRITERIOS DE EVALUACIÓN</t>
  </si>
  <si>
    <t>1. Experiencia Específica - Adicional</t>
  </si>
  <si>
    <t>065 DE 2010</t>
  </si>
  <si>
    <t>El proponente no aporta soportes de este contrato. Se remite la consulta a la regional Guajira para la certificación del mismo, la cual nos retroalimenta. Sin embargo, de acuerdo a la información aportada por la regional, el contratista no corresponde a ninguno de los dos consorciados.
Igualmente, este experiencia adicional es la misma relacionada en la experiencia habilitante.</t>
  </si>
  <si>
    <t>Fundación Revivir</t>
  </si>
  <si>
    <t>082 DE 2014</t>
  </si>
  <si>
    <t>020 DE 2011</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</si>
  <si>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</si>
  <si>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</si>
  <si>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</si>
  <si>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</si>
  <si>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</si>
  <si>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</si>
  <si>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</si>
  <si>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</si>
  <si>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COORDINADORCOORDINADOR GENERAL DEL PROYECTO POR CADA MIL CUPOS OFERTADOS O FRACIÓN INFERIOR</t>
  </si>
  <si>
    <t>ISABEL DÍAZ BERDUGO</t>
  </si>
  <si>
    <t>PROFESIONAL DE APOYO PEDAGÓGICO  POR CADA MIL CUPOS OFERTADOS O FRACIÓN INFERIOR</t>
  </si>
  <si>
    <t>AMIRA ISABEL URRUTIA MARTINEZ</t>
  </si>
  <si>
    <t xml:space="preserve">FINANCIERO  POR CADA CINCO MIL CUPOS OFERTADOS O FRACIÓN INFERIOR </t>
  </si>
  <si>
    <t>CLAUDIA PATRICIA GUEVARA JIMENEZ</t>
  </si>
  <si>
    <t>CONTADORA</t>
  </si>
  <si>
    <t>FUNDACIÓN COMUNITARIA DE LA GUAJIRA</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</si>
  <si>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</si>
  <si>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</si>
  <si>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</si>
  <si>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</si>
  <si>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</si>
  <si>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</si>
  <si>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</si>
  <si>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</si>
  <si>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Información suministrada por la regional, traslapada</t>
  </si>
  <si>
    <t>DESARROLLO INFANTIL EN MEDIIO FAMILIAR - ALBANIA</t>
  </si>
  <si>
    <t>RANCHERIA AIPIAPULE
RESGUARDO INDIGENA 4 DE NOVIEMBRE
RANCHERIA CERREJON
TEKIA
COMUNNIDAD DE PORCIOSA (Kiosko comunitario)
COMUNIDAD DE COBEÑAS
COMUNNIDAD DE CUESTECITA</t>
  </si>
  <si>
    <t>DESARROLLO INFANTIL EN MEDIIO FAMILIAR - BARRANCAS</t>
  </si>
  <si>
    <t>DESARROLLO INFANTIL EN MEDIIO FAMILIAR - DISTRACCIÓN</t>
  </si>
  <si>
    <t>DESARROLLO INFANTIL EN MEDIIO FAMILIAR - EL MOLINO</t>
  </si>
  <si>
    <t>DESARROLLO INFANTIL EN MEDIIO FAMILIAR - FONSECA</t>
  </si>
  <si>
    <t>DESARROLLO INFANTIL EN MEDIIO FAMILIAR - HATO NUEVO</t>
  </si>
  <si>
    <t>DESARROLLO INFANTIL EN MEDIIO FAMILIAR - MANAURE</t>
  </si>
  <si>
    <t>DESARROLLO INFANTIL EN MEDIIO FAMILIAR - SAN JUAN DEL CESAR</t>
  </si>
  <si>
    <t>BARRANCON
CARDONALITO
CARRETALITO
CARRITO
CASTILLETE
CHANCLETA 
CHANCLETA ORIGEN
EL CERRO
GUAYACANAL
LA MESETA
LAS TRINITARIAS
LOS  OLIVOS
NUEVO ESPINAL
PALMITAS
PALMITAS 2
PROVINCIAL
RODEO
SAN  FRANCISCO
SAN PEDRO
TAMAQUITO 1
TAMAQUITO 2</t>
  </si>
  <si>
    <t>20 DE NOVIEMBRE
8 DE ABRIL
8 DE ABRIL 2
BUENAVISTA 1
BUENAVISTA 2
BUENAVISTA 3
CAICEMAPA
CHORRERAS 1
CHORRERAS 2
EL PARAISO
LA FLORIDA
LA INVASION
LOS HORNITOS
POTERITO 2
POTRERITO 1
SAN RAFAEL 1
SAN RAFAEL 2
SANTA RITA 1
SANTA RITA 2
SANTA ROSA DEL PULGAR</t>
  </si>
  <si>
    <t>PARAISO UNO 
25  DE MAYO
EL MANANTIAL 1
EL MANANTIAL 5
EL MILLON 1
EL MILLON 2
EL MILLON 5
EL PARAISO 2
LA  MORADA
LA QUINTA
LA QUINTA 1
LA QUINTA 3
MANANTIAL  CUATRO
MANANTIAL 2
MANATIAL
MILLON 3
NEYMARUK
SAN LUCAS
VILLAMEZA 1
VILLAMEZA 2</t>
  </si>
  <si>
    <t>BARRIO 11 DE NOVIEMBRE 1
BARRIO 11 DE NOVIEMBRE 2
BARRIO 12 DE OCTUBRE 1
BARRIO 12 DE OCTUBRE 2
BARRIO CARAQUITAS
BARRIO CERREJON
BARRIO CRISTO REY
BARRIO EL CARMEN
BARRIO LAS DELICIAS
CORREGIMIENTO ALMAPOQUE
CORREGIMIENTO CARDONAL
CORREGIMIENTO CONEJO
CORREGIMIENTO LOS ALTOS
CORREGIMIENTO SITIO NUEVO
CORRREGIMIENTO CONFUSO
VEREDA GUAMACHAL
VEREDA LAS IGUANAS
VEREDA PONDORES
VEREDA PUYALITO
VEREDA TRIGO</t>
  </si>
  <si>
    <t>COMUNIDAD RODEITO EL POZO
COMUNIDAD POZO 
RESGUARDO INDÍGENA EL CERRO
EL POZO
COMUNIDAD GUAMACHITO
INVASION  VILLALINDA
RESGUARDO  INDIGENA EL CERRO
COMUNIDAD GUAMACHITO
COMUNIDAD GUAMARITO (Colegio)
COMUNIDAD YAGUARITO
COMUNIDAD MAJAWITO</t>
  </si>
  <si>
    <t>CABALLENCE 1
CABALLENCE 2
CARRALOUTAMANA 1
CARRALOUTAMANA 2
ISALAMANA
KATNIAMANA 1
KATNIAMANA 2
KATNIAMANA 3
KATNIAMANA 4
LA LOMA
LOS TRUPILLOS
PANCHOMANA 1
PANCHOMANA 2
PORQUI 1
PORQUI 2 
TAWAYA 1
TAWAYA 2
URRAICHI 1
URRAICHI 2
VILLA SARA</t>
  </si>
  <si>
    <t>16 DE JULIO
20 DE JULIO
BETEL 1
BETEL 2
BOCA DEL MONTE
BUENOS AIRES
CAÑAVERALES
CARACOLI
ESPERANZA
GUAYACANAL
LOMA FRESCA 1
LOMA FRESCA 2
LOS TUNALES 
MANZANAREZ
NUEVA COLOMBIA
PIÑONSITO
RANCHO LUNA
RODEITO
VERACRUZ</t>
  </si>
  <si>
    <t>SUBSANACIÓN REGISTRO ANTERIOR PARA COMPLETAR EL GRUPO 9
PARA LA UBICACIÓN DE FONSECA, EN LA COLUMNA NOMBRE DE UNIDAD DE SERVICIO FOLIO 14 NO SE RELACIONARON  LAS UNIDADES DE SERVICIO 
VEREDA PUYALITO
VEREDA TRIGO. NO OBSTANTE EL NÚMERO DE CUPOS CORRESPONDE AL DE LA GEOREFERENCIACIÓN</t>
  </si>
  <si>
    <t>EL OFERENTE APORTA LA CARTA DE COMPROMISO PARA DISPONER DEL ESPACIO EN EL TIEMPO ESTABLECIDO EN LOS PLIEGOS. LA INFORMACIÓN DILIGENCIADA EN EL FORMATO 11 CORRESPONDE SOLAMENTE A LAS UDS DE MAICAO Y URIBIA
EN LA SUBSANACIÓN NO SE EVIDENCIA EL DILIGENCIAMIENTO DE LAS COLUMNAS CORRESPONDIENTES A LAS CONDICIONES HABILITANTES DE LA INFRAESTRUCTURA PARA LAS UNIDADES DE SERVICIO DE MAICAO</t>
  </si>
  <si>
    <t>13/4084</t>
  </si>
  <si>
    <t>REMEDIOS MARIA MARTINEZ PAÑALVER</t>
  </si>
  <si>
    <t>LICENCIADO EN PEDAGOGÍA INFANTIL</t>
  </si>
  <si>
    <t>HERMANAS CAPUCHINAS DEL SAGRADO CORAZÓN</t>
  </si>
  <si>
    <t>LAS CERTIFICACIONES APORTADAS NO DAN CUENTA DE EXPERIENCIA COMO DIRECTOR, COORDINADOR O JEFE EN PROGRAMAS O PROYECTOS SOCIALES PARA LA INFANCIA O CENTROS EDUCATIVOS</t>
  </si>
  <si>
    <t>350 A 367</t>
  </si>
  <si>
    <t>26/4084</t>
  </si>
  <si>
    <t>ENITH GUTIERREZ OROZCO</t>
  </si>
  <si>
    <t>PSICOLOGO</t>
  </si>
  <si>
    <t>ICBF CZ MAICAO</t>
  </si>
  <si>
    <t>368 A 384</t>
  </si>
  <si>
    <t>COLEGIO MONTES DE OCA</t>
  </si>
  <si>
    <t>GIMNASIO GIRARDOT</t>
  </si>
  <si>
    <t>KELLY KATERINE AGUILAR SOLANO</t>
  </si>
  <si>
    <t>385 A 412</t>
  </si>
  <si>
    <t>DIANA CAROLINA PINTO MARQUEZ</t>
  </si>
  <si>
    <t>LICENCIADA EN EDUCACIÓN PREESCOLAR</t>
  </si>
  <si>
    <t>FUNDACIÓN SEMILLAS COLOMBIA</t>
  </si>
  <si>
    <t>413 A 428</t>
  </si>
  <si>
    <t>SAIDETH LÓPEZ RIPOLL</t>
  </si>
  <si>
    <t>EXTRAS PERSONAL TEMPORAL</t>
  </si>
  <si>
    <t>429 A 451</t>
  </si>
  <si>
    <t>INDIDARSHINI ROSADO OJEDA</t>
  </si>
  <si>
    <t>DAMOS AMOR RECIPROCO DE GESTIÓN SOCIAL</t>
  </si>
  <si>
    <t>452 A 467</t>
  </si>
  <si>
    <t>BLANCA SOLANO IBARRA</t>
  </si>
  <si>
    <t>ADMINISTRADOR DE EMPRESAS</t>
  </si>
  <si>
    <t>468 A 491</t>
  </si>
  <si>
    <t>KAROL ENRIQUE MARIN BENJUMEA</t>
  </si>
  <si>
    <t>SINERGIA CONSTRUCCIONES</t>
  </si>
  <si>
    <t>493 A 520</t>
  </si>
  <si>
    <t>YEIMI JOHANA PUENTES SUAREZ</t>
  </si>
  <si>
    <t>ORGANIZACIÓN DE ESTADOS IBEROAMERICANOS</t>
  </si>
  <si>
    <t>FUNDACIIÓN COLOMBIANOS SOLIDARIOS</t>
  </si>
  <si>
    <t>520 A 542</t>
  </si>
  <si>
    <t>BRENDA JUDITH ROBLEDO MEZA</t>
  </si>
  <si>
    <t>542 A 558</t>
  </si>
  <si>
    <t>KRISTEL KARINA TORO MENDINUETA</t>
  </si>
  <si>
    <t>FUNDACIÓN ANAIJA TUIN WAKUAIPA</t>
  </si>
  <si>
    <t>FUNDACIÓN EDUCATIVA SANTA FE</t>
  </si>
  <si>
    <t>559 A 584</t>
  </si>
  <si>
    <t>MARIBETH INES IBAÑEZ CARRILLO</t>
  </si>
  <si>
    <t>ANAS WAYUU E.P.S.I</t>
  </si>
  <si>
    <t>31-11-2012</t>
  </si>
  <si>
    <t>585 A 597</t>
  </si>
  <si>
    <t>LA CERTIFICACIÓN APORTADA NO PRECISA FECHA DE INICIO Y TERMINACIÓN DE SU FUNCIÓN COMO COORDINADORA DE LA INSTITUCIÓN.
LA PROPORCIÓN DE COORDINADOR PRESENTADO POR EL OFERENTE NO CUMPLE LA CONDICIÓN DE LOS PLIEGOS DE UN COORDINADOR POR CADA 300 USUARIOS.
SUBSANO</t>
  </si>
  <si>
    <t>LANI ELISA LINDAO CAMPO</t>
  </si>
  <si>
    <t>ORGANIZACIÓN WAYUU PAINWASHI</t>
  </si>
  <si>
    <t>31-06-2014</t>
  </si>
  <si>
    <t>630 A 647</t>
  </si>
  <si>
    <t>SALMY YARILIS CARRASCAL TORRES</t>
  </si>
  <si>
    <t>CENTRO EDUCATIVO HERNANDO RENÉ URREA ACOSTA</t>
  </si>
  <si>
    <t>648 A 669</t>
  </si>
  <si>
    <t>ZABETH GUTIERREZ GUERRERO</t>
  </si>
  <si>
    <t>LICENCIADA EN EDUCACIÓN INFANTIL</t>
  </si>
  <si>
    <t>670 A 684</t>
  </si>
  <si>
    <t>685 A 719</t>
  </si>
  <si>
    <t>ADRIANA MARIA RAMIREZ CORREA</t>
  </si>
  <si>
    <t>CID SALUD IPSI</t>
  </si>
  <si>
    <t>ZOILA VELASQUEZ ARRIETA</t>
  </si>
  <si>
    <t>CENTRO EDUCATIVO INDIGENA RURAL N° 11</t>
  </si>
  <si>
    <t>LA CERTIFICACIONES ALLEGADAS ACREDITAN EXPERIENCIA COMO COORDINADORA Y NO SE EVIDENCIA CERTIFICACIONES QUE ACREDITEN EXPERIENCIA EN APOYO PSICOSOCIAL</t>
  </si>
  <si>
    <t>741 A 767</t>
  </si>
  <si>
    <t>VIYURIS MARIA CANTILLO MONTERO</t>
  </si>
  <si>
    <t>CENTRO ISLAMICO DE MAICAO</t>
  </si>
  <si>
    <t>768 A 782</t>
  </si>
  <si>
    <t>MAURICIA QUINTERO AMAYA</t>
  </si>
  <si>
    <t>CENTRO EDUCATIVO INDIGENA RURAL N° 02</t>
  </si>
  <si>
    <t>783 A 800</t>
  </si>
  <si>
    <t>YAMRIETH MILENA GOMEZ AMAYA</t>
  </si>
  <si>
    <t>FUNDACION COMUNITARIA DE LA GUAJIRA CENTRO DE DESARROLLO DE CIENCIA, TECNOLOGIA, INVESTIGACION, DE INNOVACION SOCIAL</t>
  </si>
  <si>
    <t>NO PRESENTA</t>
  </si>
  <si>
    <t>LUZCELIS MOYA PEREZ</t>
  </si>
  <si>
    <t>INSTITUCION EDUCATIVA No. 8 SEDES PERPETUO SOCORRO, JORGE ELIECER GAITAN, LORENZO GUMERCINDO ALBORNOZ Y LOS LAURELES</t>
  </si>
  <si>
    <t>LILIANA RUIZ CAMBAR</t>
  </si>
  <si>
    <t>INSTITUCION AGRICOLA EDUCATIVA  RURAL No. 12</t>
  </si>
  <si>
    <t>SANDY HAISEL GOMEZ GOMEZ</t>
  </si>
  <si>
    <t>TECNICO EN ATENCION INTEGRAL A LA PRIMERA INFANCIA</t>
  </si>
  <si>
    <t>68 a 70</t>
  </si>
  <si>
    <t>YORKEIDIS RODRIGUEZ GAMEZ</t>
  </si>
  <si>
    <t>CAJA DE COMPENSACION FAMILIAR DEL CESAR</t>
  </si>
  <si>
    <t>LIVIS JANETH GAMEZ GOMEZ</t>
  </si>
  <si>
    <t>VIÑAS RUSSI S.A.S</t>
  </si>
  <si>
    <t>INSTITUTO COLOMBIA MIA</t>
  </si>
  <si>
    <t>YEINY LICETH PEÑALVER BONIVENTO</t>
  </si>
  <si>
    <t>CENTRO EDUCATIVO INDIGENA RURAL No. 11</t>
  </si>
  <si>
    <t>NELLYS FRAGOSO GIL</t>
  </si>
  <si>
    <t>SECRETARIA DE SALUD DEPARTAMENTAL</t>
  </si>
  <si>
    <t>ANGELICA VAN GRIEKEN</t>
  </si>
  <si>
    <t>X SEMESTRE DE LICENCIATURA EN PEDAGOGIA INFANTIL</t>
  </si>
  <si>
    <t>EN CURSO</t>
  </si>
  <si>
    <t>170 A 173</t>
  </si>
  <si>
    <t>HECTOR GOMEZ ARPUSHANA</t>
  </si>
  <si>
    <t>LICENCIADO EN ETNOEDUCACIÓN PARA BASICA CON ENFASIS EN CIENCIAS NATURALES Y EDUCACION AMBIENTAL</t>
  </si>
  <si>
    <t>198 A 202</t>
  </si>
  <si>
    <t>CAROLINA JISELL GARCIA PIMIENTA</t>
  </si>
  <si>
    <t>JUNTA DE ACCION COMUNAL DEL BARRIO LOS CEREZOS DEL MUNICIPIO DE RIOHACHA LA GUAJIRA</t>
  </si>
  <si>
    <t>SOCIEDAD COLOMBIANA DE ESTUDIOS PARA LA EDUCACION LTDA.</t>
  </si>
  <si>
    <t>BIANDRA JOSE SUAREZ GAMEZ</t>
  </si>
  <si>
    <t>CORPORACION INFANCIA Y DESARROLLO - MODELO CIRTULOS E APRENDIZAJE ZONAL GUAJIRA</t>
  </si>
  <si>
    <t>YOELMIS MERCADO PEREZ</t>
  </si>
  <si>
    <t>LICENCIADA EN PEDAGOGIA INFANTIL</t>
  </si>
  <si>
    <t>COLEGIO SIGLO XXI</t>
  </si>
  <si>
    <t>266 A 268</t>
  </si>
  <si>
    <t>LILIS LAUDITH SANCHEZ BRITO</t>
  </si>
  <si>
    <t>CENTRO DE REHABILITACION INTEGRAL FUNDACION PASOS</t>
  </si>
  <si>
    <t>IDELVI SELENA MINDIOLA ARENA</t>
  </si>
  <si>
    <t>ASOCIACION DE MUJERES DE LA GUAJIRA</t>
  </si>
  <si>
    <t>LA PROPORCIÓN DE PROFESIONALES DE APOYO PSICOSOCIAL PRESENTADO POR EL OFERENTE NO CUMPLE LA CONDICIÓN DE LOS PLIEGOS DE DOS PROFESIONALES POR CADA 300 USUARIOS.
SUBSANO</t>
  </si>
  <si>
    <t>LA CERTIFICACION PRESENTADA NO ACREDITA EL TIEMPO DE  EXPERIENCIA REQUERIDO.</t>
  </si>
  <si>
    <t>SE VALIDA ESTA CERTIFICACION COMO PRACTICANTE DE TRABAJO SOCIAL.</t>
  </si>
  <si>
    <t>LA CERTIFICACIÓN APORTADA NO PRECISA FECHA DE INICIO Y TERMINACIÓN DE SU FUNCIÓN COMO COORDINADORA DE LA INSTITUCIÓN.</t>
  </si>
  <si>
    <t>LAS TRES CERTIFICACIONES PRESENTADAS ACREDITAN EXPERIENCIA COMO DOCENTE NO COMO COORDINADOR. NO SE VALIDA ESTE TALENTO HUMANO PORQUE EL PERFIL ES DE TECNICO Y NO DE PROFESIONAL COMO LO ESTABLECE EL PLIEGO.</t>
  </si>
  <si>
    <t>LA CERTIFICACION PRESENTADA ACREDITAN EXPERIENCIA COMO TRABAJADOR SOCIAL NO COMO COORDINADOR. NO SE VALIDA ESTE TALENTO HUMANO PORQUE NO CUMPLE CON EL TIEMPO DE EXPERIENCIA  PROFESIONAL ESTABLECIDO EN EL PLIEGO.</t>
  </si>
  <si>
    <t>LAS 4 CERTIFICACIONES PRESENTADAS ACREDITAN EXPERIENCIA COMO DOCENTE NO COMO COORDINADOR. NO SE VALIDA ESTE TALENTO HUMANO PORQUE EL PERFIL ES DE ESTUDIANTE Y NO DE PROFESIONAL COMO LO ESTABLECE EL PLIEGO.</t>
  </si>
  <si>
    <t xml:space="preserve">LAS 4 CERTIFICACIONES PRESENTADAS ACREDITAN EXPERIENCIA COMO DOCENTE NO COMO COORDINADOR. </t>
  </si>
  <si>
    <t>LAS 4 CERTIFICACIONES PRESENTADAS ACREDITAN EXPERIENCIA COMO DOCENTE NO COMO COORDINADOR Y ANTES DE GRADUARSE COMO  PROFESIONAL.</t>
  </si>
  <si>
    <t>GOBERNACION DE LA GUAJIRA</t>
  </si>
  <si>
    <t>098 DE 2013</t>
  </si>
  <si>
    <t>116 DE 2010</t>
  </si>
  <si>
    <t>062 DE 2012</t>
  </si>
  <si>
    <t>ONG Damos amor reciproco de gestion social</t>
  </si>
  <si>
    <r>
      <t xml:space="preserve">El proponente no aporta soportes de este contrato. Se remite la consulta a la regional Guajira para la certificación del mismo, la cual nos retroalimenta. Sin embargo, de acuerdo a la información aportada por la regional, el contratista no corresponde a ninguno de los dos consorciados.
</t>
    </r>
    <r>
      <rPr>
        <sz val="11"/>
        <color rgb="FFFF0000"/>
        <rFont val="Calibri"/>
        <family val="2"/>
      </rPr>
      <t>Subsana</t>
    </r>
  </si>
  <si>
    <t>Subsana registro 1</t>
  </si>
  <si>
    <t>3 A 6</t>
  </si>
  <si>
    <t>Subsana registro 3. Dos (2) meses de experiencia traslapada con el contrato 065 de 2010</t>
  </si>
  <si>
    <t xml:space="preserve">Cupos no validos ya que de acuerdo a los pliegos, para efectos de contabilizar los cupos requeridos (…), se sumaran, aquellos que se sobrepongan o que se hayan desarrollado en un mismo lapso de tiempo por la misma persona jurídica con la misma o con diferentes entidades. </t>
  </si>
  <si>
    <t>Subsana registro 2.</t>
  </si>
  <si>
    <t>EL TALENTO HUMANO PRESENTADO NO APORTA CERTIFICACIONES EN DONDE SE EVIDENCIE FUNCIONES COMO COORDINADORA, SEGÚN LO ESTABLECIDO EN LOS PLIEGOS.
IGUALMENTE,  FALTA TALENTO HUMANO PARA CUMPLIR CON LA PROPORCION REQUERIDA</t>
  </si>
  <si>
    <t>EL TALENTO HUMANO PRESENTADO NO CUMPLE CON EL PERFIL PROFESIONAL EN CIENCIAS DE LA EDUCACIÓN CON EXPERIENCIA IGUAL O MAYOR A DOS (2) AÑOS EN INFANCIA O FAMILIA.
IGUALMENTE,  FALTA TALENTO HUMANO PARA CUMPLIR CON LA PROPORCION REQUERIDA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</si>
</sst>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C0A]\ #,##0"/>
    <numFmt numFmtId="165" formatCode="[$$-240A]\ #,##0.00"/>
    <numFmt numFmtId="166" formatCode="[$$-240A]\ #,##0"/>
    <numFmt numFmtId="167" formatCode="_-* #,##0_-;\-* #,##0_-;_-* &quot;-&quot;??_-;_-@_-"/>
    <numFmt numFmtId="168" formatCode="_-&quot;$&quot;* #,##0_-;\-&quot;$&quot;* #,##0_-;_-&quot;$&quot;* &quot;-&quot;??_-;_-@_-"/>
    <numFmt numFmtId="169" formatCode="_-* #,##0\ _€_-;\-* #,##0\ _€_-;_-* &quot;-&quot;??\ _€_-;_-@_-"/>
    <numFmt numFmtId="170" formatCode="[$$-2C0A]\ #,##0.00"/>
  </numFmts>
  <fonts count="27"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b/>
      <sz val="11"/>
      <color theme="1"/>
      <name val="Arial"/>
      <family val="2"/>
    </font>
    <font>
      <sz val="11"/>
      <color theme="1"/>
      <name val="Arial"/>
      <family val="2"/>
    </font>
    <font>
      <b/>
      <i/>
      <sz val="12"/>
      <color rgb="FFFF0000"/>
      <name val="Calibri"/>
      <family val="2"/>
      <scheme val="minor"/>
    </font>
    <font>
      <i/>
      <sz val="11"/>
      <color rgb="FFFF0000"/>
      <name val="Calibri"/>
      <family val="2"/>
      <scheme val="minor"/>
    </font>
    <font>
      <sz val="11"/>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
      <sz val="11"/>
      <color rgb="FFFF0000"/>
      <name val="Calibri"/>
      <family val="2"/>
    </font>
  </fonts>
  <fills count="5">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80">
    <xf numFmtId="0" fontId="0" fillId="0" borderId="0" xfId="0"/>
    <xf numFmtId="0" fontId="0" fillId="2" borderId="0" xfId="0" applyFill="1" applyAlignment="1">
      <alignment vertical="center"/>
    </xf>
    <xf numFmtId="0" fontId="5" fillId="2" borderId="2" xfId="0" applyFont="1" applyFill="1" applyBorder="1" applyAlignment="1">
      <alignment vertical="center"/>
    </xf>
    <xf numFmtId="0" fontId="7" fillId="2" borderId="2" xfId="0" applyFont="1" applyFill="1" applyBorder="1" applyAlignment="1">
      <alignment vertical="center"/>
    </xf>
    <xf numFmtId="0" fontId="6" fillId="4" borderId="3" xfId="0" applyFont="1" applyFill="1" applyBorder="1" applyAlignment="1" applyProtection="1">
      <alignment vertical="center"/>
      <protection locked="0"/>
    </xf>
    <xf numFmtId="0" fontId="6" fillId="4" borderId="4" xfId="0" applyFont="1" applyFill="1" applyBorder="1" applyAlignment="1" applyProtection="1">
      <alignment vertical="center"/>
      <protection locked="0"/>
    </xf>
    <xf numFmtId="0" fontId="7" fillId="2" borderId="5" xfId="0" applyFont="1" applyFill="1" applyBorder="1" applyAlignment="1">
      <alignment vertical="center"/>
    </xf>
    <xf numFmtId="0" fontId="6" fillId="2" borderId="3" xfId="0" applyFont="1" applyFill="1" applyBorder="1" applyAlignment="1" applyProtection="1">
      <alignment horizontal="left" vertical="center"/>
      <protection locked="0"/>
    </xf>
    <xf numFmtId="0" fontId="6" fillId="2" borderId="4" xfId="0" applyFont="1" applyFill="1" applyBorder="1" applyAlignment="1" applyProtection="1">
      <alignment horizontal="left" vertical="center"/>
      <protection locked="0"/>
    </xf>
    <xf numFmtId="0" fontId="6" fillId="2" borderId="0" xfId="0" applyFont="1" applyFill="1" applyBorder="1" applyAlignment="1" applyProtection="1">
      <alignment horizontal="left" vertical="center"/>
      <protection locked="0"/>
    </xf>
    <xf numFmtId="0" fontId="7"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9"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6"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center" vertical="center"/>
    </xf>
    <xf numFmtId="1" fontId="0" fillId="4" borderId="8" xfId="0" applyNumberFormat="1" applyFill="1" applyBorder="1" applyAlignment="1">
      <alignment horizontal="center" vertical="center"/>
    </xf>
    <xf numFmtId="165" fontId="0" fillId="2" borderId="0" xfId="0" applyNumberFormat="1" applyFill="1" applyBorder="1" applyAlignment="1">
      <alignment vertical="center"/>
    </xf>
    <xf numFmtId="0" fontId="0" fillId="2" borderId="0" xfId="0" applyFill="1" applyBorder="1" applyAlignment="1">
      <alignment horizontal="center" vertical="center" wrapText="1"/>
    </xf>
    <xf numFmtId="3" fontId="8"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6" fontId="0" fillId="2" borderId="0" xfId="0" applyNumberFormat="1" applyFill="1" applyBorder="1" applyAlignment="1">
      <alignment vertical="center"/>
    </xf>
    <xf numFmtId="0" fontId="2" fillId="2" borderId="0" xfId="0" applyFont="1" applyFill="1" applyAlignment="1">
      <alignment vertical="center"/>
    </xf>
    <xf numFmtId="0" fontId="0" fillId="2" borderId="0" xfId="0" applyFill="1"/>
    <xf numFmtId="0" fontId="10"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167" fontId="0" fillId="2" borderId="0" xfId="1" applyNumberFormat="1" applyFont="1" applyFill="1"/>
    <xf numFmtId="0" fontId="2" fillId="3" borderId="8" xfId="0" applyFont="1" applyFill="1" applyBorder="1" applyAlignment="1">
      <alignment horizontal="center" vertical="center"/>
    </xf>
    <xf numFmtId="0" fontId="11" fillId="2" borderId="8" xfId="0" applyFont="1" applyFill="1" applyBorder="1" applyAlignment="1">
      <alignment horizontal="justify" vertical="center" wrapText="1"/>
    </xf>
    <xf numFmtId="0" fontId="11" fillId="2" borderId="8" xfId="0" applyFont="1" applyFill="1" applyBorder="1" applyAlignment="1">
      <alignment horizontal="center" vertical="center" wrapText="1"/>
    </xf>
    <xf numFmtId="0" fontId="13"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49" fontId="14" fillId="2" borderId="8" xfId="0" applyNumberFormat="1"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wrapText="1"/>
      <protection locked="0"/>
    </xf>
    <xf numFmtId="0" fontId="15" fillId="2" borderId="8" xfId="0" applyNumberFormat="1" applyFont="1" applyFill="1" applyBorder="1" applyAlignment="1" applyProtection="1">
      <alignment horizontal="center" vertical="center" wrapText="1"/>
      <protection locked="0"/>
    </xf>
    <xf numFmtId="0" fontId="15" fillId="2" borderId="8" xfId="0" applyFont="1" applyFill="1" applyBorder="1" applyAlignment="1" applyProtection="1">
      <alignment horizontal="center" vertical="center" wrapText="1"/>
      <protection locked="0"/>
    </xf>
    <xf numFmtId="9" fontId="15" fillId="2" borderId="8" xfId="3" applyFont="1" applyFill="1" applyBorder="1" applyAlignment="1" applyProtection="1">
      <alignment horizontal="center" vertical="center" wrapText="1"/>
      <protection locked="0"/>
    </xf>
    <xf numFmtId="15" fontId="15" fillId="2" borderId="8" xfId="0" applyNumberFormat="1" applyFont="1" applyFill="1" applyBorder="1" applyAlignment="1" applyProtection="1">
      <alignment horizontal="center" vertical="center" wrapText="1"/>
      <protection locked="0"/>
    </xf>
    <xf numFmtId="1" fontId="15" fillId="2" borderId="8" xfId="0" applyNumberFormat="1" applyFont="1" applyFill="1" applyBorder="1" applyAlignment="1" applyProtection="1">
      <alignment horizontal="center" vertical="center" wrapText="1"/>
      <protection locked="0"/>
    </xf>
    <xf numFmtId="2" fontId="15" fillId="2" borderId="8" xfId="0" applyNumberFormat="1" applyFont="1" applyFill="1" applyBorder="1" applyAlignment="1" applyProtection="1">
      <alignment horizontal="center" vertical="center" wrapText="1"/>
      <protection locked="0"/>
    </xf>
    <xf numFmtId="168" fontId="15" fillId="2" borderId="8" xfId="2" applyNumberFormat="1" applyFont="1" applyFill="1" applyBorder="1" applyAlignment="1" applyProtection="1">
      <alignment horizontal="center" vertical="center" wrapText="1"/>
      <protection locked="0"/>
    </xf>
    <xf numFmtId="0" fontId="8" fillId="2" borderId="8" xfId="0" applyFont="1" applyFill="1" applyBorder="1" applyAlignment="1">
      <alignment horizontal="justify" vertical="center" wrapText="1"/>
    </xf>
    <xf numFmtId="0" fontId="8" fillId="2" borderId="0" xfId="0" applyFont="1" applyFill="1" applyBorder="1" applyAlignment="1">
      <alignment horizontal="left" vertical="center" wrapText="1"/>
    </xf>
    <xf numFmtId="0" fontId="14" fillId="2" borderId="0" xfId="0" applyFont="1" applyFill="1" applyAlignment="1">
      <alignment horizontal="left" vertical="center" wrapText="1"/>
    </xf>
    <xf numFmtId="49" fontId="16" fillId="2" borderId="8" xfId="0" applyNumberFormat="1" applyFont="1" applyFill="1" applyBorder="1" applyAlignment="1" applyProtection="1">
      <alignment horizontal="left" vertical="center" wrapText="1"/>
      <protection locked="0"/>
    </xf>
    <xf numFmtId="9" fontId="15" fillId="2" borderId="8" xfId="0" applyNumberFormat="1" applyFont="1" applyFill="1" applyBorder="1" applyAlignment="1" applyProtection="1">
      <alignment horizontal="center" vertical="center" wrapText="1"/>
      <protection locked="0"/>
    </xf>
    <xf numFmtId="49" fontId="17" fillId="2" borderId="8" xfId="0" applyNumberFormat="1" applyFont="1" applyFill="1" applyBorder="1" applyAlignment="1" applyProtection="1">
      <alignment horizontal="center" vertical="center" wrapText="1"/>
      <protection locked="0"/>
    </xf>
    <xf numFmtId="169" fontId="15" fillId="2" borderId="8" xfId="1" applyNumberFormat="1" applyFont="1" applyFill="1" applyBorder="1" applyAlignment="1">
      <alignment horizontal="right" vertical="center" wrapText="1"/>
    </xf>
    <xf numFmtId="0" fontId="14" fillId="2" borderId="8" xfId="0" applyFont="1" applyFill="1" applyBorder="1" applyAlignment="1">
      <alignment horizontal="left" vertical="center" wrapText="1"/>
    </xf>
    <xf numFmtId="165" fontId="0" fillId="2" borderId="0" xfId="0" applyNumberFormat="1" applyFill="1" applyAlignment="1">
      <alignment vertical="center"/>
    </xf>
    <xf numFmtId="0" fontId="2" fillId="2" borderId="8" xfId="0" applyFont="1" applyFill="1" applyBorder="1" applyAlignment="1">
      <alignment horizontal="center" vertical="center"/>
    </xf>
    <xf numFmtId="170"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0" fontId="18" fillId="2" borderId="0" xfId="0" applyFont="1" applyFill="1" applyBorder="1" applyAlignment="1">
      <alignment horizontal="left" vertical="center"/>
    </xf>
    <xf numFmtId="0" fontId="19" fillId="2" borderId="0" xfId="0" applyFont="1" applyFill="1" applyBorder="1" applyAlignment="1">
      <alignment horizontal="center" vertical="center" wrapText="1"/>
    </xf>
    <xf numFmtId="0" fontId="20"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14" fillId="0" borderId="8" xfId="0" applyFont="1" applyFill="1" applyBorder="1" applyAlignment="1">
      <alignment wrapText="1"/>
    </xf>
    <xf numFmtId="0" fontId="0" fillId="2" borderId="8" xfId="0" applyFill="1" applyBorder="1" applyAlignment="1">
      <alignment vertical="center" wrapText="1"/>
    </xf>
    <xf numFmtId="0" fontId="0" fillId="2" borderId="8" xfId="0" quotePrefix="1" applyNumberFormat="1" applyFill="1" applyBorder="1" applyAlignment="1">
      <alignment horizontal="center" vertical="center" wrapText="1"/>
    </xf>
    <xf numFmtId="0" fontId="0" fillId="2" borderId="8" xfId="0" applyFill="1" applyBorder="1" applyAlignment="1">
      <alignment horizontal="center" vertical="center" wrapText="1"/>
    </xf>
    <xf numFmtId="14" fontId="0" fillId="2" borderId="8" xfId="0" applyNumberFormat="1" applyFill="1" applyBorder="1" applyAlignment="1">
      <alignment horizontal="center" vertical="center"/>
    </xf>
    <xf numFmtId="0" fontId="0" fillId="2" borderId="8" xfId="0" applyFill="1" applyBorder="1" applyAlignment="1">
      <alignment horizontal="justify" vertical="center" wrapText="1"/>
    </xf>
    <xf numFmtId="0" fontId="0" fillId="2" borderId="8" xfId="0" applyFill="1" applyBorder="1" applyAlignment="1">
      <alignment horizontal="justify" vertical="center"/>
    </xf>
    <xf numFmtId="0" fontId="2" fillId="3" borderId="8" xfId="0" applyFont="1" applyFill="1" applyBorder="1" applyAlignment="1">
      <alignment horizontal="center" wrapText="1"/>
    </xf>
    <xf numFmtId="9" fontId="15" fillId="2" borderId="8" xfId="0" quotePrefix="1" applyNumberFormat="1" applyFont="1" applyFill="1" applyBorder="1" applyAlignment="1" applyProtection="1">
      <alignment horizontal="center" vertical="center" wrapText="1"/>
      <protection locked="0"/>
    </xf>
    <xf numFmtId="49" fontId="14" fillId="2" borderId="8" xfId="0" applyNumberFormat="1" applyFont="1" applyFill="1" applyBorder="1" applyAlignment="1" applyProtection="1">
      <alignment horizontal="left" vertical="center" wrapText="1"/>
      <protection locked="0"/>
    </xf>
    <xf numFmtId="49" fontId="17" fillId="3" borderId="8" xfId="0" applyNumberFormat="1" applyFont="1" applyFill="1" applyBorder="1" applyAlignment="1" applyProtection="1">
      <alignment horizontal="center" vertical="center" wrapText="1"/>
      <protection locked="0"/>
    </xf>
    <xf numFmtId="0" fontId="18" fillId="2" borderId="8" xfId="0" applyFont="1" applyFill="1" applyBorder="1" applyAlignment="1">
      <alignment horizontal="left" vertical="center"/>
    </xf>
    <xf numFmtId="0" fontId="2" fillId="3" borderId="15" xfId="0" applyFont="1" applyFill="1" applyBorder="1" applyAlignment="1">
      <alignment horizontal="center" vertical="center"/>
    </xf>
    <xf numFmtId="0" fontId="2" fillId="3" borderId="15" xfId="0" applyFont="1" applyFill="1" applyBorder="1" applyAlignment="1">
      <alignment horizontal="center" vertical="center" wrapText="1"/>
    </xf>
    <xf numFmtId="0" fontId="23" fillId="3" borderId="8" xfId="0" applyFont="1" applyFill="1" applyBorder="1" applyAlignment="1">
      <alignment horizontal="center" vertical="center" wrapText="1"/>
    </xf>
    <xf numFmtId="0" fontId="0" fillId="2" borderId="16" xfId="0" applyFill="1" applyBorder="1" applyAlignment="1">
      <alignment horizontal="center" vertical="center"/>
    </xf>
    <xf numFmtId="0" fontId="0" fillId="2" borderId="18" xfId="0" applyFill="1" applyBorder="1" applyAlignment="1">
      <alignment horizontal="center" vertical="center"/>
    </xf>
    <xf numFmtId="0" fontId="4" fillId="3" borderId="0" xfId="0" applyFont="1" applyFill="1" applyBorder="1" applyAlignment="1">
      <alignment horizontal="center" vertical="center"/>
    </xf>
    <xf numFmtId="0" fontId="2" fillId="3" borderId="20" xfId="0" applyFont="1" applyFill="1" applyBorder="1" applyAlignment="1">
      <alignment vertical="center" wrapText="1"/>
    </xf>
    <xf numFmtId="0" fontId="0" fillId="2" borderId="8" xfId="0" applyFill="1" applyBorder="1" applyAlignment="1"/>
    <xf numFmtId="0" fontId="0" fillId="2" borderId="8" xfId="0" applyFill="1" applyBorder="1"/>
    <xf numFmtId="0" fontId="0" fillId="2" borderId="8" xfId="0" applyFill="1" applyBorder="1" applyAlignment="1">
      <alignment wrapText="1"/>
    </xf>
    <xf numFmtId="0" fontId="24" fillId="2" borderId="8" xfId="0" applyFont="1" applyFill="1" applyBorder="1" applyAlignment="1">
      <alignment horizontal="center" vertical="center" wrapText="1"/>
    </xf>
    <xf numFmtId="0" fontId="2" fillId="2" borderId="0" xfId="0" applyFont="1" applyFill="1" applyBorder="1" applyAlignment="1">
      <alignment horizontal="center" vertical="center"/>
    </xf>
    <xf numFmtId="0" fontId="0" fillId="2" borderId="12" xfId="0" applyFill="1" applyBorder="1" applyAlignment="1">
      <alignment horizontal="center" vertical="center"/>
    </xf>
    <xf numFmtId="0" fontId="0" fillId="2" borderId="8" xfId="0" applyFill="1" applyBorder="1" applyAlignment="1">
      <alignment horizontal="center" vertical="center" wrapText="1"/>
    </xf>
    <xf numFmtId="0" fontId="0" fillId="2" borderId="12" xfId="0" applyFill="1" applyBorder="1" applyAlignment="1">
      <alignment horizontal="center" vertical="center" wrapText="1"/>
    </xf>
    <xf numFmtId="1" fontId="17" fillId="2" borderId="8" xfId="0" applyNumberFormat="1" applyFont="1" applyFill="1" applyBorder="1" applyAlignment="1" applyProtection="1">
      <alignment horizontal="center" vertical="center" wrapText="1"/>
      <protection locked="0"/>
    </xf>
    <xf numFmtId="167" fontId="17" fillId="3" borderId="8" xfId="1" applyNumberFormat="1" applyFont="1" applyFill="1" applyBorder="1" applyAlignment="1" applyProtection="1">
      <alignment horizontal="right" vertical="center" wrapText="1"/>
      <protection locked="0"/>
    </xf>
    <xf numFmtId="0" fontId="0" fillId="0" borderId="8" xfId="0" applyFont="1" applyFill="1" applyBorder="1" applyAlignment="1">
      <alignment horizontal="left" vertical="center" wrapText="1"/>
    </xf>
    <xf numFmtId="0" fontId="0" fillId="0" borderId="8" xfId="0" applyFont="1" applyFill="1" applyBorder="1" applyAlignment="1">
      <alignment horizontal="center" vertical="center" wrapText="1"/>
    </xf>
    <xf numFmtId="0" fontId="0" fillId="2" borderId="0" xfId="0" applyFill="1" applyBorder="1" applyAlignment="1">
      <alignment horizontal="center" vertical="center"/>
    </xf>
    <xf numFmtId="17" fontId="0" fillId="2" borderId="8" xfId="0" applyNumberFormat="1" applyFill="1" applyBorder="1" applyAlignment="1">
      <alignment horizontal="center" vertical="center"/>
    </xf>
    <xf numFmtId="0" fontId="0" fillId="2" borderId="0" xfId="0" quotePrefix="1" applyNumberFormat="1" applyFill="1" applyBorder="1" applyAlignment="1">
      <alignment horizontal="center" vertical="center" wrapText="1"/>
    </xf>
    <xf numFmtId="14" fontId="0" fillId="2" borderId="0" xfId="0" applyNumberFormat="1" applyFill="1" applyBorder="1" applyAlignment="1">
      <alignment horizontal="center" vertical="center"/>
    </xf>
    <xf numFmtId="0" fontId="0" fillId="2" borderId="0" xfId="0" applyFill="1" applyBorder="1" applyAlignment="1">
      <alignment horizontal="justify" vertical="center"/>
    </xf>
    <xf numFmtId="0" fontId="0" fillId="2" borderId="0" xfId="0" applyFill="1" applyBorder="1" applyAlignment="1">
      <alignment horizontal="justify" vertical="center" wrapText="1"/>
    </xf>
    <xf numFmtId="14" fontId="0" fillId="2" borderId="12" xfId="0" applyNumberFormat="1" applyFill="1" applyBorder="1" applyAlignment="1">
      <alignment horizontal="center" vertical="center"/>
    </xf>
    <xf numFmtId="14" fontId="0" fillId="2" borderId="8" xfId="0" quotePrefix="1" applyNumberFormat="1" applyFill="1" applyBorder="1" applyAlignment="1">
      <alignment horizontal="center" vertical="center" wrapText="1"/>
    </xf>
    <xf numFmtId="0" fontId="0" fillId="2" borderId="8" xfId="0" applyFill="1" applyBorder="1" applyAlignment="1">
      <alignment horizontal="left" vertical="center" wrapText="1"/>
    </xf>
    <xf numFmtId="0" fontId="0" fillId="2" borderId="12" xfId="0" applyFill="1" applyBorder="1" applyAlignment="1">
      <alignment horizontal="left" vertical="center" wrapText="1"/>
    </xf>
    <xf numFmtId="0" fontId="15" fillId="0" borderId="8" xfId="0" applyNumberFormat="1" applyFont="1" applyFill="1" applyBorder="1" applyAlignment="1" applyProtection="1">
      <alignment horizontal="center" vertical="center" wrapText="1"/>
      <protection locked="0"/>
    </xf>
    <xf numFmtId="0" fontId="3" fillId="0" borderId="8" xfId="0" applyFont="1" applyFill="1" applyBorder="1" applyAlignment="1">
      <alignment horizontal="center" vertical="center"/>
    </xf>
    <xf numFmtId="0" fontId="0" fillId="2" borderId="11" xfId="0" applyFill="1" applyBorder="1" applyAlignment="1">
      <alignment horizontal="center" vertical="center" wrapText="1"/>
    </xf>
    <xf numFmtId="0" fontId="0" fillId="2" borderId="12" xfId="0" applyFill="1" applyBorder="1" applyAlignment="1">
      <alignment horizontal="center" vertical="center"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7" xfId="0" applyFill="1" applyBorder="1" applyAlignment="1">
      <alignment horizontal="center" vertical="center"/>
    </xf>
    <xf numFmtId="0" fontId="0" fillId="2" borderId="17" xfId="0" applyFill="1" applyBorder="1" applyAlignment="1">
      <alignment horizontal="center" vertical="center" wrapText="1"/>
    </xf>
    <xf numFmtId="0" fontId="0" fillId="2" borderId="11" xfId="0" quotePrefix="1" applyNumberFormat="1" applyFill="1" applyBorder="1" applyAlignment="1">
      <alignment horizontal="center" vertical="center" wrapText="1"/>
    </xf>
    <xf numFmtId="0" fontId="0" fillId="2" borderId="17" xfId="0" quotePrefix="1" applyNumberFormat="1" applyFill="1" applyBorder="1" applyAlignment="1">
      <alignment horizontal="center" vertical="center" wrapText="1"/>
    </xf>
    <xf numFmtId="0" fontId="0" fillId="2" borderId="12" xfId="0" quotePrefix="1" applyNumberFormat="1" applyFill="1" applyBorder="1" applyAlignment="1">
      <alignment horizontal="center" vertical="center" wrapText="1"/>
    </xf>
    <xf numFmtId="14" fontId="0" fillId="2" borderId="11" xfId="0" applyNumberFormat="1" applyFill="1" applyBorder="1" applyAlignment="1">
      <alignment horizontal="center" vertical="center"/>
    </xf>
    <xf numFmtId="14" fontId="0" fillId="2" borderId="12" xfId="0" applyNumberFormat="1" applyFill="1" applyBorder="1" applyAlignment="1">
      <alignment horizontal="center" vertical="center"/>
    </xf>
    <xf numFmtId="0" fontId="0" fillId="2" borderId="11" xfId="0" applyFill="1" applyBorder="1" applyAlignment="1">
      <alignment horizontal="left" vertical="center" wrapText="1"/>
    </xf>
    <xf numFmtId="0" fontId="0" fillId="2" borderId="12" xfId="0" applyFill="1" applyBorder="1" applyAlignment="1">
      <alignment horizontal="left" vertical="center" wrapText="1"/>
    </xf>
    <xf numFmtId="0" fontId="24" fillId="2" borderId="8" xfId="0" applyFont="1" applyFill="1" applyBorder="1" applyAlignment="1">
      <alignment horizontal="center" vertical="center" wrapText="1"/>
    </xf>
    <xf numFmtId="0" fontId="2"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10" xfId="0" applyFill="1" applyBorder="1" applyAlignment="1">
      <alignment horizontal="center" vertical="center"/>
    </xf>
    <xf numFmtId="0" fontId="0" fillId="0" borderId="11" xfId="0" applyFont="1" applyFill="1" applyBorder="1" applyAlignment="1">
      <alignment horizontal="center" vertical="center" wrapText="1"/>
    </xf>
    <xf numFmtId="0" fontId="0" fillId="0" borderId="17" xfId="0" applyFont="1" applyFill="1" applyBorder="1" applyAlignment="1">
      <alignment horizontal="center" vertical="center" wrapText="1"/>
    </xf>
    <xf numFmtId="0" fontId="0" fillId="0" borderId="12" xfId="0" applyFont="1" applyFill="1" applyBorder="1" applyAlignment="1">
      <alignment horizontal="center" vertical="center" wrapText="1"/>
    </xf>
    <xf numFmtId="14" fontId="0" fillId="2" borderId="17" xfId="0" applyNumberFormat="1" applyFill="1" applyBorder="1" applyAlignment="1">
      <alignment horizontal="center" vertical="center"/>
    </xf>
    <xf numFmtId="0" fontId="0" fillId="2" borderId="17" xfId="0" applyFill="1" applyBorder="1" applyAlignment="1">
      <alignment horizontal="left" vertical="center" wrapText="1"/>
    </xf>
    <xf numFmtId="0" fontId="2" fillId="3" borderId="8" xfId="0" applyFont="1" applyFill="1" applyBorder="1" applyAlignment="1">
      <alignment horizontal="center" vertical="center" wrapText="1"/>
    </xf>
    <xf numFmtId="0" fontId="4" fillId="3" borderId="8" xfId="0" applyFont="1" applyFill="1" applyBorder="1" applyAlignment="1">
      <alignment horizontal="center" vertical="center"/>
    </xf>
    <xf numFmtId="0" fontId="0" fillId="2" borderId="8" xfId="0" applyFill="1" applyBorder="1" applyAlignment="1">
      <alignment horizontal="center" vertical="center" wrapText="1"/>
    </xf>
    <xf numFmtId="0" fontId="4" fillId="3" borderId="1"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0" fillId="2" borderId="15" xfId="0" applyFill="1" applyBorder="1" applyAlignment="1">
      <alignment horizontal="center" vertical="center"/>
    </xf>
    <xf numFmtId="0" fontId="0" fillId="2" borderId="19" xfId="0" applyFill="1" applyBorder="1" applyAlignment="1">
      <alignment horizontal="center" vertical="center"/>
    </xf>
    <xf numFmtId="0" fontId="4" fillId="3" borderId="5"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0" fontId="2" fillId="3" borderId="2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0" fillId="2" borderId="0" xfId="0" applyFont="1" applyFill="1" applyAlignment="1">
      <alignment horizontal="left" vertical="center" wrapText="1"/>
    </xf>
    <xf numFmtId="0" fontId="0" fillId="2" borderId="11" xfId="0" applyFill="1" applyBorder="1" applyAlignment="1">
      <alignment horizontal="justify" vertical="center" wrapText="1"/>
    </xf>
    <xf numFmtId="0" fontId="0" fillId="2" borderId="12" xfId="0" applyFill="1" applyBorder="1" applyAlignment="1">
      <alignment horizontal="justify" vertical="center" wrapText="1"/>
    </xf>
    <xf numFmtId="0" fontId="0" fillId="2" borderId="8" xfId="0" applyFill="1" applyBorder="1" applyAlignment="1">
      <alignment horizontal="center" vertical="center"/>
    </xf>
    <xf numFmtId="0" fontId="6" fillId="4" borderId="3" xfId="0" applyFont="1" applyFill="1" applyBorder="1" applyAlignment="1" applyProtection="1">
      <alignment horizontal="left" vertical="center"/>
      <protection locked="0"/>
    </xf>
    <xf numFmtId="0" fontId="6" fillId="4" borderId="4" xfId="0" applyFont="1" applyFill="1" applyBorder="1" applyAlignment="1" applyProtection="1">
      <alignment horizontal="left" vertical="center"/>
      <protection locked="0"/>
    </xf>
    <xf numFmtId="0" fontId="8" fillId="4" borderId="3" xfId="0" applyFont="1" applyFill="1" applyBorder="1" applyAlignment="1" applyProtection="1">
      <alignment horizontal="left" vertical="center"/>
      <protection locked="0"/>
    </xf>
    <xf numFmtId="0" fontId="8" fillId="4" borderId="4" xfId="0" applyFont="1" applyFill="1" applyBorder="1" applyAlignment="1" applyProtection="1">
      <alignment horizontal="left" vertical="center"/>
      <protection locked="0"/>
    </xf>
    <xf numFmtId="14" fontId="0" fillId="2" borderId="5" xfId="0" applyNumberFormat="1" applyFont="1" applyFill="1" applyBorder="1" applyAlignment="1" applyProtection="1">
      <alignment horizontal="left" vertical="center"/>
      <protection locked="0"/>
    </xf>
    <xf numFmtId="0" fontId="14" fillId="0" borderId="8" xfId="0" applyFont="1" applyFill="1" applyBorder="1" applyAlignment="1">
      <alignment horizontal="center" vertical="center"/>
    </xf>
    <xf numFmtId="0" fontId="2" fillId="4" borderId="2" xfId="0" applyFont="1" applyFill="1" applyBorder="1" applyAlignment="1">
      <alignment horizontal="left" vertical="center"/>
    </xf>
    <xf numFmtId="0" fontId="2" fillId="4" borderId="5" xfId="0" applyFont="1" applyFill="1" applyBorder="1" applyAlignment="1">
      <alignment horizontal="left" vertical="center"/>
    </xf>
    <xf numFmtId="14" fontId="15" fillId="2" borderId="8" xfId="0" applyNumberFormat="1" applyFont="1" applyFill="1" applyBorder="1" applyAlignment="1" applyProtection="1">
      <alignment horizontal="center" vertical="center" wrapText="1"/>
      <protection locked="0"/>
    </xf>
    <xf numFmtId="0" fontId="14" fillId="0" borderId="8" xfId="0" applyFont="1" applyFill="1" applyBorder="1" applyAlignment="1">
      <alignment horizontal="center" vertical="center" wrapText="1"/>
    </xf>
    <xf numFmtId="49" fontId="14" fillId="0" borderId="8" xfId="0" applyNumberFormat="1"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0" fontId="15" fillId="0" borderId="8" xfId="0" applyFont="1" applyFill="1" applyBorder="1" applyAlignment="1" applyProtection="1">
      <alignment horizontal="center" vertical="center" wrapText="1"/>
      <protection locked="0"/>
    </xf>
    <xf numFmtId="9" fontId="15" fillId="0" borderId="8" xfId="3" applyFont="1" applyFill="1" applyBorder="1" applyAlignment="1" applyProtection="1">
      <alignment horizontal="center" vertical="center" wrapText="1"/>
      <protection locked="0"/>
    </xf>
    <xf numFmtId="14" fontId="15" fillId="0" borderId="8" xfId="0" applyNumberFormat="1" applyFont="1" applyFill="1" applyBorder="1" applyAlignment="1" applyProtection="1">
      <alignment horizontal="center" vertical="center" wrapText="1"/>
      <protection locked="0"/>
    </xf>
    <xf numFmtId="15" fontId="15" fillId="0" borderId="8" xfId="0" applyNumberFormat="1" applyFont="1" applyFill="1" applyBorder="1" applyAlignment="1" applyProtection="1">
      <alignment horizontal="center" vertical="center" wrapText="1"/>
      <protection locked="0"/>
    </xf>
    <xf numFmtId="1" fontId="15" fillId="0" borderId="8" xfId="0" applyNumberFormat="1" applyFont="1" applyFill="1" applyBorder="1" applyAlignment="1" applyProtection="1">
      <alignment horizontal="center" vertical="center" wrapText="1"/>
      <protection locked="0"/>
    </xf>
    <xf numFmtId="168" fontId="15" fillId="0" borderId="8" xfId="2" applyNumberFormat="1" applyFont="1" applyFill="1" applyBorder="1" applyAlignment="1" applyProtection="1">
      <alignment horizontal="center" vertical="center" wrapText="1"/>
      <protection locked="0"/>
    </xf>
    <xf numFmtId="0" fontId="8" fillId="0" borderId="8" xfId="0" applyFont="1" applyFill="1" applyBorder="1" applyAlignment="1">
      <alignment horizontal="justify" vertical="center" wrapText="1"/>
    </xf>
    <xf numFmtId="0" fontId="8" fillId="0" borderId="0" xfId="0" applyFont="1" applyFill="1" applyBorder="1" applyAlignment="1">
      <alignment horizontal="left" vertical="center" wrapText="1"/>
    </xf>
    <xf numFmtId="0" fontId="14" fillId="0" borderId="0" xfId="0" applyFont="1" applyFill="1" applyAlignment="1">
      <alignment horizontal="left" vertical="center" wrapText="1"/>
    </xf>
    <xf numFmtId="1" fontId="0" fillId="2" borderId="8" xfId="0" applyNumberFormat="1" applyFill="1" applyBorder="1" applyAlignment="1">
      <alignment horizontal="center" vertical="center"/>
    </xf>
    <xf numFmtId="1" fontId="17" fillId="3" borderId="8" xfId="0" applyNumberFormat="1" applyFont="1" applyFill="1" applyBorder="1" applyAlignment="1" applyProtection="1">
      <alignment horizontal="center" vertical="center" wrapText="1"/>
      <protection locked="0"/>
    </xf>
    <xf numFmtId="1" fontId="0" fillId="3" borderId="8" xfId="0" applyNumberFormat="1" applyFill="1" applyBorder="1" applyAlignment="1">
      <alignment horizontal="center" vertical="center"/>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179"/>
  <sheetViews>
    <sheetView tabSelected="1" topLeftCell="A14" zoomScale="85" zoomScaleNormal="85" workbookViewId="0">
      <selection activeCell="A61" sqref="A61"/>
    </sheetView>
  </sheetViews>
  <sheetFormatPr baseColWidth="10" defaultRowHeight="15" x14ac:dyDescent="0.25"/>
  <cols>
    <col min="1" max="1" width="3.140625" style="1" bestFit="1" customWidth="1"/>
    <col min="2" max="2" width="77.28515625" style="1" customWidth="1"/>
    <col min="3" max="3" width="31.140625" style="1" customWidth="1"/>
    <col min="4" max="4" width="26.7109375" style="1" customWidth="1"/>
    <col min="5" max="5" width="25" style="1" customWidth="1"/>
    <col min="6" max="7" width="29.7109375" style="1" customWidth="1"/>
    <col min="8" max="8" width="21.85546875" style="1" customWidth="1"/>
    <col min="9" max="9" width="15.7109375" style="1" customWidth="1"/>
    <col min="10" max="10" width="17.85546875" style="1" customWidth="1"/>
    <col min="11" max="11" width="24.140625" style="1" customWidth="1"/>
    <col min="12" max="12" width="24.28515625" style="1" customWidth="1"/>
    <col min="13" max="13" width="26.7109375" style="1" customWidth="1"/>
    <col min="14" max="14" width="24.7109375" style="1" customWidth="1"/>
    <col min="15" max="15" width="42" style="1" customWidth="1"/>
    <col min="16" max="16" width="22.140625" style="1" customWidth="1"/>
    <col min="17" max="17" width="19.85546875" style="1" customWidth="1"/>
    <col min="18" max="18" width="19.5703125" style="1" bestFit="1" customWidth="1"/>
    <col min="19" max="19" width="76.85546875" style="1" customWidth="1"/>
    <col min="20" max="23" width="6.42578125" style="1" customWidth="1"/>
    <col min="24" max="252" width="11.42578125" style="1"/>
    <col min="253" max="253" width="1" style="1" customWidth="1"/>
    <col min="254" max="254" width="4.28515625" style="1" customWidth="1"/>
    <col min="255" max="255" width="34.7109375" style="1" customWidth="1"/>
    <col min="256" max="256" width="0" style="1" hidden="1" customWidth="1"/>
    <col min="257" max="257" width="20" style="1" customWidth="1"/>
    <col min="258" max="258" width="20.85546875" style="1" customWidth="1"/>
    <col min="259" max="259" width="25" style="1" customWidth="1"/>
    <col min="260" max="260" width="18.7109375" style="1" customWidth="1"/>
    <col min="261" max="261" width="29.7109375" style="1" customWidth="1"/>
    <col min="262" max="262" width="13.42578125" style="1" customWidth="1"/>
    <col min="263" max="263" width="13.85546875" style="1" customWidth="1"/>
    <col min="264" max="268" width="16.5703125" style="1" customWidth="1"/>
    <col min="269" max="269" width="20.5703125" style="1" customWidth="1"/>
    <col min="270" max="270" width="21.140625" style="1" customWidth="1"/>
    <col min="271" max="271" width="9.5703125" style="1" customWidth="1"/>
    <col min="272" max="272" width="0.42578125" style="1" customWidth="1"/>
    <col min="273" max="279" width="6.42578125" style="1" customWidth="1"/>
    <col min="280" max="508" width="11.42578125" style="1"/>
    <col min="509" max="509" width="1" style="1" customWidth="1"/>
    <col min="510" max="510" width="4.28515625" style="1" customWidth="1"/>
    <col min="511" max="511" width="34.7109375" style="1" customWidth="1"/>
    <col min="512" max="512" width="0" style="1" hidden="1" customWidth="1"/>
    <col min="513" max="513" width="20" style="1" customWidth="1"/>
    <col min="514" max="514" width="20.85546875" style="1" customWidth="1"/>
    <col min="515" max="515" width="25" style="1" customWidth="1"/>
    <col min="516" max="516" width="18.7109375" style="1" customWidth="1"/>
    <col min="517" max="517" width="29.7109375" style="1" customWidth="1"/>
    <col min="518" max="518" width="13.42578125" style="1" customWidth="1"/>
    <col min="519" max="519" width="13.85546875" style="1" customWidth="1"/>
    <col min="520" max="524" width="16.5703125" style="1" customWidth="1"/>
    <col min="525" max="525" width="20.5703125" style="1" customWidth="1"/>
    <col min="526" max="526" width="21.140625" style="1" customWidth="1"/>
    <col min="527" max="527" width="9.5703125" style="1" customWidth="1"/>
    <col min="528" max="528" width="0.42578125" style="1" customWidth="1"/>
    <col min="529" max="535" width="6.42578125" style="1" customWidth="1"/>
    <col min="536" max="764" width="11.42578125" style="1"/>
    <col min="765" max="765" width="1" style="1" customWidth="1"/>
    <col min="766" max="766" width="4.28515625" style="1" customWidth="1"/>
    <col min="767" max="767" width="34.7109375" style="1" customWidth="1"/>
    <col min="768" max="768" width="0" style="1" hidden="1" customWidth="1"/>
    <col min="769" max="769" width="20" style="1" customWidth="1"/>
    <col min="770" max="770" width="20.85546875" style="1" customWidth="1"/>
    <col min="771" max="771" width="25" style="1" customWidth="1"/>
    <col min="772" max="772" width="18.7109375" style="1" customWidth="1"/>
    <col min="773" max="773" width="29.7109375" style="1" customWidth="1"/>
    <col min="774" max="774" width="13.42578125" style="1" customWidth="1"/>
    <col min="775" max="775" width="13.85546875" style="1" customWidth="1"/>
    <col min="776" max="780" width="16.5703125" style="1" customWidth="1"/>
    <col min="781" max="781" width="20.5703125" style="1" customWidth="1"/>
    <col min="782" max="782" width="21.140625" style="1" customWidth="1"/>
    <col min="783" max="783" width="9.5703125" style="1" customWidth="1"/>
    <col min="784" max="784" width="0.42578125" style="1" customWidth="1"/>
    <col min="785" max="791" width="6.42578125" style="1" customWidth="1"/>
    <col min="792" max="1020" width="11.42578125" style="1"/>
    <col min="1021" max="1021" width="1" style="1" customWidth="1"/>
    <col min="1022" max="1022" width="4.28515625" style="1" customWidth="1"/>
    <col min="1023" max="1023" width="34.7109375" style="1" customWidth="1"/>
    <col min="1024" max="1024" width="0" style="1" hidden="1" customWidth="1"/>
    <col min="1025" max="1025" width="20" style="1" customWidth="1"/>
    <col min="1026" max="1026" width="20.85546875" style="1" customWidth="1"/>
    <col min="1027" max="1027" width="25" style="1" customWidth="1"/>
    <col min="1028" max="1028" width="18.7109375" style="1" customWidth="1"/>
    <col min="1029" max="1029" width="29.7109375" style="1" customWidth="1"/>
    <col min="1030" max="1030" width="13.42578125" style="1" customWidth="1"/>
    <col min="1031" max="1031" width="13.85546875" style="1" customWidth="1"/>
    <col min="1032" max="1036" width="16.5703125" style="1" customWidth="1"/>
    <col min="1037" max="1037" width="20.5703125" style="1" customWidth="1"/>
    <col min="1038" max="1038" width="21.140625" style="1" customWidth="1"/>
    <col min="1039" max="1039" width="9.5703125" style="1" customWidth="1"/>
    <col min="1040" max="1040" width="0.42578125" style="1" customWidth="1"/>
    <col min="1041" max="1047" width="6.42578125" style="1" customWidth="1"/>
    <col min="1048" max="1276" width="11.42578125" style="1"/>
    <col min="1277" max="1277" width="1" style="1" customWidth="1"/>
    <col min="1278" max="1278" width="4.28515625" style="1" customWidth="1"/>
    <col min="1279" max="1279" width="34.7109375" style="1" customWidth="1"/>
    <col min="1280" max="1280" width="0" style="1" hidden="1" customWidth="1"/>
    <col min="1281" max="1281" width="20" style="1" customWidth="1"/>
    <col min="1282" max="1282" width="20.85546875" style="1" customWidth="1"/>
    <col min="1283" max="1283" width="25" style="1" customWidth="1"/>
    <col min="1284" max="1284" width="18.7109375" style="1" customWidth="1"/>
    <col min="1285" max="1285" width="29.7109375" style="1" customWidth="1"/>
    <col min="1286" max="1286" width="13.42578125" style="1" customWidth="1"/>
    <col min="1287" max="1287" width="13.85546875" style="1" customWidth="1"/>
    <col min="1288" max="1292" width="16.5703125" style="1" customWidth="1"/>
    <col min="1293" max="1293" width="20.5703125" style="1" customWidth="1"/>
    <col min="1294" max="1294" width="21.140625" style="1" customWidth="1"/>
    <col min="1295" max="1295" width="9.5703125" style="1" customWidth="1"/>
    <col min="1296" max="1296" width="0.42578125" style="1" customWidth="1"/>
    <col min="1297" max="1303" width="6.42578125" style="1" customWidth="1"/>
    <col min="1304" max="1532" width="11.42578125" style="1"/>
    <col min="1533" max="1533" width="1" style="1" customWidth="1"/>
    <col min="1534" max="1534" width="4.28515625" style="1" customWidth="1"/>
    <col min="1535" max="1535" width="34.7109375" style="1" customWidth="1"/>
    <col min="1536" max="1536" width="0" style="1" hidden="1" customWidth="1"/>
    <col min="1537" max="1537" width="20" style="1" customWidth="1"/>
    <col min="1538" max="1538" width="20.85546875" style="1" customWidth="1"/>
    <col min="1539" max="1539" width="25" style="1" customWidth="1"/>
    <col min="1540" max="1540" width="18.7109375" style="1" customWidth="1"/>
    <col min="1541" max="1541" width="29.7109375" style="1" customWidth="1"/>
    <col min="1542" max="1542" width="13.42578125" style="1" customWidth="1"/>
    <col min="1543" max="1543" width="13.85546875" style="1" customWidth="1"/>
    <col min="1544" max="1548" width="16.5703125" style="1" customWidth="1"/>
    <col min="1549" max="1549" width="20.5703125" style="1" customWidth="1"/>
    <col min="1550" max="1550" width="21.140625" style="1" customWidth="1"/>
    <col min="1551" max="1551" width="9.5703125" style="1" customWidth="1"/>
    <col min="1552" max="1552" width="0.42578125" style="1" customWidth="1"/>
    <col min="1553" max="1559" width="6.42578125" style="1" customWidth="1"/>
    <col min="1560" max="1788" width="11.42578125" style="1"/>
    <col min="1789" max="1789" width="1" style="1" customWidth="1"/>
    <col min="1790" max="1790" width="4.28515625" style="1" customWidth="1"/>
    <col min="1791" max="1791" width="34.7109375" style="1" customWidth="1"/>
    <col min="1792" max="1792" width="0" style="1" hidden="1" customWidth="1"/>
    <col min="1793" max="1793" width="20" style="1" customWidth="1"/>
    <col min="1794" max="1794" width="20.85546875" style="1" customWidth="1"/>
    <col min="1795" max="1795" width="25" style="1" customWidth="1"/>
    <col min="1796" max="1796" width="18.7109375" style="1" customWidth="1"/>
    <col min="1797" max="1797" width="29.7109375" style="1" customWidth="1"/>
    <col min="1798" max="1798" width="13.42578125" style="1" customWidth="1"/>
    <col min="1799" max="1799" width="13.85546875" style="1" customWidth="1"/>
    <col min="1800" max="1804" width="16.5703125" style="1" customWidth="1"/>
    <col min="1805" max="1805" width="20.5703125" style="1" customWidth="1"/>
    <col min="1806" max="1806" width="21.140625" style="1" customWidth="1"/>
    <col min="1807" max="1807" width="9.5703125" style="1" customWidth="1"/>
    <col min="1808" max="1808" width="0.42578125" style="1" customWidth="1"/>
    <col min="1809" max="1815" width="6.42578125" style="1" customWidth="1"/>
    <col min="1816" max="2044" width="11.42578125" style="1"/>
    <col min="2045" max="2045" width="1" style="1" customWidth="1"/>
    <col min="2046" max="2046" width="4.28515625" style="1" customWidth="1"/>
    <col min="2047" max="2047" width="34.7109375" style="1" customWidth="1"/>
    <col min="2048" max="2048" width="0" style="1" hidden="1" customWidth="1"/>
    <col min="2049" max="2049" width="20" style="1" customWidth="1"/>
    <col min="2050" max="2050" width="20.85546875" style="1" customWidth="1"/>
    <col min="2051" max="2051" width="25" style="1" customWidth="1"/>
    <col min="2052" max="2052" width="18.7109375" style="1" customWidth="1"/>
    <col min="2053" max="2053" width="29.7109375" style="1" customWidth="1"/>
    <col min="2054" max="2054" width="13.42578125" style="1" customWidth="1"/>
    <col min="2055" max="2055" width="13.85546875" style="1" customWidth="1"/>
    <col min="2056" max="2060" width="16.5703125" style="1" customWidth="1"/>
    <col min="2061" max="2061" width="20.5703125" style="1" customWidth="1"/>
    <col min="2062" max="2062" width="21.140625" style="1" customWidth="1"/>
    <col min="2063" max="2063" width="9.5703125" style="1" customWidth="1"/>
    <col min="2064" max="2064" width="0.42578125" style="1" customWidth="1"/>
    <col min="2065" max="2071" width="6.42578125" style="1" customWidth="1"/>
    <col min="2072" max="2300" width="11.42578125" style="1"/>
    <col min="2301" max="2301" width="1" style="1" customWidth="1"/>
    <col min="2302" max="2302" width="4.28515625" style="1" customWidth="1"/>
    <col min="2303" max="2303" width="34.7109375" style="1" customWidth="1"/>
    <col min="2304" max="2304" width="0" style="1" hidden="1" customWidth="1"/>
    <col min="2305" max="2305" width="20" style="1" customWidth="1"/>
    <col min="2306" max="2306" width="20.85546875" style="1" customWidth="1"/>
    <col min="2307" max="2307" width="25" style="1" customWidth="1"/>
    <col min="2308" max="2308" width="18.7109375" style="1" customWidth="1"/>
    <col min="2309" max="2309" width="29.7109375" style="1" customWidth="1"/>
    <col min="2310" max="2310" width="13.42578125" style="1" customWidth="1"/>
    <col min="2311" max="2311" width="13.85546875" style="1" customWidth="1"/>
    <col min="2312" max="2316" width="16.5703125" style="1" customWidth="1"/>
    <col min="2317" max="2317" width="20.5703125" style="1" customWidth="1"/>
    <col min="2318" max="2318" width="21.140625" style="1" customWidth="1"/>
    <col min="2319" max="2319" width="9.5703125" style="1" customWidth="1"/>
    <col min="2320" max="2320" width="0.42578125" style="1" customWidth="1"/>
    <col min="2321" max="2327" width="6.42578125" style="1" customWidth="1"/>
    <col min="2328" max="2556" width="11.42578125" style="1"/>
    <col min="2557" max="2557" width="1" style="1" customWidth="1"/>
    <col min="2558" max="2558" width="4.28515625" style="1" customWidth="1"/>
    <col min="2559" max="2559" width="34.7109375" style="1" customWidth="1"/>
    <col min="2560" max="2560" width="0" style="1" hidden="1" customWidth="1"/>
    <col min="2561" max="2561" width="20" style="1" customWidth="1"/>
    <col min="2562" max="2562" width="20.85546875" style="1" customWidth="1"/>
    <col min="2563" max="2563" width="25" style="1" customWidth="1"/>
    <col min="2564" max="2564" width="18.7109375" style="1" customWidth="1"/>
    <col min="2565" max="2565" width="29.7109375" style="1" customWidth="1"/>
    <col min="2566" max="2566" width="13.42578125" style="1" customWidth="1"/>
    <col min="2567" max="2567" width="13.85546875" style="1" customWidth="1"/>
    <col min="2568" max="2572" width="16.5703125" style="1" customWidth="1"/>
    <col min="2573" max="2573" width="20.5703125" style="1" customWidth="1"/>
    <col min="2574" max="2574" width="21.140625" style="1" customWidth="1"/>
    <col min="2575" max="2575" width="9.5703125" style="1" customWidth="1"/>
    <col min="2576" max="2576" width="0.42578125" style="1" customWidth="1"/>
    <col min="2577" max="2583" width="6.42578125" style="1" customWidth="1"/>
    <col min="2584" max="2812" width="11.42578125" style="1"/>
    <col min="2813" max="2813" width="1" style="1" customWidth="1"/>
    <col min="2814" max="2814" width="4.28515625" style="1" customWidth="1"/>
    <col min="2815" max="2815" width="34.7109375" style="1" customWidth="1"/>
    <col min="2816" max="2816" width="0" style="1" hidden="1" customWidth="1"/>
    <col min="2817" max="2817" width="20" style="1" customWidth="1"/>
    <col min="2818" max="2818" width="20.85546875" style="1" customWidth="1"/>
    <col min="2819" max="2819" width="25" style="1" customWidth="1"/>
    <col min="2820" max="2820" width="18.7109375" style="1" customWidth="1"/>
    <col min="2821" max="2821" width="29.7109375" style="1" customWidth="1"/>
    <col min="2822" max="2822" width="13.42578125" style="1" customWidth="1"/>
    <col min="2823" max="2823" width="13.85546875" style="1" customWidth="1"/>
    <col min="2824" max="2828" width="16.5703125" style="1" customWidth="1"/>
    <col min="2829" max="2829" width="20.5703125" style="1" customWidth="1"/>
    <col min="2830" max="2830" width="21.140625" style="1" customWidth="1"/>
    <col min="2831" max="2831" width="9.5703125" style="1" customWidth="1"/>
    <col min="2832" max="2832" width="0.42578125" style="1" customWidth="1"/>
    <col min="2833" max="2839" width="6.42578125" style="1" customWidth="1"/>
    <col min="2840" max="3068" width="11.42578125" style="1"/>
    <col min="3069" max="3069" width="1" style="1" customWidth="1"/>
    <col min="3070" max="3070" width="4.28515625" style="1" customWidth="1"/>
    <col min="3071" max="3071" width="34.7109375" style="1" customWidth="1"/>
    <col min="3072" max="3072" width="0" style="1" hidden="1" customWidth="1"/>
    <col min="3073" max="3073" width="20" style="1" customWidth="1"/>
    <col min="3074" max="3074" width="20.85546875" style="1" customWidth="1"/>
    <col min="3075" max="3075" width="25" style="1" customWidth="1"/>
    <col min="3076" max="3076" width="18.7109375" style="1" customWidth="1"/>
    <col min="3077" max="3077" width="29.7109375" style="1" customWidth="1"/>
    <col min="3078" max="3078" width="13.42578125" style="1" customWidth="1"/>
    <col min="3079" max="3079" width="13.85546875" style="1" customWidth="1"/>
    <col min="3080" max="3084" width="16.5703125" style="1" customWidth="1"/>
    <col min="3085" max="3085" width="20.5703125" style="1" customWidth="1"/>
    <col min="3086" max="3086" width="21.140625" style="1" customWidth="1"/>
    <col min="3087" max="3087" width="9.5703125" style="1" customWidth="1"/>
    <col min="3088" max="3088" width="0.42578125" style="1" customWidth="1"/>
    <col min="3089" max="3095" width="6.42578125" style="1" customWidth="1"/>
    <col min="3096" max="3324" width="11.42578125" style="1"/>
    <col min="3325" max="3325" width="1" style="1" customWidth="1"/>
    <col min="3326" max="3326" width="4.28515625" style="1" customWidth="1"/>
    <col min="3327" max="3327" width="34.7109375" style="1" customWidth="1"/>
    <col min="3328" max="3328" width="0" style="1" hidden="1" customWidth="1"/>
    <col min="3329" max="3329" width="20" style="1" customWidth="1"/>
    <col min="3330" max="3330" width="20.85546875" style="1" customWidth="1"/>
    <col min="3331" max="3331" width="25" style="1" customWidth="1"/>
    <col min="3332" max="3332" width="18.7109375" style="1" customWidth="1"/>
    <col min="3333" max="3333" width="29.7109375" style="1" customWidth="1"/>
    <col min="3334" max="3334" width="13.42578125" style="1" customWidth="1"/>
    <col min="3335" max="3335" width="13.85546875" style="1" customWidth="1"/>
    <col min="3336" max="3340" width="16.5703125" style="1" customWidth="1"/>
    <col min="3341" max="3341" width="20.5703125" style="1" customWidth="1"/>
    <col min="3342" max="3342" width="21.140625" style="1" customWidth="1"/>
    <col min="3343" max="3343" width="9.5703125" style="1" customWidth="1"/>
    <col min="3344" max="3344" width="0.42578125" style="1" customWidth="1"/>
    <col min="3345" max="3351" width="6.42578125" style="1" customWidth="1"/>
    <col min="3352" max="3580" width="11.42578125" style="1"/>
    <col min="3581" max="3581" width="1" style="1" customWidth="1"/>
    <col min="3582" max="3582" width="4.28515625" style="1" customWidth="1"/>
    <col min="3583" max="3583" width="34.7109375" style="1" customWidth="1"/>
    <col min="3584" max="3584" width="0" style="1" hidden="1" customWidth="1"/>
    <col min="3585" max="3585" width="20" style="1" customWidth="1"/>
    <col min="3586" max="3586" width="20.85546875" style="1" customWidth="1"/>
    <col min="3587" max="3587" width="25" style="1" customWidth="1"/>
    <col min="3588" max="3588" width="18.7109375" style="1" customWidth="1"/>
    <col min="3589" max="3589" width="29.7109375" style="1" customWidth="1"/>
    <col min="3590" max="3590" width="13.42578125" style="1" customWidth="1"/>
    <col min="3591" max="3591" width="13.85546875" style="1" customWidth="1"/>
    <col min="3592" max="3596" width="16.5703125" style="1" customWidth="1"/>
    <col min="3597" max="3597" width="20.5703125" style="1" customWidth="1"/>
    <col min="3598" max="3598" width="21.140625" style="1" customWidth="1"/>
    <col min="3599" max="3599" width="9.5703125" style="1" customWidth="1"/>
    <col min="3600" max="3600" width="0.42578125" style="1" customWidth="1"/>
    <col min="3601" max="3607" width="6.42578125" style="1" customWidth="1"/>
    <col min="3608" max="3836" width="11.42578125" style="1"/>
    <col min="3837" max="3837" width="1" style="1" customWidth="1"/>
    <col min="3838" max="3838" width="4.28515625" style="1" customWidth="1"/>
    <col min="3839" max="3839" width="34.7109375" style="1" customWidth="1"/>
    <col min="3840" max="3840" width="0" style="1" hidden="1" customWidth="1"/>
    <col min="3841" max="3841" width="20" style="1" customWidth="1"/>
    <col min="3842" max="3842" width="20.85546875" style="1" customWidth="1"/>
    <col min="3843" max="3843" width="25" style="1" customWidth="1"/>
    <col min="3844" max="3844" width="18.7109375" style="1" customWidth="1"/>
    <col min="3845" max="3845" width="29.7109375" style="1" customWidth="1"/>
    <col min="3846" max="3846" width="13.42578125" style="1" customWidth="1"/>
    <col min="3847" max="3847" width="13.85546875" style="1" customWidth="1"/>
    <col min="3848" max="3852" width="16.5703125" style="1" customWidth="1"/>
    <col min="3853" max="3853" width="20.5703125" style="1" customWidth="1"/>
    <col min="3854" max="3854" width="21.140625" style="1" customWidth="1"/>
    <col min="3855" max="3855" width="9.5703125" style="1" customWidth="1"/>
    <col min="3856" max="3856" width="0.42578125" style="1" customWidth="1"/>
    <col min="3857" max="3863" width="6.42578125" style="1" customWidth="1"/>
    <col min="3864" max="4092" width="11.42578125" style="1"/>
    <col min="4093" max="4093" width="1" style="1" customWidth="1"/>
    <col min="4094" max="4094" width="4.28515625" style="1" customWidth="1"/>
    <col min="4095" max="4095" width="34.7109375" style="1" customWidth="1"/>
    <col min="4096" max="4096" width="0" style="1" hidden="1" customWidth="1"/>
    <col min="4097" max="4097" width="20" style="1" customWidth="1"/>
    <col min="4098" max="4098" width="20.85546875" style="1" customWidth="1"/>
    <col min="4099" max="4099" width="25" style="1" customWidth="1"/>
    <col min="4100" max="4100" width="18.7109375" style="1" customWidth="1"/>
    <col min="4101" max="4101" width="29.7109375" style="1" customWidth="1"/>
    <col min="4102" max="4102" width="13.42578125" style="1" customWidth="1"/>
    <col min="4103" max="4103" width="13.85546875" style="1" customWidth="1"/>
    <col min="4104" max="4108" width="16.5703125" style="1" customWidth="1"/>
    <col min="4109" max="4109" width="20.5703125" style="1" customWidth="1"/>
    <col min="4110" max="4110" width="21.140625" style="1" customWidth="1"/>
    <col min="4111" max="4111" width="9.5703125" style="1" customWidth="1"/>
    <col min="4112" max="4112" width="0.42578125" style="1" customWidth="1"/>
    <col min="4113" max="4119" width="6.42578125" style="1" customWidth="1"/>
    <col min="4120" max="4348" width="11.42578125" style="1"/>
    <col min="4349" max="4349" width="1" style="1" customWidth="1"/>
    <col min="4350" max="4350" width="4.28515625" style="1" customWidth="1"/>
    <col min="4351" max="4351" width="34.7109375" style="1" customWidth="1"/>
    <col min="4352" max="4352" width="0" style="1" hidden="1" customWidth="1"/>
    <col min="4353" max="4353" width="20" style="1" customWidth="1"/>
    <col min="4354" max="4354" width="20.85546875" style="1" customWidth="1"/>
    <col min="4355" max="4355" width="25" style="1" customWidth="1"/>
    <col min="4356" max="4356" width="18.7109375" style="1" customWidth="1"/>
    <col min="4357" max="4357" width="29.7109375" style="1" customWidth="1"/>
    <col min="4358" max="4358" width="13.42578125" style="1" customWidth="1"/>
    <col min="4359" max="4359" width="13.85546875" style="1" customWidth="1"/>
    <col min="4360" max="4364" width="16.5703125" style="1" customWidth="1"/>
    <col min="4365" max="4365" width="20.5703125" style="1" customWidth="1"/>
    <col min="4366" max="4366" width="21.140625" style="1" customWidth="1"/>
    <col min="4367" max="4367" width="9.5703125" style="1" customWidth="1"/>
    <col min="4368" max="4368" width="0.42578125" style="1" customWidth="1"/>
    <col min="4369" max="4375" width="6.42578125" style="1" customWidth="1"/>
    <col min="4376" max="4604" width="11.42578125" style="1"/>
    <col min="4605" max="4605" width="1" style="1" customWidth="1"/>
    <col min="4606" max="4606" width="4.28515625" style="1" customWidth="1"/>
    <col min="4607" max="4607" width="34.7109375" style="1" customWidth="1"/>
    <col min="4608" max="4608" width="0" style="1" hidden="1" customWidth="1"/>
    <col min="4609" max="4609" width="20" style="1" customWidth="1"/>
    <col min="4610" max="4610" width="20.85546875" style="1" customWidth="1"/>
    <col min="4611" max="4611" width="25" style="1" customWidth="1"/>
    <col min="4612" max="4612" width="18.7109375" style="1" customWidth="1"/>
    <col min="4613" max="4613" width="29.7109375" style="1" customWidth="1"/>
    <col min="4614" max="4614" width="13.42578125" style="1" customWidth="1"/>
    <col min="4615" max="4615" width="13.85546875" style="1" customWidth="1"/>
    <col min="4616" max="4620" width="16.5703125" style="1" customWidth="1"/>
    <col min="4621" max="4621" width="20.5703125" style="1" customWidth="1"/>
    <col min="4622" max="4622" width="21.140625" style="1" customWidth="1"/>
    <col min="4623" max="4623" width="9.5703125" style="1" customWidth="1"/>
    <col min="4624" max="4624" width="0.42578125" style="1" customWidth="1"/>
    <col min="4625" max="4631" width="6.42578125" style="1" customWidth="1"/>
    <col min="4632" max="4860" width="11.42578125" style="1"/>
    <col min="4861" max="4861" width="1" style="1" customWidth="1"/>
    <col min="4862" max="4862" width="4.28515625" style="1" customWidth="1"/>
    <col min="4863" max="4863" width="34.7109375" style="1" customWidth="1"/>
    <col min="4864" max="4864" width="0" style="1" hidden="1" customWidth="1"/>
    <col min="4865" max="4865" width="20" style="1" customWidth="1"/>
    <col min="4866" max="4866" width="20.85546875" style="1" customWidth="1"/>
    <col min="4867" max="4867" width="25" style="1" customWidth="1"/>
    <col min="4868" max="4868" width="18.7109375" style="1" customWidth="1"/>
    <col min="4869" max="4869" width="29.7109375" style="1" customWidth="1"/>
    <col min="4870" max="4870" width="13.42578125" style="1" customWidth="1"/>
    <col min="4871" max="4871" width="13.85546875" style="1" customWidth="1"/>
    <col min="4872" max="4876" width="16.5703125" style="1" customWidth="1"/>
    <col min="4877" max="4877" width="20.5703125" style="1" customWidth="1"/>
    <col min="4878" max="4878" width="21.140625" style="1" customWidth="1"/>
    <col min="4879" max="4879" width="9.5703125" style="1" customWidth="1"/>
    <col min="4880" max="4880" width="0.42578125" style="1" customWidth="1"/>
    <col min="4881" max="4887" width="6.42578125" style="1" customWidth="1"/>
    <col min="4888" max="5116" width="11.42578125" style="1"/>
    <col min="5117" max="5117" width="1" style="1" customWidth="1"/>
    <col min="5118" max="5118" width="4.28515625" style="1" customWidth="1"/>
    <col min="5119" max="5119" width="34.7109375" style="1" customWidth="1"/>
    <col min="5120" max="5120" width="0" style="1" hidden="1" customWidth="1"/>
    <col min="5121" max="5121" width="20" style="1" customWidth="1"/>
    <col min="5122" max="5122" width="20.85546875" style="1" customWidth="1"/>
    <col min="5123" max="5123" width="25" style="1" customWidth="1"/>
    <col min="5124" max="5124" width="18.7109375" style="1" customWidth="1"/>
    <col min="5125" max="5125" width="29.7109375" style="1" customWidth="1"/>
    <col min="5126" max="5126" width="13.42578125" style="1" customWidth="1"/>
    <col min="5127" max="5127" width="13.85546875" style="1" customWidth="1"/>
    <col min="5128" max="5132" width="16.5703125" style="1" customWidth="1"/>
    <col min="5133" max="5133" width="20.5703125" style="1" customWidth="1"/>
    <col min="5134" max="5134" width="21.140625" style="1" customWidth="1"/>
    <col min="5135" max="5135" width="9.5703125" style="1" customWidth="1"/>
    <col min="5136" max="5136" width="0.42578125" style="1" customWidth="1"/>
    <col min="5137" max="5143" width="6.42578125" style="1" customWidth="1"/>
    <col min="5144" max="5372" width="11.42578125" style="1"/>
    <col min="5373" max="5373" width="1" style="1" customWidth="1"/>
    <col min="5374" max="5374" width="4.28515625" style="1" customWidth="1"/>
    <col min="5375" max="5375" width="34.7109375" style="1" customWidth="1"/>
    <col min="5376" max="5376" width="0" style="1" hidden="1" customWidth="1"/>
    <col min="5377" max="5377" width="20" style="1" customWidth="1"/>
    <col min="5378" max="5378" width="20.85546875" style="1" customWidth="1"/>
    <col min="5379" max="5379" width="25" style="1" customWidth="1"/>
    <col min="5380" max="5380" width="18.7109375" style="1" customWidth="1"/>
    <col min="5381" max="5381" width="29.7109375" style="1" customWidth="1"/>
    <col min="5382" max="5382" width="13.42578125" style="1" customWidth="1"/>
    <col min="5383" max="5383" width="13.85546875" style="1" customWidth="1"/>
    <col min="5384" max="5388" width="16.5703125" style="1" customWidth="1"/>
    <col min="5389" max="5389" width="20.5703125" style="1" customWidth="1"/>
    <col min="5390" max="5390" width="21.140625" style="1" customWidth="1"/>
    <col min="5391" max="5391" width="9.5703125" style="1" customWidth="1"/>
    <col min="5392" max="5392" width="0.42578125" style="1" customWidth="1"/>
    <col min="5393" max="5399" width="6.42578125" style="1" customWidth="1"/>
    <col min="5400" max="5628" width="11.42578125" style="1"/>
    <col min="5629" max="5629" width="1" style="1" customWidth="1"/>
    <col min="5630" max="5630" width="4.28515625" style="1" customWidth="1"/>
    <col min="5631" max="5631" width="34.7109375" style="1" customWidth="1"/>
    <col min="5632" max="5632" width="0" style="1" hidden="1" customWidth="1"/>
    <col min="5633" max="5633" width="20" style="1" customWidth="1"/>
    <col min="5634" max="5634" width="20.85546875" style="1" customWidth="1"/>
    <col min="5635" max="5635" width="25" style="1" customWidth="1"/>
    <col min="5636" max="5636" width="18.7109375" style="1" customWidth="1"/>
    <col min="5637" max="5637" width="29.7109375" style="1" customWidth="1"/>
    <col min="5638" max="5638" width="13.42578125" style="1" customWidth="1"/>
    <col min="5639" max="5639" width="13.85546875" style="1" customWidth="1"/>
    <col min="5640" max="5644" width="16.5703125" style="1" customWidth="1"/>
    <col min="5645" max="5645" width="20.5703125" style="1" customWidth="1"/>
    <col min="5646" max="5646" width="21.140625" style="1" customWidth="1"/>
    <col min="5647" max="5647" width="9.5703125" style="1" customWidth="1"/>
    <col min="5648" max="5648" width="0.42578125" style="1" customWidth="1"/>
    <col min="5649" max="5655" width="6.42578125" style="1" customWidth="1"/>
    <col min="5656" max="5884" width="11.42578125" style="1"/>
    <col min="5885" max="5885" width="1" style="1" customWidth="1"/>
    <col min="5886" max="5886" width="4.28515625" style="1" customWidth="1"/>
    <col min="5887" max="5887" width="34.7109375" style="1" customWidth="1"/>
    <col min="5888" max="5888" width="0" style="1" hidden="1" customWidth="1"/>
    <col min="5889" max="5889" width="20" style="1" customWidth="1"/>
    <col min="5890" max="5890" width="20.85546875" style="1" customWidth="1"/>
    <col min="5891" max="5891" width="25" style="1" customWidth="1"/>
    <col min="5892" max="5892" width="18.7109375" style="1" customWidth="1"/>
    <col min="5893" max="5893" width="29.7109375" style="1" customWidth="1"/>
    <col min="5894" max="5894" width="13.42578125" style="1" customWidth="1"/>
    <col min="5895" max="5895" width="13.85546875" style="1" customWidth="1"/>
    <col min="5896" max="5900" width="16.5703125" style="1" customWidth="1"/>
    <col min="5901" max="5901" width="20.5703125" style="1" customWidth="1"/>
    <col min="5902" max="5902" width="21.140625" style="1" customWidth="1"/>
    <col min="5903" max="5903" width="9.5703125" style="1" customWidth="1"/>
    <col min="5904" max="5904" width="0.42578125" style="1" customWidth="1"/>
    <col min="5905" max="5911" width="6.42578125" style="1" customWidth="1"/>
    <col min="5912" max="6140" width="11.42578125" style="1"/>
    <col min="6141" max="6141" width="1" style="1" customWidth="1"/>
    <col min="6142" max="6142" width="4.28515625" style="1" customWidth="1"/>
    <col min="6143" max="6143" width="34.7109375" style="1" customWidth="1"/>
    <col min="6144" max="6144" width="0" style="1" hidden="1" customWidth="1"/>
    <col min="6145" max="6145" width="20" style="1" customWidth="1"/>
    <col min="6146" max="6146" width="20.85546875" style="1" customWidth="1"/>
    <col min="6147" max="6147" width="25" style="1" customWidth="1"/>
    <col min="6148" max="6148" width="18.7109375" style="1" customWidth="1"/>
    <col min="6149" max="6149" width="29.7109375" style="1" customWidth="1"/>
    <col min="6150" max="6150" width="13.42578125" style="1" customWidth="1"/>
    <col min="6151" max="6151" width="13.85546875" style="1" customWidth="1"/>
    <col min="6152" max="6156" width="16.5703125" style="1" customWidth="1"/>
    <col min="6157" max="6157" width="20.5703125" style="1" customWidth="1"/>
    <col min="6158" max="6158" width="21.140625" style="1" customWidth="1"/>
    <col min="6159" max="6159" width="9.5703125" style="1" customWidth="1"/>
    <col min="6160" max="6160" width="0.42578125" style="1" customWidth="1"/>
    <col min="6161" max="6167" width="6.42578125" style="1" customWidth="1"/>
    <col min="6168" max="6396" width="11.42578125" style="1"/>
    <col min="6397" max="6397" width="1" style="1" customWidth="1"/>
    <col min="6398" max="6398" width="4.28515625" style="1" customWidth="1"/>
    <col min="6399" max="6399" width="34.7109375" style="1" customWidth="1"/>
    <col min="6400" max="6400" width="0" style="1" hidden="1" customWidth="1"/>
    <col min="6401" max="6401" width="20" style="1" customWidth="1"/>
    <col min="6402" max="6402" width="20.85546875" style="1" customWidth="1"/>
    <col min="6403" max="6403" width="25" style="1" customWidth="1"/>
    <col min="6404" max="6404" width="18.7109375" style="1" customWidth="1"/>
    <col min="6405" max="6405" width="29.7109375" style="1" customWidth="1"/>
    <col min="6406" max="6406" width="13.42578125" style="1" customWidth="1"/>
    <col min="6407" max="6407" width="13.85546875" style="1" customWidth="1"/>
    <col min="6408" max="6412" width="16.5703125" style="1" customWidth="1"/>
    <col min="6413" max="6413" width="20.5703125" style="1" customWidth="1"/>
    <col min="6414" max="6414" width="21.140625" style="1" customWidth="1"/>
    <col min="6415" max="6415" width="9.5703125" style="1" customWidth="1"/>
    <col min="6416" max="6416" width="0.42578125" style="1" customWidth="1"/>
    <col min="6417" max="6423" width="6.42578125" style="1" customWidth="1"/>
    <col min="6424" max="6652" width="11.42578125" style="1"/>
    <col min="6653" max="6653" width="1" style="1" customWidth="1"/>
    <col min="6654" max="6654" width="4.28515625" style="1" customWidth="1"/>
    <col min="6655" max="6655" width="34.7109375" style="1" customWidth="1"/>
    <col min="6656" max="6656" width="0" style="1" hidden="1" customWidth="1"/>
    <col min="6657" max="6657" width="20" style="1" customWidth="1"/>
    <col min="6658" max="6658" width="20.85546875" style="1" customWidth="1"/>
    <col min="6659" max="6659" width="25" style="1" customWidth="1"/>
    <col min="6660" max="6660" width="18.7109375" style="1" customWidth="1"/>
    <col min="6661" max="6661" width="29.7109375" style="1" customWidth="1"/>
    <col min="6662" max="6662" width="13.42578125" style="1" customWidth="1"/>
    <col min="6663" max="6663" width="13.85546875" style="1" customWidth="1"/>
    <col min="6664" max="6668" width="16.5703125" style="1" customWidth="1"/>
    <col min="6669" max="6669" width="20.5703125" style="1" customWidth="1"/>
    <col min="6670" max="6670" width="21.140625" style="1" customWidth="1"/>
    <col min="6671" max="6671" width="9.5703125" style="1" customWidth="1"/>
    <col min="6672" max="6672" width="0.42578125" style="1" customWidth="1"/>
    <col min="6673" max="6679" width="6.42578125" style="1" customWidth="1"/>
    <col min="6680" max="6908" width="11.42578125" style="1"/>
    <col min="6909" max="6909" width="1" style="1" customWidth="1"/>
    <col min="6910" max="6910" width="4.28515625" style="1" customWidth="1"/>
    <col min="6911" max="6911" width="34.7109375" style="1" customWidth="1"/>
    <col min="6912" max="6912" width="0" style="1" hidden="1" customWidth="1"/>
    <col min="6913" max="6913" width="20" style="1" customWidth="1"/>
    <col min="6914" max="6914" width="20.85546875" style="1" customWidth="1"/>
    <col min="6915" max="6915" width="25" style="1" customWidth="1"/>
    <col min="6916" max="6916" width="18.7109375" style="1" customWidth="1"/>
    <col min="6917" max="6917" width="29.7109375" style="1" customWidth="1"/>
    <col min="6918" max="6918" width="13.42578125" style="1" customWidth="1"/>
    <col min="6919" max="6919" width="13.85546875" style="1" customWidth="1"/>
    <col min="6920" max="6924" width="16.5703125" style="1" customWidth="1"/>
    <col min="6925" max="6925" width="20.5703125" style="1" customWidth="1"/>
    <col min="6926" max="6926" width="21.140625" style="1" customWidth="1"/>
    <col min="6927" max="6927" width="9.5703125" style="1" customWidth="1"/>
    <col min="6928" max="6928" width="0.42578125" style="1" customWidth="1"/>
    <col min="6929" max="6935" width="6.42578125" style="1" customWidth="1"/>
    <col min="6936" max="7164" width="11.42578125" style="1"/>
    <col min="7165" max="7165" width="1" style="1" customWidth="1"/>
    <col min="7166" max="7166" width="4.28515625" style="1" customWidth="1"/>
    <col min="7167" max="7167" width="34.7109375" style="1" customWidth="1"/>
    <col min="7168" max="7168" width="0" style="1" hidden="1" customWidth="1"/>
    <col min="7169" max="7169" width="20" style="1" customWidth="1"/>
    <col min="7170" max="7170" width="20.85546875" style="1" customWidth="1"/>
    <col min="7171" max="7171" width="25" style="1" customWidth="1"/>
    <col min="7172" max="7172" width="18.7109375" style="1" customWidth="1"/>
    <col min="7173" max="7173" width="29.7109375" style="1" customWidth="1"/>
    <col min="7174" max="7174" width="13.42578125" style="1" customWidth="1"/>
    <col min="7175" max="7175" width="13.85546875" style="1" customWidth="1"/>
    <col min="7176" max="7180" width="16.5703125" style="1" customWidth="1"/>
    <col min="7181" max="7181" width="20.5703125" style="1" customWidth="1"/>
    <col min="7182" max="7182" width="21.140625" style="1" customWidth="1"/>
    <col min="7183" max="7183" width="9.5703125" style="1" customWidth="1"/>
    <col min="7184" max="7184" width="0.42578125" style="1" customWidth="1"/>
    <col min="7185" max="7191" width="6.42578125" style="1" customWidth="1"/>
    <col min="7192" max="7420" width="11.42578125" style="1"/>
    <col min="7421" max="7421" width="1" style="1" customWidth="1"/>
    <col min="7422" max="7422" width="4.28515625" style="1" customWidth="1"/>
    <col min="7423" max="7423" width="34.7109375" style="1" customWidth="1"/>
    <col min="7424" max="7424" width="0" style="1" hidden="1" customWidth="1"/>
    <col min="7425" max="7425" width="20" style="1" customWidth="1"/>
    <col min="7426" max="7426" width="20.85546875" style="1" customWidth="1"/>
    <col min="7427" max="7427" width="25" style="1" customWidth="1"/>
    <col min="7428" max="7428" width="18.7109375" style="1" customWidth="1"/>
    <col min="7429" max="7429" width="29.7109375" style="1" customWidth="1"/>
    <col min="7430" max="7430" width="13.42578125" style="1" customWidth="1"/>
    <col min="7431" max="7431" width="13.85546875" style="1" customWidth="1"/>
    <col min="7432" max="7436" width="16.5703125" style="1" customWidth="1"/>
    <col min="7437" max="7437" width="20.5703125" style="1" customWidth="1"/>
    <col min="7438" max="7438" width="21.140625" style="1" customWidth="1"/>
    <col min="7439" max="7439" width="9.5703125" style="1" customWidth="1"/>
    <col min="7440" max="7440" width="0.42578125" style="1" customWidth="1"/>
    <col min="7441" max="7447" width="6.42578125" style="1" customWidth="1"/>
    <col min="7448" max="7676" width="11.42578125" style="1"/>
    <col min="7677" max="7677" width="1" style="1" customWidth="1"/>
    <col min="7678" max="7678" width="4.28515625" style="1" customWidth="1"/>
    <col min="7679" max="7679" width="34.7109375" style="1" customWidth="1"/>
    <col min="7680" max="7680" width="0" style="1" hidden="1" customWidth="1"/>
    <col min="7681" max="7681" width="20" style="1" customWidth="1"/>
    <col min="7682" max="7682" width="20.85546875" style="1" customWidth="1"/>
    <col min="7683" max="7683" width="25" style="1" customWidth="1"/>
    <col min="7684" max="7684" width="18.7109375" style="1" customWidth="1"/>
    <col min="7685" max="7685" width="29.7109375" style="1" customWidth="1"/>
    <col min="7686" max="7686" width="13.42578125" style="1" customWidth="1"/>
    <col min="7687" max="7687" width="13.85546875" style="1" customWidth="1"/>
    <col min="7688" max="7692" width="16.5703125" style="1" customWidth="1"/>
    <col min="7693" max="7693" width="20.5703125" style="1" customWidth="1"/>
    <col min="7694" max="7694" width="21.140625" style="1" customWidth="1"/>
    <col min="7695" max="7695" width="9.5703125" style="1" customWidth="1"/>
    <col min="7696" max="7696" width="0.42578125" style="1" customWidth="1"/>
    <col min="7697" max="7703" width="6.42578125" style="1" customWidth="1"/>
    <col min="7704" max="7932" width="11.42578125" style="1"/>
    <col min="7933" max="7933" width="1" style="1" customWidth="1"/>
    <col min="7934" max="7934" width="4.28515625" style="1" customWidth="1"/>
    <col min="7935" max="7935" width="34.7109375" style="1" customWidth="1"/>
    <col min="7936" max="7936" width="0" style="1" hidden="1" customWidth="1"/>
    <col min="7937" max="7937" width="20" style="1" customWidth="1"/>
    <col min="7938" max="7938" width="20.85546875" style="1" customWidth="1"/>
    <col min="7939" max="7939" width="25" style="1" customWidth="1"/>
    <col min="7940" max="7940" width="18.7109375" style="1" customWidth="1"/>
    <col min="7941" max="7941" width="29.7109375" style="1" customWidth="1"/>
    <col min="7942" max="7942" width="13.42578125" style="1" customWidth="1"/>
    <col min="7943" max="7943" width="13.85546875" style="1" customWidth="1"/>
    <col min="7944" max="7948" width="16.5703125" style="1" customWidth="1"/>
    <col min="7949" max="7949" width="20.5703125" style="1" customWidth="1"/>
    <col min="7950" max="7950" width="21.140625" style="1" customWidth="1"/>
    <col min="7951" max="7951" width="9.5703125" style="1" customWidth="1"/>
    <col min="7952" max="7952" width="0.42578125" style="1" customWidth="1"/>
    <col min="7953" max="7959" width="6.42578125" style="1" customWidth="1"/>
    <col min="7960" max="8188" width="11.42578125" style="1"/>
    <col min="8189" max="8189" width="1" style="1" customWidth="1"/>
    <col min="8190" max="8190" width="4.28515625" style="1" customWidth="1"/>
    <col min="8191" max="8191" width="34.7109375" style="1" customWidth="1"/>
    <col min="8192" max="8192" width="0" style="1" hidden="1" customWidth="1"/>
    <col min="8193" max="8193" width="20" style="1" customWidth="1"/>
    <col min="8194" max="8194" width="20.85546875" style="1" customWidth="1"/>
    <col min="8195" max="8195" width="25" style="1" customWidth="1"/>
    <col min="8196" max="8196" width="18.7109375" style="1" customWidth="1"/>
    <col min="8197" max="8197" width="29.7109375" style="1" customWidth="1"/>
    <col min="8198" max="8198" width="13.42578125" style="1" customWidth="1"/>
    <col min="8199" max="8199" width="13.85546875" style="1" customWidth="1"/>
    <col min="8200" max="8204" width="16.5703125" style="1" customWidth="1"/>
    <col min="8205" max="8205" width="20.5703125" style="1" customWidth="1"/>
    <col min="8206" max="8206" width="21.140625" style="1" customWidth="1"/>
    <col min="8207" max="8207" width="9.5703125" style="1" customWidth="1"/>
    <col min="8208" max="8208" width="0.42578125" style="1" customWidth="1"/>
    <col min="8209" max="8215" width="6.42578125" style="1" customWidth="1"/>
    <col min="8216" max="8444" width="11.42578125" style="1"/>
    <col min="8445" max="8445" width="1" style="1" customWidth="1"/>
    <col min="8446" max="8446" width="4.28515625" style="1" customWidth="1"/>
    <col min="8447" max="8447" width="34.7109375" style="1" customWidth="1"/>
    <col min="8448" max="8448" width="0" style="1" hidden="1" customWidth="1"/>
    <col min="8449" max="8449" width="20" style="1" customWidth="1"/>
    <col min="8450" max="8450" width="20.85546875" style="1" customWidth="1"/>
    <col min="8451" max="8451" width="25" style="1" customWidth="1"/>
    <col min="8452" max="8452" width="18.7109375" style="1" customWidth="1"/>
    <col min="8453" max="8453" width="29.7109375" style="1" customWidth="1"/>
    <col min="8454" max="8454" width="13.42578125" style="1" customWidth="1"/>
    <col min="8455" max="8455" width="13.85546875" style="1" customWidth="1"/>
    <col min="8456" max="8460" width="16.5703125" style="1" customWidth="1"/>
    <col min="8461" max="8461" width="20.5703125" style="1" customWidth="1"/>
    <col min="8462" max="8462" width="21.140625" style="1" customWidth="1"/>
    <col min="8463" max="8463" width="9.5703125" style="1" customWidth="1"/>
    <col min="8464" max="8464" width="0.42578125" style="1" customWidth="1"/>
    <col min="8465" max="8471" width="6.42578125" style="1" customWidth="1"/>
    <col min="8472" max="8700" width="11.42578125" style="1"/>
    <col min="8701" max="8701" width="1" style="1" customWidth="1"/>
    <col min="8702" max="8702" width="4.28515625" style="1" customWidth="1"/>
    <col min="8703" max="8703" width="34.7109375" style="1" customWidth="1"/>
    <col min="8704" max="8704" width="0" style="1" hidden="1" customWidth="1"/>
    <col min="8705" max="8705" width="20" style="1" customWidth="1"/>
    <col min="8706" max="8706" width="20.85546875" style="1" customWidth="1"/>
    <col min="8707" max="8707" width="25" style="1" customWidth="1"/>
    <col min="8708" max="8708" width="18.7109375" style="1" customWidth="1"/>
    <col min="8709" max="8709" width="29.7109375" style="1" customWidth="1"/>
    <col min="8710" max="8710" width="13.42578125" style="1" customWidth="1"/>
    <col min="8711" max="8711" width="13.85546875" style="1" customWidth="1"/>
    <col min="8712" max="8716" width="16.5703125" style="1" customWidth="1"/>
    <col min="8717" max="8717" width="20.5703125" style="1" customWidth="1"/>
    <col min="8718" max="8718" width="21.140625" style="1" customWidth="1"/>
    <col min="8719" max="8719" width="9.5703125" style="1" customWidth="1"/>
    <col min="8720" max="8720" width="0.42578125" style="1" customWidth="1"/>
    <col min="8721" max="8727" width="6.42578125" style="1" customWidth="1"/>
    <col min="8728" max="8956" width="11.42578125" style="1"/>
    <col min="8957" max="8957" width="1" style="1" customWidth="1"/>
    <col min="8958" max="8958" width="4.28515625" style="1" customWidth="1"/>
    <col min="8959" max="8959" width="34.7109375" style="1" customWidth="1"/>
    <col min="8960" max="8960" width="0" style="1" hidden="1" customWidth="1"/>
    <col min="8961" max="8961" width="20" style="1" customWidth="1"/>
    <col min="8962" max="8962" width="20.85546875" style="1" customWidth="1"/>
    <col min="8963" max="8963" width="25" style="1" customWidth="1"/>
    <col min="8964" max="8964" width="18.7109375" style="1" customWidth="1"/>
    <col min="8965" max="8965" width="29.7109375" style="1" customWidth="1"/>
    <col min="8966" max="8966" width="13.42578125" style="1" customWidth="1"/>
    <col min="8967" max="8967" width="13.85546875" style="1" customWidth="1"/>
    <col min="8968" max="8972" width="16.5703125" style="1" customWidth="1"/>
    <col min="8973" max="8973" width="20.5703125" style="1" customWidth="1"/>
    <col min="8974" max="8974" width="21.140625" style="1" customWidth="1"/>
    <col min="8975" max="8975" width="9.5703125" style="1" customWidth="1"/>
    <col min="8976" max="8976" width="0.42578125" style="1" customWidth="1"/>
    <col min="8977" max="8983" width="6.42578125" style="1" customWidth="1"/>
    <col min="8984" max="9212" width="11.42578125" style="1"/>
    <col min="9213" max="9213" width="1" style="1" customWidth="1"/>
    <col min="9214" max="9214" width="4.28515625" style="1" customWidth="1"/>
    <col min="9215" max="9215" width="34.7109375" style="1" customWidth="1"/>
    <col min="9216" max="9216" width="0" style="1" hidden="1" customWidth="1"/>
    <col min="9217" max="9217" width="20" style="1" customWidth="1"/>
    <col min="9218" max="9218" width="20.85546875" style="1" customWidth="1"/>
    <col min="9219" max="9219" width="25" style="1" customWidth="1"/>
    <col min="9220" max="9220" width="18.7109375" style="1" customWidth="1"/>
    <col min="9221" max="9221" width="29.7109375" style="1" customWidth="1"/>
    <col min="9222" max="9222" width="13.42578125" style="1" customWidth="1"/>
    <col min="9223" max="9223" width="13.85546875" style="1" customWidth="1"/>
    <col min="9224" max="9228" width="16.5703125" style="1" customWidth="1"/>
    <col min="9229" max="9229" width="20.5703125" style="1" customWidth="1"/>
    <col min="9230" max="9230" width="21.140625" style="1" customWidth="1"/>
    <col min="9231" max="9231" width="9.5703125" style="1" customWidth="1"/>
    <col min="9232" max="9232" width="0.42578125" style="1" customWidth="1"/>
    <col min="9233" max="9239" width="6.42578125" style="1" customWidth="1"/>
    <col min="9240" max="9468" width="11.42578125" style="1"/>
    <col min="9469" max="9469" width="1" style="1" customWidth="1"/>
    <col min="9470" max="9470" width="4.28515625" style="1" customWidth="1"/>
    <col min="9471" max="9471" width="34.7109375" style="1" customWidth="1"/>
    <col min="9472" max="9472" width="0" style="1" hidden="1" customWidth="1"/>
    <col min="9473" max="9473" width="20" style="1" customWidth="1"/>
    <col min="9474" max="9474" width="20.85546875" style="1" customWidth="1"/>
    <col min="9475" max="9475" width="25" style="1" customWidth="1"/>
    <col min="9476" max="9476" width="18.7109375" style="1" customWidth="1"/>
    <col min="9477" max="9477" width="29.7109375" style="1" customWidth="1"/>
    <col min="9478" max="9478" width="13.42578125" style="1" customWidth="1"/>
    <col min="9479" max="9479" width="13.85546875" style="1" customWidth="1"/>
    <col min="9480" max="9484" width="16.5703125" style="1" customWidth="1"/>
    <col min="9485" max="9485" width="20.5703125" style="1" customWidth="1"/>
    <col min="9486" max="9486" width="21.140625" style="1" customWidth="1"/>
    <col min="9487" max="9487" width="9.5703125" style="1" customWidth="1"/>
    <col min="9488" max="9488" width="0.42578125" style="1" customWidth="1"/>
    <col min="9489" max="9495" width="6.42578125" style="1" customWidth="1"/>
    <col min="9496" max="9724" width="11.42578125" style="1"/>
    <col min="9725" max="9725" width="1" style="1" customWidth="1"/>
    <col min="9726" max="9726" width="4.28515625" style="1" customWidth="1"/>
    <col min="9727" max="9727" width="34.7109375" style="1" customWidth="1"/>
    <col min="9728" max="9728" width="0" style="1" hidden="1" customWidth="1"/>
    <col min="9729" max="9729" width="20" style="1" customWidth="1"/>
    <col min="9730" max="9730" width="20.85546875" style="1" customWidth="1"/>
    <col min="9731" max="9731" width="25" style="1" customWidth="1"/>
    <col min="9732" max="9732" width="18.7109375" style="1" customWidth="1"/>
    <col min="9733" max="9733" width="29.7109375" style="1" customWidth="1"/>
    <col min="9734" max="9734" width="13.42578125" style="1" customWidth="1"/>
    <col min="9735" max="9735" width="13.85546875" style="1" customWidth="1"/>
    <col min="9736" max="9740" width="16.5703125" style="1" customWidth="1"/>
    <col min="9741" max="9741" width="20.5703125" style="1" customWidth="1"/>
    <col min="9742" max="9742" width="21.140625" style="1" customWidth="1"/>
    <col min="9743" max="9743" width="9.5703125" style="1" customWidth="1"/>
    <col min="9744" max="9744" width="0.42578125" style="1" customWidth="1"/>
    <col min="9745" max="9751" width="6.42578125" style="1" customWidth="1"/>
    <col min="9752" max="9980" width="11.42578125" style="1"/>
    <col min="9981" max="9981" width="1" style="1" customWidth="1"/>
    <col min="9982" max="9982" width="4.28515625" style="1" customWidth="1"/>
    <col min="9983" max="9983" width="34.7109375" style="1" customWidth="1"/>
    <col min="9984" max="9984" width="0" style="1" hidden="1" customWidth="1"/>
    <col min="9985" max="9985" width="20" style="1" customWidth="1"/>
    <col min="9986" max="9986" width="20.85546875" style="1" customWidth="1"/>
    <col min="9987" max="9987" width="25" style="1" customWidth="1"/>
    <col min="9988" max="9988" width="18.7109375" style="1" customWidth="1"/>
    <col min="9989" max="9989" width="29.7109375" style="1" customWidth="1"/>
    <col min="9990" max="9990" width="13.42578125" style="1" customWidth="1"/>
    <col min="9991" max="9991" width="13.85546875" style="1" customWidth="1"/>
    <col min="9992" max="9996" width="16.5703125" style="1" customWidth="1"/>
    <col min="9997" max="9997" width="20.5703125" style="1" customWidth="1"/>
    <col min="9998" max="9998" width="21.140625" style="1" customWidth="1"/>
    <col min="9999" max="9999" width="9.5703125" style="1" customWidth="1"/>
    <col min="10000" max="10000" width="0.42578125" style="1" customWidth="1"/>
    <col min="10001" max="10007" width="6.42578125" style="1" customWidth="1"/>
    <col min="10008" max="10236" width="11.42578125" style="1"/>
    <col min="10237" max="10237" width="1" style="1" customWidth="1"/>
    <col min="10238" max="10238" width="4.28515625" style="1" customWidth="1"/>
    <col min="10239" max="10239" width="34.7109375" style="1" customWidth="1"/>
    <col min="10240" max="10240" width="0" style="1" hidden="1" customWidth="1"/>
    <col min="10241" max="10241" width="20" style="1" customWidth="1"/>
    <col min="10242" max="10242" width="20.85546875" style="1" customWidth="1"/>
    <col min="10243" max="10243" width="25" style="1" customWidth="1"/>
    <col min="10244" max="10244" width="18.7109375" style="1" customWidth="1"/>
    <col min="10245" max="10245" width="29.7109375" style="1" customWidth="1"/>
    <col min="10246" max="10246" width="13.42578125" style="1" customWidth="1"/>
    <col min="10247" max="10247" width="13.85546875" style="1" customWidth="1"/>
    <col min="10248" max="10252" width="16.5703125" style="1" customWidth="1"/>
    <col min="10253" max="10253" width="20.5703125" style="1" customWidth="1"/>
    <col min="10254" max="10254" width="21.140625" style="1" customWidth="1"/>
    <col min="10255" max="10255" width="9.5703125" style="1" customWidth="1"/>
    <col min="10256" max="10256" width="0.42578125" style="1" customWidth="1"/>
    <col min="10257" max="10263" width="6.42578125" style="1" customWidth="1"/>
    <col min="10264" max="10492" width="11.42578125" style="1"/>
    <col min="10493" max="10493" width="1" style="1" customWidth="1"/>
    <col min="10494" max="10494" width="4.28515625" style="1" customWidth="1"/>
    <col min="10495" max="10495" width="34.7109375" style="1" customWidth="1"/>
    <col min="10496" max="10496" width="0" style="1" hidden="1" customWidth="1"/>
    <col min="10497" max="10497" width="20" style="1" customWidth="1"/>
    <col min="10498" max="10498" width="20.85546875" style="1" customWidth="1"/>
    <col min="10499" max="10499" width="25" style="1" customWidth="1"/>
    <col min="10500" max="10500" width="18.7109375" style="1" customWidth="1"/>
    <col min="10501" max="10501" width="29.7109375" style="1" customWidth="1"/>
    <col min="10502" max="10502" width="13.42578125" style="1" customWidth="1"/>
    <col min="10503" max="10503" width="13.85546875" style="1" customWidth="1"/>
    <col min="10504" max="10508" width="16.5703125" style="1" customWidth="1"/>
    <col min="10509" max="10509" width="20.5703125" style="1" customWidth="1"/>
    <col min="10510" max="10510" width="21.140625" style="1" customWidth="1"/>
    <col min="10511" max="10511" width="9.5703125" style="1" customWidth="1"/>
    <col min="10512" max="10512" width="0.42578125" style="1" customWidth="1"/>
    <col min="10513" max="10519" width="6.42578125" style="1" customWidth="1"/>
    <col min="10520" max="10748" width="11.42578125" style="1"/>
    <col min="10749" max="10749" width="1" style="1" customWidth="1"/>
    <col min="10750" max="10750" width="4.28515625" style="1" customWidth="1"/>
    <col min="10751" max="10751" width="34.7109375" style="1" customWidth="1"/>
    <col min="10752" max="10752" width="0" style="1" hidden="1" customWidth="1"/>
    <col min="10753" max="10753" width="20" style="1" customWidth="1"/>
    <col min="10754" max="10754" width="20.85546875" style="1" customWidth="1"/>
    <col min="10755" max="10755" width="25" style="1" customWidth="1"/>
    <col min="10756" max="10756" width="18.7109375" style="1" customWidth="1"/>
    <col min="10757" max="10757" width="29.7109375" style="1" customWidth="1"/>
    <col min="10758" max="10758" width="13.42578125" style="1" customWidth="1"/>
    <col min="10759" max="10759" width="13.85546875" style="1" customWidth="1"/>
    <col min="10760" max="10764" width="16.5703125" style="1" customWidth="1"/>
    <col min="10765" max="10765" width="20.5703125" style="1" customWidth="1"/>
    <col min="10766" max="10766" width="21.140625" style="1" customWidth="1"/>
    <col min="10767" max="10767" width="9.5703125" style="1" customWidth="1"/>
    <col min="10768" max="10768" width="0.42578125" style="1" customWidth="1"/>
    <col min="10769" max="10775" width="6.42578125" style="1" customWidth="1"/>
    <col min="10776" max="11004" width="11.42578125" style="1"/>
    <col min="11005" max="11005" width="1" style="1" customWidth="1"/>
    <col min="11006" max="11006" width="4.28515625" style="1" customWidth="1"/>
    <col min="11007" max="11007" width="34.7109375" style="1" customWidth="1"/>
    <col min="11008" max="11008" width="0" style="1" hidden="1" customWidth="1"/>
    <col min="11009" max="11009" width="20" style="1" customWidth="1"/>
    <col min="11010" max="11010" width="20.85546875" style="1" customWidth="1"/>
    <col min="11011" max="11011" width="25" style="1" customWidth="1"/>
    <col min="11012" max="11012" width="18.7109375" style="1" customWidth="1"/>
    <col min="11013" max="11013" width="29.7109375" style="1" customWidth="1"/>
    <col min="11014" max="11014" width="13.42578125" style="1" customWidth="1"/>
    <col min="11015" max="11015" width="13.85546875" style="1" customWidth="1"/>
    <col min="11016" max="11020" width="16.5703125" style="1" customWidth="1"/>
    <col min="11021" max="11021" width="20.5703125" style="1" customWidth="1"/>
    <col min="11022" max="11022" width="21.140625" style="1" customWidth="1"/>
    <col min="11023" max="11023" width="9.5703125" style="1" customWidth="1"/>
    <col min="11024" max="11024" width="0.42578125" style="1" customWidth="1"/>
    <col min="11025" max="11031" width="6.42578125" style="1" customWidth="1"/>
    <col min="11032" max="11260" width="11.42578125" style="1"/>
    <col min="11261" max="11261" width="1" style="1" customWidth="1"/>
    <col min="11262" max="11262" width="4.28515625" style="1" customWidth="1"/>
    <col min="11263" max="11263" width="34.7109375" style="1" customWidth="1"/>
    <col min="11264" max="11264" width="0" style="1" hidden="1" customWidth="1"/>
    <col min="11265" max="11265" width="20" style="1" customWidth="1"/>
    <col min="11266" max="11266" width="20.85546875" style="1" customWidth="1"/>
    <col min="11267" max="11267" width="25" style="1" customWidth="1"/>
    <col min="11268" max="11268" width="18.7109375" style="1" customWidth="1"/>
    <col min="11269" max="11269" width="29.7109375" style="1" customWidth="1"/>
    <col min="11270" max="11270" width="13.42578125" style="1" customWidth="1"/>
    <col min="11271" max="11271" width="13.85546875" style="1" customWidth="1"/>
    <col min="11272" max="11276" width="16.5703125" style="1" customWidth="1"/>
    <col min="11277" max="11277" width="20.5703125" style="1" customWidth="1"/>
    <col min="11278" max="11278" width="21.140625" style="1" customWidth="1"/>
    <col min="11279" max="11279" width="9.5703125" style="1" customWidth="1"/>
    <col min="11280" max="11280" width="0.42578125" style="1" customWidth="1"/>
    <col min="11281" max="11287" width="6.42578125" style="1" customWidth="1"/>
    <col min="11288" max="11516" width="11.42578125" style="1"/>
    <col min="11517" max="11517" width="1" style="1" customWidth="1"/>
    <col min="11518" max="11518" width="4.28515625" style="1" customWidth="1"/>
    <col min="11519" max="11519" width="34.7109375" style="1" customWidth="1"/>
    <col min="11520" max="11520" width="0" style="1" hidden="1" customWidth="1"/>
    <col min="11521" max="11521" width="20" style="1" customWidth="1"/>
    <col min="11522" max="11522" width="20.85546875" style="1" customWidth="1"/>
    <col min="11523" max="11523" width="25" style="1" customWidth="1"/>
    <col min="11524" max="11524" width="18.7109375" style="1" customWidth="1"/>
    <col min="11525" max="11525" width="29.7109375" style="1" customWidth="1"/>
    <col min="11526" max="11526" width="13.42578125" style="1" customWidth="1"/>
    <col min="11527" max="11527" width="13.85546875" style="1" customWidth="1"/>
    <col min="11528" max="11532" width="16.5703125" style="1" customWidth="1"/>
    <col min="11533" max="11533" width="20.5703125" style="1" customWidth="1"/>
    <col min="11534" max="11534" width="21.140625" style="1" customWidth="1"/>
    <col min="11535" max="11535" width="9.5703125" style="1" customWidth="1"/>
    <col min="11536" max="11536" width="0.42578125" style="1" customWidth="1"/>
    <col min="11537" max="11543" width="6.42578125" style="1" customWidth="1"/>
    <col min="11544" max="11772" width="11.42578125" style="1"/>
    <col min="11773" max="11773" width="1" style="1" customWidth="1"/>
    <col min="11774" max="11774" width="4.28515625" style="1" customWidth="1"/>
    <col min="11775" max="11775" width="34.7109375" style="1" customWidth="1"/>
    <col min="11776" max="11776" width="0" style="1" hidden="1" customWidth="1"/>
    <col min="11777" max="11777" width="20" style="1" customWidth="1"/>
    <col min="11778" max="11778" width="20.85546875" style="1" customWidth="1"/>
    <col min="11779" max="11779" width="25" style="1" customWidth="1"/>
    <col min="11780" max="11780" width="18.7109375" style="1" customWidth="1"/>
    <col min="11781" max="11781" width="29.7109375" style="1" customWidth="1"/>
    <col min="11782" max="11782" width="13.42578125" style="1" customWidth="1"/>
    <col min="11783" max="11783" width="13.85546875" style="1" customWidth="1"/>
    <col min="11784" max="11788" width="16.5703125" style="1" customWidth="1"/>
    <col min="11789" max="11789" width="20.5703125" style="1" customWidth="1"/>
    <col min="11790" max="11790" width="21.140625" style="1" customWidth="1"/>
    <col min="11791" max="11791" width="9.5703125" style="1" customWidth="1"/>
    <col min="11792" max="11792" width="0.42578125" style="1" customWidth="1"/>
    <col min="11793" max="11799" width="6.42578125" style="1" customWidth="1"/>
    <col min="11800" max="12028" width="11.42578125" style="1"/>
    <col min="12029" max="12029" width="1" style="1" customWidth="1"/>
    <col min="12030" max="12030" width="4.28515625" style="1" customWidth="1"/>
    <col min="12031" max="12031" width="34.7109375" style="1" customWidth="1"/>
    <col min="12032" max="12032" width="0" style="1" hidden="1" customWidth="1"/>
    <col min="12033" max="12033" width="20" style="1" customWidth="1"/>
    <col min="12034" max="12034" width="20.85546875" style="1" customWidth="1"/>
    <col min="12035" max="12035" width="25" style="1" customWidth="1"/>
    <col min="12036" max="12036" width="18.7109375" style="1" customWidth="1"/>
    <col min="12037" max="12037" width="29.7109375" style="1" customWidth="1"/>
    <col min="12038" max="12038" width="13.42578125" style="1" customWidth="1"/>
    <col min="12039" max="12039" width="13.85546875" style="1" customWidth="1"/>
    <col min="12040" max="12044" width="16.5703125" style="1" customWidth="1"/>
    <col min="12045" max="12045" width="20.5703125" style="1" customWidth="1"/>
    <col min="12046" max="12046" width="21.140625" style="1" customWidth="1"/>
    <col min="12047" max="12047" width="9.5703125" style="1" customWidth="1"/>
    <col min="12048" max="12048" width="0.42578125" style="1" customWidth="1"/>
    <col min="12049" max="12055" width="6.42578125" style="1" customWidth="1"/>
    <col min="12056" max="12284" width="11.42578125" style="1"/>
    <col min="12285" max="12285" width="1" style="1" customWidth="1"/>
    <col min="12286" max="12286" width="4.28515625" style="1" customWidth="1"/>
    <col min="12287" max="12287" width="34.7109375" style="1" customWidth="1"/>
    <col min="12288" max="12288" width="0" style="1" hidden="1" customWidth="1"/>
    <col min="12289" max="12289" width="20" style="1" customWidth="1"/>
    <col min="12290" max="12290" width="20.85546875" style="1" customWidth="1"/>
    <col min="12291" max="12291" width="25" style="1" customWidth="1"/>
    <col min="12292" max="12292" width="18.7109375" style="1" customWidth="1"/>
    <col min="12293" max="12293" width="29.7109375" style="1" customWidth="1"/>
    <col min="12294" max="12294" width="13.42578125" style="1" customWidth="1"/>
    <col min="12295" max="12295" width="13.85546875" style="1" customWidth="1"/>
    <col min="12296" max="12300" width="16.5703125" style="1" customWidth="1"/>
    <col min="12301" max="12301" width="20.5703125" style="1" customWidth="1"/>
    <col min="12302" max="12302" width="21.140625" style="1" customWidth="1"/>
    <col min="12303" max="12303" width="9.5703125" style="1" customWidth="1"/>
    <col min="12304" max="12304" width="0.42578125" style="1" customWidth="1"/>
    <col min="12305" max="12311" width="6.42578125" style="1" customWidth="1"/>
    <col min="12312" max="12540" width="11.42578125" style="1"/>
    <col min="12541" max="12541" width="1" style="1" customWidth="1"/>
    <col min="12542" max="12542" width="4.28515625" style="1" customWidth="1"/>
    <col min="12543" max="12543" width="34.7109375" style="1" customWidth="1"/>
    <col min="12544" max="12544" width="0" style="1" hidden="1" customWidth="1"/>
    <col min="12545" max="12545" width="20" style="1" customWidth="1"/>
    <col min="12546" max="12546" width="20.85546875" style="1" customWidth="1"/>
    <col min="12547" max="12547" width="25" style="1" customWidth="1"/>
    <col min="12548" max="12548" width="18.7109375" style="1" customWidth="1"/>
    <col min="12549" max="12549" width="29.7109375" style="1" customWidth="1"/>
    <col min="12550" max="12550" width="13.42578125" style="1" customWidth="1"/>
    <col min="12551" max="12551" width="13.85546875" style="1" customWidth="1"/>
    <col min="12552" max="12556" width="16.5703125" style="1" customWidth="1"/>
    <col min="12557" max="12557" width="20.5703125" style="1" customWidth="1"/>
    <col min="12558" max="12558" width="21.140625" style="1" customWidth="1"/>
    <col min="12559" max="12559" width="9.5703125" style="1" customWidth="1"/>
    <col min="12560" max="12560" width="0.42578125" style="1" customWidth="1"/>
    <col min="12561" max="12567" width="6.42578125" style="1" customWidth="1"/>
    <col min="12568" max="12796" width="11.42578125" style="1"/>
    <col min="12797" max="12797" width="1" style="1" customWidth="1"/>
    <col min="12798" max="12798" width="4.28515625" style="1" customWidth="1"/>
    <col min="12799" max="12799" width="34.7109375" style="1" customWidth="1"/>
    <col min="12800" max="12800" width="0" style="1" hidden="1" customWidth="1"/>
    <col min="12801" max="12801" width="20" style="1" customWidth="1"/>
    <col min="12802" max="12802" width="20.85546875" style="1" customWidth="1"/>
    <col min="12803" max="12803" width="25" style="1" customWidth="1"/>
    <col min="12804" max="12804" width="18.7109375" style="1" customWidth="1"/>
    <col min="12805" max="12805" width="29.7109375" style="1" customWidth="1"/>
    <col min="12806" max="12806" width="13.42578125" style="1" customWidth="1"/>
    <col min="12807" max="12807" width="13.85546875" style="1" customWidth="1"/>
    <col min="12808" max="12812" width="16.5703125" style="1" customWidth="1"/>
    <col min="12813" max="12813" width="20.5703125" style="1" customWidth="1"/>
    <col min="12814" max="12814" width="21.140625" style="1" customWidth="1"/>
    <col min="12815" max="12815" width="9.5703125" style="1" customWidth="1"/>
    <col min="12816" max="12816" width="0.42578125" style="1" customWidth="1"/>
    <col min="12817" max="12823" width="6.42578125" style="1" customWidth="1"/>
    <col min="12824" max="13052" width="11.42578125" style="1"/>
    <col min="13053" max="13053" width="1" style="1" customWidth="1"/>
    <col min="13054" max="13054" width="4.28515625" style="1" customWidth="1"/>
    <col min="13055" max="13055" width="34.7109375" style="1" customWidth="1"/>
    <col min="13056" max="13056" width="0" style="1" hidden="1" customWidth="1"/>
    <col min="13057" max="13057" width="20" style="1" customWidth="1"/>
    <col min="13058" max="13058" width="20.85546875" style="1" customWidth="1"/>
    <col min="13059" max="13059" width="25" style="1" customWidth="1"/>
    <col min="13060" max="13060" width="18.7109375" style="1" customWidth="1"/>
    <col min="13061" max="13061" width="29.7109375" style="1" customWidth="1"/>
    <col min="13062" max="13062" width="13.42578125" style="1" customWidth="1"/>
    <col min="13063" max="13063" width="13.85546875" style="1" customWidth="1"/>
    <col min="13064" max="13068" width="16.5703125" style="1" customWidth="1"/>
    <col min="13069" max="13069" width="20.5703125" style="1" customWidth="1"/>
    <col min="13070" max="13070" width="21.140625" style="1" customWidth="1"/>
    <col min="13071" max="13071" width="9.5703125" style="1" customWidth="1"/>
    <col min="13072" max="13072" width="0.42578125" style="1" customWidth="1"/>
    <col min="13073" max="13079" width="6.42578125" style="1" customWidth="1"/>
    <col min="13080" max="13308" width="11.42578125" style="1"/>
    <col min="13309" max="13309" width="1" style="1" customWidth="1"/>
    <col min="13310" max="13310" width="4.28515625" style="1" customWidth="1"/>
    <col min="13311" max="13311" width="34.7109375" style="1" customWidth="1"/>
    <col min="13312" max="13312" width="0" style="1" hidden="1" customWidth="1"/>
    <col min="13313" max="13313" width="20" style="1" customWidth="1"/>
    <col min="13314" max="13314" width="20.85546875" style="1" customWidth="1"/>
    <col min="13315" max="13315" width="25" style="1" customWidth="1"/>
    <col min="13316" max="13316" width="18.7109375" style="1" customWidth="1"/>
    <col min="13317" max="13317" width="29.7109375" style="1" customWidth="1"/>
    <col min="13318" max="13318" width="13.42578125" style="1" customWidth="1"/>
    <col min="13319" max="13319" width="13.85546875" style="1" customWidth="1"/>
    <col min="13320" max="13324" width="16.5703125" style="1" customWidth="1"/>
    <col min="13325" max="13325" width="20.5703125" style="1" customWidth="1"/>
    <col min="13326" max="13326" width="21.140625" style="1" customWidth="1"/>
    <col min="13327" max="13327" width="9.5703125" style="1" customWidth="1"/>
    <col min="13328" max="13328" width="0.42578125" style="1" customWidth="1"/>
    <col min="13329" max="13335" width="6.42578125" style="1" customWidth="1"/>
    <col min="13336" max="13564" width="11.42578125" style="1"/>
    <col min="13565" max="13565" width="1" style="1" customWidth="1"/>
    <col min="13566" max="13566" width="4.28515625" style="1" customWidth="1"/>
    <col min="13567" max="13567" width="34.7109375" style="1" customWidth="1"/>
    <col min="13568" max="13568" width="0" style="1" hidden="1" customWidth="1"/>
    <col min="13569" max="13569" width="20" style="1" customWidth="1"/>
    <col min="13570" max="13570" width="20.85546875" style="1" customWidth="1"/>
    <col min="13571" max="13571" width="25" style="1" customWidth="1"/>
    <col min="13572" max="13572" width="18.7109375" style="1" customWidth="1"/>
    <col min="13573" max="13573" width="29.7109375" style="1" customWidth="1"/>
    <col min="13574" max="13574" width="13.42578125" style="1" customWidth="1"/>
    <col min="13575" max="13575" width="13.85546875" style="1" customWidth="1"/>
    <col min="13576" max="13580" width="16.5703125" style="1" customWidth="1"/>
    <col min="13581" max="13581" width="20.5703125" style="1" customWidth="1"/>
    <col min="13582" max="13582" width="21.140625" style="1" customWidth="1"/>
    <col min="13583" max="13583" width="9.5703125" style="1" customWidth="1"/>
    <col min="13584" max="13584" width="0.42578125" style="1" customWidth="1"/>
    <col min="13585" max="13591" width="6.42578125" style="1" customWidth="1"/>
    <col min="13592" max="13820" width="11.42578125" style="1"/>
    <col min="13821" max="13821" width="1" style="1" customWidth="1"/>
    <col min="13822" max="13822" width="4.28515625" style="1" customWidth="1"/>
    <col min="13823" max="13823" width="34.7109375" style="1" customWidth="1"/>
    <col min="13824" max="13824" width="0" style="1" hidden="1" customWidth="1"/>
    <col min="13825" max="13825" width="20" style="1" customWidth="1"/>
    <col min="13826" max="13826" width="20.85546875" style="1" customWidth="1"/>
    <col min="13827" max="13827" width="25" style="1" customWidth="1"/>
    <col min="13828" max="13828" width="18.7109375" style="1" customWidth="1"/>
    <col min="13829" max="13829" width="29.7109375" style="1" customWidth="1"/>
    <col min="13830" max="13830" width="13.42578125" style="1" customWidth="1"/>
    <col min="13831" max="13831" width="13.85546875" style="1" customWidth="1"/>
    <col min="13832" max="13836" width="16.5703125" style="1" customWidth="1"/>
    <col min="13837" max="13837" width="20.5703125" style="1" customWidth="1"/>
    <col min="13838" max="13838" width="21.140625" style="1" customWidth="1"/>
    <col min="13839" max="13839" width="9.5703125" style="1" customWidth="1"/>
    <col min="13840" max="13840" width="0.42578125" style="1" customWidth="1"/>
    <col min="13841" max="13847" width="6.42578125" style="1" customWidth="1"/>
    <col min="13848" max="14076" width="11.42578125" style="1"/>
    <col min="14077" max="14077" width="1" style="1" customWidth="1"/>
    <col min="14078" max="14078" width="4.28515625" style="1" customWidth="1"/>
    <col min="14079" max="14079" width="34.7109375" style="1" customWidth="1"/>
    <col min="14080" max="14080" width="0" style="1" hidden="1" customWidth="1"/>
    <col min="14081" max="14081" width="20" style="1" customWidth="1"/>
    <col min="14082" max="14082" width="20.85546875" style="1" customWidth="1"/>
    <col min="14083" max="14083" width="25" style="1" customWidth="1"/>
    <col min="14084" max="14084" width="18.7109375" style="1" customWidth="1"/>
    <col min="14085" max="14085" width="29.7109375" style="1" customWidth="1"/>
    <col min="14086" max="14086" width="13.42578125" style="1" customWidth="1"/>
    <col min="14087" max="14087" width="13.85546875" style="1" customWidth="1"/>
    <col min="14088" max="14092" width="16.5703125" style="1" customWidth="1"/>
    <col min="14093" max="14093" width="20.5703125" style="1" customWidth="1"/>
    <col min="14094" max="14094" width="21.140625" style="1" customWidth="1"/>
    <col min="14095" max="14095" width="9.5703125" style="1" customWidth="1"/>
    <col min="14096" max="14096" width="0.42578125" style="1" customWidth="1"/>
    <col min="14097" max="14103" width="6.42578125" style="1" customWidth="1"/>
    <col min="14104" max="14332" width="11.42578125" style="1"/>
    <col min="14333" max="14333" width="1" style="1" customWidth="1"/>
    <col min="14334" max="14334" width="4.28515625" style="1" customWidth="1"/>
    <col min="14335" max="14335" width="34.7109375" style="1" customWidth="1"/>
    <col min="14336" max="14336" width="0" style="1" hidden="1" customWidth="1"/>
    <col min="14337" max="14337" width="20" style="1" customWidth="1"/>
    <col min="14338" max="14338" width="20.85546875" style="1" customWidth="1"/>
    <col min="14339" max="14339" width="25" style="1" customWidth="1"/>
    <col min="14340" max="14340" width="18.7109375" style="1" customWidth="1"/>
    <col min="14341" max="14341" width="29.7109375" style="1" customWidth="1"/>
    <col min="14342" max="14342" width="13.42578125" style="1" customWidth="1"/>
    <col min="14343" max="14343" width="13.85546875" style="1" customWidth="1"/>
    <col min="14344" max="14348" width="16.5703125" style="1" customWidth="1"/>
    <col min="14349" max="14349" width="20.5703125" style="1" customWidth="1"/>
    <col min="14350" max="14350" width="21.140625" style="1" customWidth="1"/>
    <col min="14351" max="14351" width="9.5703125" style="1" customWidth="1"/>
    <col min="14352" max="14352" width="0.42578125" style="1" customWidth="1"/>
    <col min="14353" max="14359" width="6.42578125" style="1" customWidth="1"/>
    <col min="14360" max="14588" width="11.42578125" style="1"/>
    <col min="14589" max="14589" width="1" style="1" customWidth="1"/>
    <col min="14590" max="14590" width="4.28515625" style="1" customWidth="1"/>
    <col min="14591" max="14591" width="34.7109375" style="1" customWidth="1"/>
    <col min="14592" max="14592" width="0" style="1" hidden="1" customWidth="1"/>
    <col min="14593" max="14593" width="20" style="1" customWidth="1"/>
    <col min="14594" max="14594" width="20.85546875" style="1" customWidth="1"/>
    <col min="14595" max="14595" width="25" style="1" customWidth="1"/>
    <col min="14596" max="14596" width="18.7109375" style="1" customWidth="1"/>
    <col min="14597" max="14597" width="29.7109375" style="1" customWidth="1"/>
    <col min="14598" max="14598" width="13.42578125" style="1" customWidth="1"/>
    <col min="14599" max="14599" width="13.85546875" style="1" customWidth="1"/>
    <col min="14600" max="14604" width="16.5703125" style="1" customWidth="1"/>
    <col min="14605" max="14605" width="20.5703125" style="1" customWidth="1"/>
    <col min="14606" max="14606" width="21.140625" style="1" customWidth="1"/>
    <col min="14607" max="14607" width="9.5703125" style="1" customWidth="1"/>
    <col min="14608" max="14608" width="0.42578125" style="1" customWidth="1"/>
    <col min="14609" max="14615" width="6.42578125" style="1" customWidth="1"/>
    <col min="14616" max="14844" width="11.42578125" style="1"/>
    <col min="14845" max="14845" width="1" style="1" customWidth="1"/>
    <col min="14846" max="14846" width="4.28515625" style="1" customWidth="1"/>
    <col min="14847" max="14847" width="34.7109375" style="1" customWidth="1"/>
    <col min="14848" max="14848" width="0" style="1" hidden="1" customWidth="1"/>
    <col min="14849" max="14849" width="20" style="1" customWidth="1"/>
    <col min="14850" max="14850" width="20.85546875" style="1" customWidth="1"/>
    <col min="14851" max="14851" width="25" style="1" customWidth="1"/>
    <col min="14852" max="14852" width="18.7109375" style="1" customWidth="1"/>
    <col min="14853" max="14853" width="29.7109375" style="1" customWidth="1"/>
    <col min="14854" max="14854" width="13.42578125" style="1" customWidth="1"/>
    <col min="14855" max="14855" width="13.85546875" style="1" customWidth="1"/>
    <col min="14856" max="14860" width="16.5703125" style="1" customWidth="1"/>
    <col min="14861" max="14861" width="20.5703125" style="1" customWidth="1"/>
    <col min="14862" max="14862" width="21.140625" style="1" customWidth="1"/>
    <col min="14863" max="14863" width="9.5703125" style="1" customWidth="1"/>
    <col min="14864" max="14864" width="0.42578125" style="1" customWidth="1"/>
    <col min="14865" max="14871" width="6.42578125" style="1" customWidth="1"/>
    <col min="14872" max="15100" width="11.42578125" style="1"/>
    <col min="15101" max="15101" width="1" style="1" customWidth="1"/>
    <col min="15102" max="15102" width="4.28515625" style="1" customWidth="1"/>
    <col min="15103" max="15103" width="34.7109375" style="1" customWidth="1"/>
    <col min="15104" max="15104" width="0" style="1" hidden="1" customWidth="1"/>
    <col min="15105" max="15105" width="20" style="1" customWidth="1"/>
    <col min="15106" max="15106" width="20.85546875" style="1" customWidth="1"/>
    <col min="15107" max="15107" width="25" style="1" customWidth="1"/>
    <col min="15108" max="15108" width="18.7109375" style="1" customWidth="1"/>
    <col min="15109" max="15109" width="29.7109375" style="1" customWidth="1"/>
    <col min="15110" max="15110" width="13.42578125" style="1" customWidth="1"/>
    <col min="15111" max="15111" width="13.85546875" style="1" customWidth="1"/>
    <col min="15112" max="15116" width="16.5703125" style="1" customWidth="1"/>
    <col min="15117" max="15117" width="20.5703125" style="1" customWidth="1"/>
    <col min="15118" max="15118" width="21.140625" style="1" customWidth="1"/>
    <col min="15119" max="15119" width="9.5703125" style="1" customWidth="1"/>
    <col min="15120" max="15120" width="0.42578125" style="1" customWidth="1"/>
    <col min="15121" max="15127" width="6.42578125" style="1" customWidth="1"/>
    <col min="15128" max="15356" width="11.42578125" style="1"/>
    <col min="15357" max="15357" width="1" style="1" customWidth="1"/>
    <col min="15358" max="15358" width="4.28515625" style="1" customWidth="1"/>
    <col min="15359" max="15359" width="34.7109375" style="1" customWidth="1"/>
    <col min="15360" max="15360" width="0" style="1" hidden="1" customWidth="1"/>
    <col min="15361" max="15361" width="20" style="1" customWidth="1"/>
    <col min="15362" max="15362" width="20.85546875" style="1" customWidth="1"/>
    <col min="15363" max="15363" width="25" style="1" customWidth="1"/>
    <col min="15364" max="15364" width="18.7109375" style="1" customWidth="1"/>
    <col min="15365" max="15365" width="29.7109375" style="1" customWidth="1"/>
    <col min="15366" max="15366" width="13.42578125" style="1" customWidth="1"/>
    <col min="15367" max="15367" width="13.85546875" style="1" customWidth="1"/>
    <col min="15368" max="15372" width="16.5703125" style="1" customWidth="1"/>
    <col min="15373" max="15373" width="20.5703125" style="1" customWidth="1"/>
    <col min="15374" max="15374" width="21.140625" style="1" customWidth="1"/>
    <col min="15375" max="15375" width="9.5703125" style="1" customWidth="1"/>
    <col min="15376" max="15376" width="0.42578125" style="1" customWidth="1"/>
    <col min="15377" max="15383" width="6.42578125" style="1" customWidth="1"/>
    <col min="15384" max="15612" width="11.42578125" style="1"/>
    <col min="15613" max="15613" width="1" style="1" customWidth="1"/>
    <col min="15614" max="15614" width="4.28515625" style="1" customWidth="1"/>
    <col min="15615" max="15615" width="34.7109375" style="1" customWidth="1"/>
    <col min="15616" max="15616" width="0" style="1" hidden="1" customWidth="1"/>
    <col min="15617" max="15617" width="20" style="1" customWidth="1"/>
    <col min="15618" max="15618" width="20.85546875" style="1" customWidth="1"/>
    <col min="15619" max="15619" width="25" style="1" customWidth="1"/>
    <col min="15620" max="15620" width="18.7109375" style="1" customWidth="1"/>
    <col min="15621" max="15621" width="29.7109375" style="1" customWidth="1"/>
    <col min="15622" max="15622" width="13.42578125" style="1" customWidth="1"/>
    <col min="15623" max="15623" width="13.85546875" style="1" customWidth="1"/>
    <col min="15624" max="15628" width="16.5703125" style="1" customWidth="1"/>
    <col min="15629" max="15629" width="20.5703125" style="1" customWidth="1"/>
    <col min="15630" max="15630" width="21.140625" style="1" customWidth="1"/>
    <col min="15631" max="15631" width="9.5703125" style="1" customWidth="1"/>
    <col min="15632" max="15632" width="0.42578125" style="1" customWidth="1"/>
    <col min="15633" max="15639" width="6.42578125" style="1" customWidth="1"/>
    <col min="15640" max="15868" width="11.42578125" style="1"/>
    <col min="15869" max="15869" width="1" style="1" customWidth="1"/>
    <col min="15870" max="15870" width="4.28515625" style="1" customWidth="1"/>
    <col min="15871" max="15871" width="34.7109375" style="1" customWidth="1"/>
    <col min="15872" max="15872" width="0" style="1" hidden="1" customWidth="1"/>
    <col min="15873" max="15873" width="20" style="1" customWidth="1"/>
    <col min="15874" max="15874" width="20.85546875" style="1" customWidth="1"/>
    <col min="15875" max="15875" width="25" style="1" customWidth="1"/>
    <col min="15876" max="15876" width="18.7109375" style="1" customWidth="1"/>
    <col min="15877" max="15877" width="29.7109375" style="1" customWidth="1"/>
    <col min="15878" max="15878" width="13.42578125" style="1" customWidth="1"/>
    <col min="15879" max="15879" width="13.85546875" style="1" customWidth="1"/>
    <col min="15880" max="15884" width="16.5703125" style="1" customWidth="1"/>
    <col min="15885" max="15885" width="20.5703125" style="1" customWidth="1"/>
    <col min="15886" max="15886" width="21.140625" style="1" customWidth="1"/>
    <col min="15887" max="15887" width="9.5703125" style="1" customWidth="1"/>
    <col min="15888" max="15888" width="0.42578125" style="1" customWidth="1"/>
    <col min="15889" max="15895" width="6.42578125" style="1" customWidth="1"/>
    <col min="15896" max="16124" width="11.42578125" style="1"/>
    <col min="16125" max="16125" width="1" style="1" customWidth="1"/>
    <col min="16126" max="16126" width="4.28515625" style="1" customWidth="1"/>
    <col min="16127" max="16127" width="34.7109375" style="1" customWidth="1"/>
    <col min="16128" max="16128" width="0" style="1" hidden="1" customWidth="1"/>
    <col min="16129" max="16129" width="20" style="1" customWidth="1"/>
    <col min="16130" max="16130" width="20.85546875" style="1" customWidth="1"/>
    <col min="16131" max="16131" width="25" style="1" customWidth="1"/>
    <col min="16132" max="16132" width="18.7109375" style="1" customWidth="1"/>
    <col min="16133" max="16133" width="29.7109375" style="1" customWidth="1"/>
    <col min="16134" max="16134" width="13.42578125" style="1" customWidth="1"/>
    <col min="16135" max="16135" width="13.85546875" style="1" customWidth="1"/>
    <col min="16136" max="16140" width="16.5703125" style="1" customWidth="1"/>
    <col min="16141" max="16141" width="20.5703125" style="1" customWidth="1"/>
    <col min="16142" max="16142" width="21.140625" style="1" customWidth="1"/>
    <col min="16143" max="16143" width="9.5703125" style="1" customWidth="1"/>
    <col min="16144" max="16144" width="0.42578125" style="1" customWidth="1"/>
    <col min="16145" max="16151" width="6.42578125" style="1" customWidth="1"/>
    <col min="16152" max="16372" width="11.42578125" style="1"/>
    <col min="16373" max="16383" width="11.42578125" style="1" customWidth="1"/>
    <col min="16384" max="16384" width="11.42578125" style="1"/>
  </cols>
  <sheetData>
    <row r="2" spans="1:18" ht="26.25" x14ac:dyDescent="0.25">
      <c r="B2" s="133" t="s">
        <v>0</v>
      </c>
      <c r="C2" s="134"/>
      <c r="D2" s="134"/>
      <c r="E2" s="134"/>
      <c r="F2" s="134"/>
      <c r="G2" s="134"/>
      <c r="H2" s="134"/>
      <c r="I2" s="134"/>
      <c r="J2" s="134"/>
      <c r="K2" s="134"/>
      <c r="L2" s="134"/>
      <c r="M2" s="134"/>
      <c r="N2" s="134"/>
      <c r="O2" s="134"/>
      <c r="P2" s="134"/>
      <c r="Q2" s="134"/>
      <c r="R2" s="134"/>
    </row>
    <row r="4" spans="1:18" ht="26.25" x14ac:dyDescent="0.25">
      <c r="B4" s="133" t="s">
        <v>1</v>
      </c>
      <c r="C4" s="134"/>
      <c r="D4" s="134"/>
      <c r="E4" s="134"/>
      <c r="F4" s="134"/>
      <c r="G4" s="134"/>
      <c r="H4" s="134"/>
      <c r="I4" s="134"/>
      <c r="J4" s="134"/>
      <c r="K4" s="134"/>
      <c r="L4" s="134"/>
      <c r="M4" s="134"/>
      <c r="N4" s="134"/>
      <c r="O4" s="134"/>
      <c r="P4" s="134"/>
      <c r="Q4" s="134"/>
      <c r="R4" s="134"/>
    </row>
    <row r="5" spans="1:18" ht="15.75" thickBot="1" x14ac:dyDescent="0.3"/>
    <row r="6" spans="1:18" ht="21.75" thickBot="1" x14ac:dyDescent="0.3">
      <c r="B6" s="2" t="s">
        <v>2</v>
      </c>
      <c r="C6" s="156" t="s">
        <v>3</v>
      </c>
      <c r="D6" s="156"/>
      <c r="E6" s="156"/>
      <c r="F6" s="156"/>
      <c r="G6" s="156"/>
      <c r="H6" s="156"/>
      <c r="I6" s="156"/>
      <c r="J6" s="156"/>
      <c r="K6" s="156"/>
      <c r="L6" s="156"/>
      <c r="M6" s="156"/>
      <c r="N6" s="157"/>
    </row>
    <row r="7" spans="1:18" ht="16.5" thickBot="1" x14ac:dyDescent="0.3">
      <c r="B7" s="3" t="s">
        <v>4</v>
      </c>
      <c r="C7" s="158" t="s">
        <v>5</v>
      </c>
      <c r="D7" s="158"/>
      <c r="E7" s="158"/>
      <c r="F7" s="158"/>
      <c r="G7" s="158"/>
      <c r="H7" s="158"/>
      <c r="I7" s="158"/>
      <c r="J7" s="158"/>
      <c r="K7" s="158"/>
      <c r="L7" s="158"/>
      <c r="M7" s="158"/>
      <c r="N7" s="159"/>
    </row>
    <row r="8" spans="1:18" ht="16.5" thickBot="1" x14ac:dyDescent="0.3">
      <c r="B8" s="3" t="s">
        <v>6</v>
      </c>
      <c r="C8" s="158" t="s">
        <v>7</v>
      </c>
      <c r="D8" s="158"/>
      <c r="E8" s="158"/>
      <c r="F8" s="158"/>
      <c r="G8" s="158"/>
      <c r="H8" s="158"/>
      <c r="I8" s="158"/>
      <c r="J8" s="158"/>
      <c r="K8" s="158"/>
      <c r="L8" s="158"/>
      <c r="M8" s="158"/>
      <c r="N8" s="159"/>
    </row>
    <row r="9" spans="1:18" ht="16.5" hidden="1" thickBot="1" x14ac:dyDescent="0.3">
      <c r="B9" s="3" t="s">
        <v>8</v>
      </c>
      <c r="C9" s="156"/>
      <c r="D9" s="156"/>
      <c r="E9" s="156"/>
      <c r="F9" s="156"/>
      <c r="G9" s="156"/>
      <c r="H9" s="156"/>
      <c r="I9" s="156"/>
      <c r="J9" s="156"/>
      <c r="K9" s="156"/>
      <c r="L9" s="156"/>
      <c r="M9" s="156"/>
      <c r="N9" s="157"/>
    </row>
    <row r="10" spans="1:18" ht="16.5" thickBot="1" x14ac:dyDescent="0.3">
      <c r="B10" s="3" t="s">
        <v>9</v>
      </c>
      <c r="C10" s="162" t="s">
        <v>10</v>
      </c>
      <c r="D10" s="162"/>
      <c r="E10" s="163"/>
      <c r="F10" s="4"/>
      <c r="G10" s="4"/>
      <c r="H10" s="4"/>
      <c r="I10" s="4"/>
      <c r="J10" s="4"/>
      <c r="K10" s="4"/>
      <c r="L10" s="4"/>
      <c r="M10" s="4"/>
      <c r="N10" s="5"/>
    </row>
    <row r="11" spans="1:18" ht="16.5" thickBot="1" x14ac:dyDescent="0.3">
      <c r="B11" s="6" t="s">
        <v>11</v>
      </c>
      <c r="C11" s="160">
        <v>41992</v>
      </c>
      <c r="D11" s="7"/>
      <c r="E11" s="7"/>
      <c r="F11" s="7"/>
      <c r="G11" s="7"/>
      <c r="H11" s="7"/>
      <c r="I11" s="7"/>
      <c r="J11" s="7"/>
      <c r="K11" s="7"/>
      <c r="L11" s="7"/>
      <c r="M11" s="7"/>
      <c r="N11" s="8"/>
      <c r="O11" s="9"/>
      <c r="P11" s="9"/>
    </row>
    <row r="12" spans="1:18" ht="15.75" x14ac:dyDescent="0.25">
      <c r="B12" s="10"/>
      <c r="C12" s="11"/>
      <c r="D12" s="12"/>
      <c r="E12" s="12"/>
      <c r="F12" s="12"/>
      <c r="G12" s="12"/>
      <c r="H12" s="12"/>
      <c r="I12" s="13"/>
      <c r="J12" s="13"/>
      <c r="K12" s="13"/>
      <c r="L12" s="13"/>
      <c r="M12" s="13"/>
      <c r="N12" s="12"/>
      <c r="O12" s="12"/>
      <c r="P12" s="12"/>
    </row>
    <row r="13" spans="1:18" x14ac:dyDescent="0.25">
      <c r="I13" s="13"/>
      <c r="J13" s="13"/>
      <c r="K13" s="13"/>
      <c r="L13" s="13"/>
      <c r="M13" s="13"/>
      <c r="N13" s="14"/>
      <c r="O13" s="14"/>
      <c r="P13" s="14"/>
    </row>
    <row r="14" spans="1:18" ht="45" x14ac:dyDescent="0.25">
      <c r="B14" s="145" t="s">
        <v>12</v>
      </c>
      <c r="C14" s="146"/>
      <c r="D14" s="15" t="s">
        <v>13</v>
      </c>
      <c r="E14" s="15" t="s">
        <v>14</v>
      </c>
      <c r="F14" s="15" t="s">
        <v>15</v>
      </c>
      <c r="G14" s="15" t="s">
        <v>16</v>
      </c>
      <c r="I14" s="16"/>
      <c r="J14" s="16"/>
      <c r="K14" s="16"/>
      <c r="L14" s="16"/>
      <c r="M14" s="16"/>
      <c r="N14" s="14"/>
      <c r="O14" s="14"/>
      <c r="P14" s="14"/>
    </row>
    <row r="15" spans="1:18" x14ac:dyDescent="0.25">
      <c r="B15" s="147"/>
      <c r="C15" s="148"/>
      <c r="D15" s="15">
        <v>9</v>
      </c>
      <c r="E15" s="17">
        <v>8528539604</v>
      </c>
      <c r="F15" s="18">
        <v>4084</v>
      </c>
      <c r="G15" s="19">
        <f>+F15*80%</f>
        <v>3267.2000000000003</v>
      </c>
      <c r="I15" s="20"/>
      <c r="J15" s="20"/>
      <c r="K15" s="20"/>
      <c r="L15" s="20"/>
      <c r="M15" s="20"/>
      <c r="N15" s="14"/>
      <c r="O15" s="14"/>
      <c r="P15" s="14"/>
    </row>
    <row r="16" spans="1:18" x14ac:dyDescent="0.25">
      <c r="A16" s="21"/>
      <c r="C16" s="22"/>
      <c r="D16" s="20"/>
      <c r="E16" s="23"/>
      <c r="F16" s="24"/>
      <c r="G16" s="24"/>
      <c r="H16" s="24"/>
      <c r="I16" s="25"/>
      <c r="J16" s="25"/>
      <c r="K16" s="25"/>
      <c r="L16" s="25"/>
      <c r="M16" s="25"/>
    </row>
    <row r="17" spans="1:16" x14ac:dyDescent="0.25">
      <c r="A17" s="21"/>
      <c r="C17" s="22"/>
      <c r="D17" s="20"/>
      <c r="E17" s="23"/>
      <c r="F17" s="24"/>
      <c r="G17" s="24"/>
      <c r="H17" s="24"/>
      <c r="I17" s="25"/>
      <c r="J17" s="25"/>
      <c r="K17" s="25"/>
      <c r="L17" s="25"/>
      <c r="M17" s="25"/>
    </row>
    <row r="18" spans="1:16" x14ac:dyDescent="0.25">
      <c r="A18" s="21"/>
      <c r="B18" s="26" t="s">
        <v>17</v>
      </c>
      <c r="C18" s="27"/>
      <c r="D18" s="27"/>
      <c r="E18" s="27"/>
      <c r="F18" s="27"/>
      <c r="G18" s="27"/>
      <c r="H18" s="27"/>
      <c r="I18" s="13"/>
      <c r="J18" s="13"/>
      <c r="K18" s="13"/>
      <c r="L18" s="13"/>
      <c r="M18" s="13"/>
      <c r="N18" s="14"/>
      <c r="O18" s="14"/>
      <c r="P18" s="14"/>
    </row>
    <row r="19" spans="1:16" x14ac:dyDescent="0.25">
      <c r="A19" s="21"/>
      <c r="B19" s="27"/>
      <c r="C19" s="27"/>
      <c r="D19" s="27"/>
      <c r="E19" s="27"/>
      <c r="F19" s="27"/>
      <c r="G19" s="27"/>
      <c r="H19" s="27"/>
      <c r="I19" s="13"/>
      <c r="J19" s="13"/>
      <c r="K19" s="13"/>
      <c r="L19" s="13"/>
      <c r="M19" s="13"/>
      <c r="N19" s="14"/>
      <c r="O19" s="14"/>
      <c r="P19" s="14"/>
    </row>
    <row r="20" spans="1:16" x14ac:dyDescent="0.25">
      <c r="A20" s="21"/>
      <c r="B20" s="28" t="s">
        <v>18</v>
      </c>
      <c r="C20" s="28" t="s">
        <v>19</v>
      </c>
      <c r="D20" s="28" t="s">
        <v>20</v>
      </c>
      <c r="E20" s="27"/>
      <c r="F20" s="27"/>
      <c r="G20" s="27"/>
      <c r="H20" s="27"/>
      <c r="I20" s="13"/>
      <c r="J20" s="13"/>
      <c r="K20" s="13"/>
      <c r="L20" s="13"/>
      <c r="M20" s="13"/>
      <c r="N20" s="14"/>
      <c r="O20" s="14"/>
      <c r="P20" s="14"/>
    </row>
    <row r="21" spans="1:16" x14ac:dyDescent="0.25">
      <c r="A21" s="21"/>
      <c r="B21" s="29" t="s">
        <v>21</v>
      </c>
      <c r="C21" s="30" t="s">
        <v>24</v>
      </c>
      <c r="D21" s="107"/>
      <c r="E21" s="27"/>
      <c r="F21" s="27"/>
      <c r="G21" s="27"/>
      <c r="H21" s="27"/>
      <c r="I21" s="13"/>
      <c r="J21" s="13"/>
      <c r="K21" s="13"/>
      <c r="L21" s="13"/>
      <c r="M21" s="13"/>
      <c r="N21" s="14"/>
      <c r="O21" s="14"/>
      <c r="P21" s="14"/>
    </row>
    <row r="22" spans="1:16" x14ac:dyDescent="0.25">
      <c r="A22" s="21"/>
      <c r="B22" s="29" t="s">
        <v>23</v>
      </c>
      <c r="C22" s="30" t="s">
        <v>24</v>
      </c>
      <c r="D22" s="30"/>
      <c r="E22" s="27"/>
      <c r="F22" s="27"/>
      <c r="G22" s="27"/>
      <c r="H22" s="27"/>
      <c r="I22" s="13"/>
      <c r="J22" s="13"/>
      <c r="K22" s="13"/>
      <c r="L22" s="13"/>
      <c r="M22" s="13"/>
      <c r="N22" s="14"/>
      <c r="O22" s="14"/>
      <c r="P22" s="14"/>
    </row>
    <row r="23" spans="1:16" x14ac:dyDescent="0.25">
      <c r="A23" s="21"/>
      <c r="B23" s="29" t="s">
        <v>25</v>
      </c>
      <c r="C23" s="29"/>
      <c r="D23" s="161" t="s">
        <v>22</v>
      </c>
      <c r="E23" s="27"/>
      <c r="F23" s="27"/>
      <c r="G23" s="27"/>
      <c r="H23" s="27"/>
      <c r="I23" s="13"/>
      <c r="J23" s="13"/>
      <c r="K23" s="13"/>
      <c r="L23" s="13"/>
      <c r="M23" s="13"/>
      <c r="N23" s="14"/>
      <c r="O23" s="14"/>
      <c r="P23" s="14"/>
    </row>
    <row r="24" spans="1:16" x14ac:dyDescent="0.25">
      <c r="A24" s="21"/>
      <c r="B24" s="29" t="s">
        <v>26</v>
      </c>
      <c r="C24" s="29"/>
      <c r="D24" s="161" t="s">
        <v>22</v>
      </c>
      <c r="E24" s="27"/>
      <c r="F24" s="27"/>
      <c r="G24" s="27"/>
      <c r="H24" s="27"/>
      <c r="I24" s="13"/>
      <c r="J24" s="13"/>
      <c r="K24" s="13"/>
      <c r="L24" s="13"/>
      <c r="M24" s="13"/>
      <c r="N24" s="14"/>
      <c r="O24" s="14"/>
      <c r="P24" s="14"/>
    </row>
    <row r="25" spans="1:16" x14ac:dyDescent="0.25">
      <c r="A25" s="21"/>
      <c r="B25" s="27"/>
      <c r="C25" s="27"/>
      <c r="D25" s="27"/>
      <c r="E25" s="27"/>
      <c r="F25" s="27"/>
      <c r="G25" s="31"/>
      <c r="H25" s="27"/>
      <c r="I25" s="13"/>
      <c r="J25" s="13"/>
      <c r="K25" s="13"/>
      <c r="L25" s="13"/>
      <c r="M25" s="13"/>
      <c r="N25" s="14"/>
      <c r="O25" s="14"/>
      <c r="P25" s="14"/>
    </row>
    <row r="26" spans="1:16" x14ac:dyDescent="0.25">
      <c r="A26" s="21"/>
      <c r="B26" s="27"/>
      <c r="C26" s="27"/>
      <c r="D26" s="27"/>
      <c r="E26" s="27"/>
      <c r="F26" s="27"/>
      <c r="G26" s="27"/>
      <c r="H26" s="27"/>
      <c r="I26" s="13"/>
      <c r="J26" s="13"/>
      <c r="K26" s="13"/>
      <c r="L26" s="13"/>
      <c r="M26" s="13"/>
      <c r="N26" s="14"/>
      <c r="O26" s="14"/>
      <c r="P26" s="14"/>
    </row>
    <row r="27" spans="1:16" x14ac:dyDescent="0.25">
      <c r="A27" s="21"/>
      <c r="B27" s="26" t="s">
        <v>27</v>
      </c>
      <c r="C27" s="27"/>
      <c r="D27" s="27"/>
      <c r="E27" s="27"/>
      <c r="F27" s="27"/>
      <c r="G27" s="27"/>
      <c r="H27" s="27"/>
      <c r="I27" s="13"/>
      <c r="J27" s="13"/>
      <c r="K27" s="13"/>
      <c r="L27" s="13"/>
      <c r="M27" s="13"/>
      <c r="N27" s="14"/>
      <c r="O27" s="14"/>
      <c r="P27" s="14"/>
    </row>
    <row r="28" spans="1:16" x14ac:dyDescent="0.25">
      <c r="A28" s="21"/>
      <c r="B28" s="27"/>
      <c r="C28" s="27"/>
      <c r="D28" s="27"/>
      <c r="E28" s="27"/>
      <c r="F28" s="27"/>
      <c r="G28" s="27"/>
      <c r="H28" s="27"/>
      <c r="I28" s="13"/>
      <c r="J28" s="13"/>
      <c r="K28" s="13"/>
      <c r="L28" s="13"/>
      <c r="M28" s="13"/>
      <c r="N28" s="14"/>
      <c r="O28" s="14"/>
      <c r="P28" s="14"/>
    </row>
    <row r="29" spans="1:16" x14ac:dyDescent="0.25">
      <c r="A29" s="21"/>
      <c r="B29" s="27"/>
      <c r="C29" s="27"/>
      <c r="D29" s="27"/>
      <c r="E29" s="27"/>
      <c r="F29" s="27"/>
      <c r="G29" s="27"/>
      <c r="H29" s="27"/>
      <c r="I29" s="13"/>
      <c r="J29" s="13"/>
      <c r="K29" s="13"/>
      <c r="L29" s="13"/>
      <c r="M29" s="13"/>
      <c r="N29" s="14"/>
      <c r="O29" s="14"/>
      <c r="P29" s="14"/>
    </row>
    <row r="30" spans="1:16" x14ac:dyDescent="0.25">
      <c r="A30" s="21"/>
      <c r="B30" s="28" t="s">
        <v>18</v>
      </c>
      <c r="C30" s="28" t="s">
        <v>28</v>
      </c>
      <c r="D30" s="32" t="s">
        <v>29</v>
      </c>
      <c r="E30" s="32" t="s">
        <v>30</v>
      </c>
      <c r="F30" s="27"/>
      <c r="G30" s="27"/>
      <c r="H30" s="27"/>
      <c r="I30" s="13"/>
      <c r="J30" s="13"/>
      <c r="K30" s="13"/>
      <c r="L30" s="13"/>
      <c r="M30" s="13"/>
      <c r="N30" s="14"/>
      <c r="O30" s="14"/>
      <c r="P30" s="14"/>
    </row>
    <row r="31" spans="1:16" ht="28.5" x14ac:dyDescent="0.25">
      <c r="A31" s="21"/>
      <c r="B31" s="33" t="s">
        <v>31</v>
      </c>
      <c r="C31" s="34">
        <v>40</v>
      </c>
      <c r="D31" s="30">
        <v>20</v>
      </c>
      <c r="E31" s="110">
        <f>+D31+D32</f>
        <v>30</v>
      </c>
      <c r="F31" s="27"/>
      <c r="G31" s="27"/>
      <c r="H31" s="27"/>
      <c r="I31" s="13"/>
      <c r="J31" s="13"/>
      <c r="K31" s="13"/>
      <c r="L31" s="13"/>
      <c r="M31" s="13"/>
      <c r="N31" s="14"/>
      <c r="O31" s="14"/>
      <c r="P31" s="14"/>
    </row>
    <row r="32" spans="1:16" ht="42.75" x14ac:dyDescent="0.25">
      <c r="A32" s="21"/>
      <c r="B32" s="33" t="s">
        <v>32</v>
      </c>
      <c r="C32" s="34">
        <v>60</v>
      </c>
      <c r="D32" s="30">
        <v>10</v>
      </c>
      <c r="E32" s="111"/>
      <c r="F32" s="27"/>
      <c r="G32" s="27"/>
      <c r="H32" s="27"/>
      <c r="I32" s="13"/>
      <c r="J32" s="13"/>
      <c r="K32" s="13"/>
      <c r="L32" s="13"/>
      <c r="M32" s="13"/>
      <c r="N32" s="14"/>
      <c r="O32" s="14"/>
      <c r="P32" s="14"/>
    </row>
    <row r="33" spans="1:27" x14ac:dyDescent="0.25">
      <c r="A33" s="21"/>
      <c r="C33" s="22"/>
      <c r="D33" s="20"/>
      <c r="E33" s="23"/>
      <c r="F33" s="24"/>
      <c r="G33" s="24"/>
      <c r="H33" s="24"/>
      <c r="I33" s="25"/>
      <c r="J33" s="25"/>
      <c r="K33" s="25"/>
      <c r="L33" s="25"/>
      <c r="M33" s="25"/>
    </row>
    <row r="34" spans="1:27" x14ac:dyDescent="0.25">
      <c r="A34" s="21"/>
      <c r="C34" s="22"/>
      <c r="D34" s="20"/>
      <c r="E34" s="23"/>
      <c r="F34" s="24"/>
      <c r="G34" s="24"/>
      <c r="H34" s="24"/>
      <c r="I34" s="25"/>
      <c r="J34" s="25"/>
      <c r="K34" s="25"/>
      <c r="L34" s="25"/>
      <c r="M34" s="25"/>
    </row>
    <row r="35" spans="1:27" x14ac:dyDescent="0.25">
      <c r="A35" s="21"/>
      <c r="C35" s="22"/>
      <c r="D35" s="20"/>
      <c r="E35" s="23"/>
      <c r="F35" s="24"/>
      <c r="G35" s="24"/>
      <c r="H35" s="24"/>
      <c r="I35" s="25"/>
      <c r="J35" s="25"/>
      <c r="K35" s="25"/>
      <c r="L35" s="25"/>
      <c r="M35" s="25"/>
    </row>
    <row r="36" spans="1:27" ht="16.5" thickBot="1" x14ac:dyDescent="0.3">
      <c r="M36" s="149" t="s">
        <v>33</v>
      </c>
      <c r="N36" s="149"/>
      <c r="O36" s="149"/>
      <c r="P36" s="149"/>
    </row>
    <row r="37" spans="1:27" x14ac:dyDescent="0.25">
      <c r="B37" s="26" t="s">
        <v>34</v>
      </c>
      <c r="M37" s="35"/>
      <c r="N37" s="35"/>
      <c r="O37" s="35"/>
      <c r="P37" s="35"/>
    </row>
    <row r="38" spans="1:27" ht="15.75" thickBot="1" x14ac:dyDescent="0.3">
      <c r="M38" s="35"/>
      <c r="N38" s="35"/>
      <c r="O38" s="35"/>
      <c r="P38" s="35"/>
    </row>
    <row r="39" spans="1:27" s="13" customFormat="1" ht="88.5" customHeight="1" x14ac:dyDescent="0.25">
      <c r="B39" s="36" t="s">
        <v>35</v>
      </c>
      <c r="C39" s="36" t="s">
        <v>36</v>
      </c>
      <c r="D39" s="36" t="s">
        <v>37</v>
      </c>
      <c r="E39" s="36" t="s">
        <v>38</v>
      </c>
      <c r="F39" s="36" t="s">
        <v>39</v>
      </c>
      <c r="G39" s="36" t="s">
        <v>40</v>
      </c>
      <c r="H39" s="36" t="s">
        <v>41</v>
      </c>
      <c r="I39" s="36" t="s">
        <v>42</v>
      </c>
      <c r="J39" s="36" t="s">
        <v>43</v>
      </c>
      <c r="K39" s="36" t="s">
        <v>44</v>
      </c>
      <c r="L39" s="36" t="s">
        <v>45</v>
      </c>
      <c r="M39" s="37" t="s">
        <v>46</v>
      </c>
      <c r="N39" s="36" t="s">
        <v>47</v>
      </c>
      <c r="O39" s="37" t="s">
        <v>48</v>
      </c>
      <c r="P39" s="37" t="s">
        <v>49</v>
      </c>
      <c r="Q39" s="36" t="s">
        <v>50</v>
      </c>
      <c r="R39" s="38" t="s">
        <v>51</v>
      </c>
      <c r="S39" s="38" t="s">
        <v>52</v>
      </c>
    </row>
    <row r="40" spans="1:27" s="176" customFormat="1" ht="76.5" customHeight="1" x14ac:dyDescent="0.25">
      <c r="A40" s="165">
        <v>1</v>
      </c>
      <c r="B40" s="166" t="s">
        <v>3</v>
      </c>
      <c r="C40" s="167" t="s">
        <v>53</v>
      </c>
      <c r="D40" s="166" t="s">
        <v>54</v>
      </c>
      <c r="E40" s="106" t="s">
        <v>55</v>
      </c>
      <c r="F40" s="168" t="s">
        <v>19</v>
      </c>
      <c r="G40" s="169">
        <v>0.65</v>
      </c>
      <c r="H40" s="170">
        <v>40442</v>
      </c>
      <c r="I40" s="170">
        <v>40564</v>
      </c>
      <c r="J40" s="171" t="s">
        <v>20</v>
      </c>
      <c r="K40" s="106">
        <v>0</v>
      </c>
      <c r="L40" s="106">
        <v>4</v>
      </c>
      <c r="M40" s="172">
        <v>7437</v>
      </c>
      <c r="N40" s="172"/>
      <c r="O40" s="172"/>
      <c r="P40" s="172">
        <f t="shared" ref="P40:P42" si="0">+M40-O40</f>
        <v>7437</v>
      </c>
      <c r="Q40" s="173">
        <v>105000000</v>
      </c>
      <c r="R40" s="172">
        <v>53</v>
      </c>
      <c r="S40" s="174" t="s">
        <v>290</v>
      </c>
      <c r="T40" s="175"/>
      <c r="U40" s="175"/>
      <c r="V40" s="175"/>
      <c r="W40" s="175"/>
      <c r="X40" s="175"/>
      <c r="Y40" s="175"/>
      <c r="Z40" s="175"/>
      <c r="AA40" s="175"/>
    </row>
    <row r="41" spans="1:27" s="51" customFormat="1" ht="76.5" customHeight="1" x14ac:dyDescent="0.25">
      <c r="A41" s="39">
        <v>2</v>
      </c>
      <c r="B41" s="40" t="s">
        <v>3</v>
      </c>
      <c r="C41" s="41" t="s">
        <v>57</v>
      </c>
      <c r="D41" s="40" t="s">
        <v>54</v>
      </c>
      <c r="E41" s="42" t="s">
        <v>58</v>
      </c>
      <c r="F41" s="43" t="s">
        <v>19</v>
      </c>
      <c r="G41" s="44">
        <v>0.35</v>
      </c>
      <c r="H41" s="164">
        <v>40926</v>
      </c>
      <c r="I41" s="164">
        <v>41274</v>
      </c>
      <c r="J41" s="45" t="s">
        <v>59</v>
      </c>
      <c r="K41" s="106">
        <v>0</v>
      </c>
      <c r="L41" s="106">
        <v>11</v>
      </c>
      <c r="M41" s="46">
        <v>624</v>
      </c>
      <c r="N41" s="46"/>
      <c r="O41" s="46"/>
      <c r="P41" s="46">
        <f t="shared" si="0"/>
        <v>624</v>
      </c>
      <c r="Q41" s="48">
        <v>416771905</v>
      </c>
      <c r="R41" s="46">
        <v>53</v>
      </c>
      <c r="S41" s="49" t="s">
        <v>56</v>
      </c>
      <c r="T41" s="50"/>
      <c r="U41" s="50"/>
      <c r="V41" s="50"/>
      <c r="W41" s="50"/>
      <c r="X41" s="50"/>
      <c r="Y41" s="50"/>
      <c r="Z41" s="50"/>
      <c r="AA41" s="50"/>
    </row>
    <row r="42" spans="1:27" s="51" customFormat="1" ht="73.5" customHeight="1" x14ac:dyDescent="0.25">
      <c r="A42" s="39">
        <v>3</v>
      </c>
      <c r="B42" s="40" t="s">
        <v>3</v>
      </c>
      <c r="C42" s="41" t="s">
        <v>60</v>
      </c>
      <c r="D42" s="40" t="s">
        <v>54</v>
      </c>
      <c r="E42" s="42" t="s">
        <v>61</v>
      </c>
      <c r="F42" s="43" t="s">
        <v>19</v>
      </c>
      <c r="G42" s="44">
        <v>0.35</v>
      </c>
      <c r="H42" s="164">
        <v>40192</v>
      </c>
      <c r="I42" s="164">
        <v>40543</v>
      </c>
      <c r="J42" s="45" t="s">
        <v>59</v>
      </c>
      <c r="K42" s="106">
        <v>0</v>
      </c>
      <c r="L42" s="106">
        <v>11</v>
      </c>
      <c r="M42" s="46">
        <v>7804</v>
      </c>
      <c r="N42" s="46"/>
      <c r="O42" s="46"/>
      <c r="P42" s="46">
        <f t="shared" si="0"/>
        <v>7804</v>
      </c>
      <c r="Q42" s="47" t="s">
        <v>62</v>
      </c>
      <c r="R42" s="46">
        <v>53</v>
      </c>
      <c r="S42" s="49" t="s">
        <v>56</v>
      </c>
      <c r="T42" s="50"/>
      <c r="U42" s="50"/>
      <c r="V42" s="50"/>
      <c r="W42" s="50"/>
      <c r="X42" s="50"/>
      <c r="Y42" s="50"/>
      <c r="Z42" s="50"/>
      <c r="AA42" s="50"/>
    </row>
    <row r="43" spans="1:27" s="51" customFormat="1" ht="15" customHeight="1" x14ac:dyDescent="0.25">
      <c r="A43" s="39">
        <v>4</v>
      </c>
      <c r="B43" s="40" t="s">
        <v>3</v>
      </c>
      <c r="C43" s="41" t="s">
        <v>289</v>
      </c>
      <c r="D43" s="40" t="s">
        <v>285</v>
      </c>
      <c r="E43" s="42" t="s">
        <v>120</v>
      </c>
      <c r="F43" s="43" t="s">
        <v>19</v>
      </c>
      <c r="G43" s="44">
        <v>0.65</v>
      </c>
      <c r="H43" s="164">
        <v>40464</v>
      </c>
      <c r="I43" s="164">
        <v>40587</v>
      </c>
      <c r="J43" s="45" t="s">
        <v>20</v>
      </c>
      <c r="K43" s="106">
        <v>4</v>
      </c>
      <c r="L43" s="42"/>
      <c r="M43" s="46">
        <v>7437</v>
      </c>
      <c r="N43" s="46">
        <f>+M43*G43</f>
        <v>4834.05</v>
      </c>
      <c r="O43" s="46">
        <v>4834</v>
      </c>
      <c r="P43" s="46">
        <f>+M43-O43</f>
        <v>2603</v>
      </c>
      <c r="Q43" s="48">
        <v>1340590000</v>
      </c>
      <c r="R43" s="46" t="s">
        <v>292</v>
      </c>
      <c r="S43" s="49" t="s">
        <v>291</v>
      </c>
      <c r="T43" s="50"/>
      <c r="U43" s="50"/>
      <c r="V43" s="50"/>
      <c r="W43" s="50"/>
      <c r="X43" s="50"/>
      <c r="Y43" s="50"/>
      <c r="Z43" s="50"/>
      <c r="AA43" s="50"/>
    </row>
    <row r="44" spans="1:27" s="51" customFormat="1" ht="13.5" customHeight="1" x14ac:dyDescent="0.25">
      <c r="A44" s="39">
        <v>5</v>
      </c>
      <c r="B44" s="40" t="s">
        <v>3</v>
      </c>
      <c r="C44" s="41" t="s">
        <v>7</v>
      </c>
      <c r="D44" s="40" t="s">
        <v>54</v>
      </c>
      <c r="E44" s="42" t="s">
        <v>286</v>
      </c>
      <c r="F44" s="43" t="s">
        <v>19</v>
      </c>
      <c r="G44" s="44">
        <v>0.35</v>
      </c>
      <c r="H44" s="164">
        <v>41306</v>
      </c>
      <c r="I44" s="164">
        <v>41639</v>
      </c>
      <c r="J44" s="45" t="s">
        <v>20</v>
      </c>
      <c r="K44" s="42">
        <v>11</v>
      </c>
      <c r="L44" s="42">
        <v>0</v>
      </c>
      <c r="M44" s="46">
        <v>456</v>
      </c>
      <c r="N44" s="46">
        <f>+M44*G44</f>
        <v>159.6</v>
      </c>
      <c r="O44" s="46">
        <v>160</v>
      </c>
      <c r="P44" s="46">
        <f>+M44-O44</f>
        <v>296</v>
      </c>
      <c r="Q44" s="48">
        <v>397162646</v>
      </c>
      <c r="R44" s="46"/>
      <c r="S44" s="49" t="s">
        <v>295</v>
      </c>
      <c r="T44" s="50"/>
      <c r="U44" s="50"/>
      <c r="V44" s="50"/>
      <c r="W44" s="50"/>
      <c r="X44" s="50"/>
      <c r="Y44" s="50"/>
      <c r="Z44" s="50"/>
      <c r="AA44" s="50"/>
    </row>
    <row r="45" spans="1:27" s="51" customFormat="1" ht="24" customHeight="1" x14ac:dyDescent="0.25">
      <c r="A45" s="39">
        <v>6</v>
      </c>
      <c r="B45" s="40" t="s">
        <v>3</v>
      </c>
      <c r="C45" s="41"/>
      <c r="D45" s="40" t="s">
        <v>54</v>
      </c>
      <c r="E45" s="42" t="s">
        <v>287</v>
      </c>
      <c r="F45" s="43" t="s">
        <v>19</v>
      </c>
      <c r="G45" s="44">
        <v>0.35</v>
      </c>
      <c r="H45" s="164">
        <v>40223</v>
      </c>
      <c r="I45" s="164">
        <v>40543</v>
      </c>
      <c r="J45" s="45"/>
      <c r="K45" s="42">
        <v>8</v>
      </c>
      <c r="L45" s="42">
        <v>2</v>
      </c>
      <c r="M45" s="46">
        <v>408</v>
      </c>
      <c r="N45" s="46">
        <f>+M45*G45</f>
        <v>142.79999999999998</v>
      </c>
      <c r="O45" s="46"/>
      <c r="P45" s="46">
        <f t="shared" ref="P45:P46" si="1">+M45-O45</f>
        <v>408</v>
      </c>
      <c r="Q45" s="47"/>
      <c r="R45" s="46"/>
      <c r="S45" s="49" t="s">
        <v>293</v>
      </c>
      <c r="T45" s="50"/>
      <c r="U45" s="50"/>
      <c r="V45" s="50"/>
      <c r="W45" s="50"/>
      <c r="X45" s="50"/>
      <c r="Y45" s="50"/>
      <c r="Z45" s="50"/>
      <c r="AA45" s="50"/>
    </row>
    <row r="46" spans="1:27" s="51" customFormat="1" ht="63" customHeight="1" x14ac:dyDescent="0.25">
      <c r="A46" s="39">
        <v>7</v>
      </c>
      <c r="B46" s="40" t="s">
        <v>3</v>
      </c>
      <c r="C46" s="41"/>
      <c r="D46" s="40" t="s">
        <v>54</v>
      </c>
      <c r="E46" s="42" t="s">
        <v>288</v>
      </c>
      <c r="F46" s="43" t="s">
        <v>19</v>
      </c>
      <c r="G46" s="44">
        <v>0.35</v>
      </c>
      <c r="H46" s="164">
        <v>40924</v>
      </c>
      <c r="I46" s="164">
        <v>41274</v>
      </c>
      <c r="J46" s="45"/>
      <c r="K46" s="42">
        <v>11</v>
      </c>
      <c r="L46" s="42"/>
      <c r="M46" s="46">
        <v>456</v>
      </c>
      <c r="N46" s="46">
        <f>+M46*G46</f>
        <v>159.6</v>
      </c>
      <c r="O46" s="46"/>
      <c r="P46" s="46">
        <f t="shared" si="1"/>
        <v>456</v>
      </c>
      <c r="Q46" s="47"/>
      <c r="R46" s="46"/>
      <c r="S46" s="49" t="s">
        <v>294</v>
      </c>
      <c r="T46" s="50"/>
      <c r="U46" s="50"/>
      <c r="V46" s="50"/>
      <c r="W46" s="50"/>
      <c r="X46" s="50"/>
      <c r="Y46" s="50"/>
      <c r="Z46" s="50"/>
      <c r="AA46" s="50"/>
    </row>
    <row r="47" spans="1:27" s="51" customFormat="1" x14ac:dyDescent="0.25">
      <c r="A47" s="39"/>
      <c r="B47" s="52" t="s">
        <v>30</v>
      </c>
      <c r="C47" s="41"/>
      <c r="D47" s="40"/>
      <c r="E47" s="53"/>
      <c r="F47" s="43"/>
      <c r="G47" s="43"/>
      <c r="H47" s="43"/>
      <c r="I47" s="45"/>
      <c r="J47" s="45"/>
      <c r="K47" s="92">
        <f>SUM(K43:K46)</f>
        <v>34</v>
      </c>
      <c r="L47" s="92">
        <f>SUM(L43:L46)</f>
        <v>2</v>
      </c>
      <c r="M47" s="92">
        <f>SUM(M43:M46)</f>
        <v>8757</v>
      </c>
      <c r="N47" s="92"/>
      <c r="O47" s="92">
        <f>SUM(O43:O46)</f>
        <v>4994</v>
      </c>
      <c r="P47" s="92">
        <f>SUM(P43:P46)</f>
        <v>3763</v>
      </c>
      <c r="Q47" s="48">
        <f>SUM(Q40:Q42)</f>
        <v>521771905</v>
      </c>
      <c r="R47" s="55"/>
      <c r="S47" s="56"/>
    </row>
    <row r="48" spans="1:27" x14ac:dyDescent="0.25">
      <c r="E48" s="57"/>
    </row>
    <row r="49" spans="2:16" x14ac:dyDescent="0.25">
      <c r="B49" s="150" t="s">
        <v>63</v>
      </c>
      <c r="C49" s="150" t="s">
        <v>64</v>
      </c>
      <c r="D49" s="122" t="s">
        <v>65</v>
      </c>
      <c r="E49" s="122"/>
    </row>
    <row r="50" spans="2:16" x14ac:dyDescent="0.25">
      <c r="B50" s="151"/>
      <c r="C50" s="151"/>
      <c r="D50" s="58" t="s">
        <v>66</v>
      </c>
      <c r="E50" s="59" t="s">
        <v>67</v>
      </c>
    </row>
    <row r="51" spans="2:16" ht="18.75" x14ac:dyDescent="0.25">
      <c r="B51" s="60" t="s">
        <v>68</v>
      </c>
      <c r="C51" s="177">
        <f>+K47</f>
        <v>34</v>
      </c>
      <c r="D51" s="30" t="s">
        <v>69</v>
      </c>
      <c r="E51" s="30"/>
      <c r="F51" s="61"/>
      <c r="G51" s="61"/>
      <c r="H51" s="61"/>
      <c r="I51" s="61"/>
      <c r="J51" s="61"/>
      <c r="K51" s="61"/>
      <c r="L51" s="61"/>
      <c r="M51" s="61"/>
    </row>
    <row r="52" spans="2:16" x14ac:dyDescent="0.25">
      <c r="B52" s="60" t="s">
        <v>70</v>
      </c>
      <c r="C52" s="177">
        <f>+O47</f>
        <v>4994</v>
      </c>
      <c r="D52" s="30" t="s">
        <v>69</v>
      </c>
      <c r="E52" s="30"/>
    </row>
    <row r="53" spans="2:16" x14ac:dyDescent="0.25">
      <c r="B53" s="62"/>
      <c r="C53" s="152"/>
      <c r="D53" s="152"/>
      <c r="E53" s="152"/>
      <c r="F53" s="152"/>
      <c r="G53" s="152"/>
      <c r="H53" s="152"/>
      <c r="I53" s="152"/>
      <c r="J53" s="152"/>
      <c r="K53" s="152"/>
      <c r="L53" s="152"/>
      <c r="M53" s="152"/>
      <c r="N53" s="152"/>
      <c r="O53" s="63"/>
      <c r="P53" s="63"/>
    </row>
    <row r="54" spans="2:16" ht="15.75" thickBot="1" x14ac:dyDescent="0.3"/>
    <row r="55" spans="2:16" ht="27" thickBot="1" x14ac:dyDescent="0.3">
      <c r="B55" s="141" t="s">
        <v>71</v>
      </c>
      <c r="C55" s="142"/>
      <c r="D55" s="142"/>
      <c r="E55" s="142"/>
      <c r="F55" s="142"/>
      <c r="G55" s="142"/>
      <c r="H55" s="142"/>
      <c r="I55" s="142"/>
      <c r="J55" s="142"/>
      <c r="K55" s="142"/>
      <c r="L55" s="142"/>
      <c r="M55" s="143"/>
    </row>
    <row r="58" spans="2:16" ht="105" x14ac:dyDescent="0.25">
      <c r="B58" s="64" t="s">
        <v>72</v>
      </c>
      <c r="C58" s="64" t="s">
        <v>73</v>
      </c>
      <c r="D58" s="64" t="s">
        <v>74</v>
      </c>
      <c r="E58" s="64" t="s">
        <v>75</v>
      </c>
      <c r="F58" s="64" t="s">
        <v>76</v>
      </c>
      <c r="G58" s="64" t="s">
        <v>77</v>
      </c>
      <c r="H58" s="64" t="s">
        <v>78</v>
      </c>
      <c r="I58" s="64" t="s">
        <v>79</v>
      </c>
      <c r="J58" s="64" t="s">
        <v>80</v>
      </c>
      <c r="K58" s="64" t="s">
        <v>81</v>
      </c>
      <c r="L58" s="130" t="s">
        <v>82</v>
      </c>
      <c r="M58" s="130"/>
    </row>
    <row r="59" spans="2:16" ht="409.5" x14ac:dyDescent="0.25">
      <c r="B59" s="30" t="s">
        <v>83</v>
      </c>
      <c r="C59" s="65" t="s">
        <v>84</v>
      </c>
      <c r="D59" s="30">
        <v>680</v>
      </c>
      <c r="E59" s="30" t="s">
        <v>19</v>
      </c>
      <c r="F59" s="30" t="s">
        <v>59</v>
      </c>
      <c r="G59" s="30" t="s">
        <v>59</v>
      </c>
      <c r="H59" s="30" t="s">
        <v>59</v>
      </c>
      <c r="I59" s="30" t="s">
        <v>59</v>
      </c>
      <c r="J59" s="30" t="s">
        <v>59</v>
      </c>
      <c r="K59" s="153" t="s">
        <v>167</v>
      </c>
      <c r="L59" s="155" t="s">
        <v>20</v>
      </c>
      <c r="M59" s="155"/>
    </row>
    <row r="60" spans="2:16" ht="409.5" x14ac:dyDescent="0.25">
      <c r="B60" s="30" t="s">
        <v>85</v>
      </c>
      <c r="C60" s="65" t="s">
        <v>86</v>
      </c>
      <c r="D60" s="30">
        <v>680</v>
      </c>
      <c r="E60" s="95" t="s">
        <v>19</v>
      </c>
      <c r="F60" s="95" t="s">
        <v>19</v>
      </c>
      <c r="G60" s="95" t="s">
        <v>19</v>
      </c>
      <c r="H60" s="95" t="s">
        <v>19</v>
      </c>
      <c r="I60" s="95" t="s">
        <v>19</v>
      </c>
      <c r="J60" s="95" t="s">
        <v>19</v>
      </c>
      <c r="K60" s="154"/>
      <c r="L60" s="123" t="s">
        <v>19</v>
      </c>
      <c r="M60" s="124"/>
    </row>
    <row r="61" spans="2:16" ht="135" x14ac:dyDescent="0.25">
      <c r="B61" s="30" t="s">
        <v>150</v>
      </c>
      <c r="C61" s="94" t="s">
        <v>151</v>
      </c>
      <c r="D61" s="95">
        <v>138</v>
      </c>
      <c r="E61" s="95" t="s">
        <v>19</v>
      </c>
      <c r="F61" s="95" t="s">
        <v>19</v>
      </c>
      <c r="G61" s="95" t="s">
        <v>19</v>
      </c>
      <c r="H61" s="95" t="s">
        <v>19</v>
      </c>
      <c r="I61" s="95" t="s">
        <v>19</v>
      </c>
      <c r="J61" s="95" t="s">
        <v>19</v>
      </c>
      <c r="K61" s="125" t="s">
        <v>166</v>
      </c>
      <c r="L61" s="123" t="s">
        <v>19</v>
      </c>
      <c r="M61" s="124"/>
    </row>
    <row r="62" spans="2:16" ht="315" x14ac:dyDescent="0.25">
      <c r="B62" s="30" t="s">
        <v>152</v>
      </c>
      <c r="C62" s="94" t="s">
        <v>159</v>
      </c>
      <c r="D62" s="95">
        <v>340</v>
      </c>
      <c r="E62" s="95" t="s">
        <v>19</v>
      </c>
      <c r="F62" s="95" t="s">
        <v>19</v>
      </c>
      <c r="G62" s="95" t="s">
        <v>19</v>
      </c>
      <c r="H62" s="95" t="s">
        <v>19</v>
      </c>
      <c r="I62" s="95" t="s">
        <v>19</v>
      </c>
      <c r="J62" s="95" t="s">
        <v>19</v>
      </c>
      <c r="K62" s="126"/>
      <c r="L62" s="123" t="s">
        <v>19</v>
      </c>
      <c r="M62" s="124"/>
    </row>
    <row r="63" spans="2:16" ht="300" x14ac:dyDescent="0.25">
      <c r="B63" s="30" t="s">
        <v>153</v>
      </c>
      <c r="C63" s="94" t="s">
        <v>160</v>
      </c>
      <c r="D63" s="95">
        <v>340</v>
      </c>
      <c r="E63" s="95" t="s">
        <v>19</v>
      </c>
      <c r="F63" s="95" t="s">
        <v>19</v>
      </c>
      <c r="G63" s="95" t="s">
        <v>19</v>
      </c>
      <c r="H63" s="95" t="s">
        <v>19</v>
      </c>
      <c r="I63" s="95" t="s">
        <v>19</v>
      </c>
      <c r="J63" s="95" t="s">
        <v>19</v>
      </c>
      <c r="K63" s="126"/>
      <c r="L63" s="123" t="s">
        <v>19</v>
      </c>
      <c r="M63" s="124"/>
    </row>
    <row r="64" spans="2:16" ht="300" x14ac:dyDescent="0.25">
      <c r="B64" s="30" t="s">
        <v>154</v>
      </c>
      <c r="C64" s="94" t="s">
        <v>161</v>
      </c>
      <c r="D64" s="95">
        <v>340</v>
      </c>
      <c r="E64" s="95" t="s">
        <v>19</v>
      </c>
      <c r="F64" s="95" t="s">
        <v>19</v>
      </c>
      <c r="G64" s="95" t="s">
        <v>19</v>
      </c>
      <c r="H64" s="95" t="s">
        <v>19</v>
      </c>
      <c r="I64" s="95" t="s">
        <v>19</v>
      </c>
      <c r="J64" s="95" t="s">
        <v>19</v>
      </c>
      <c r="K64" s="126"/>
      <c r="L64" s="123" t="s">
        <v>19</v>
      </c>
      <c r="M64" s="124"/>
    </row>
    <row r="65" spans="2:16" ht="300" x14ac:dyDescent="0.25">
      <c r="B65" s="30" t="s">
        <v>155</v>
      </c>
      <c r="C65" s="94" t="s">
        <v>162</v>
      </c>
      <c r="D65" s="95">
        <v>340</v>
      </c>
      <c r="E65" s="95" t="s">
        <v>19</v>
      </c>
      <c r="F65" s="95" t="s">
        <v>19</v>
      </c>
      <c r="G65" s="95" t="s">
        <v>19</v>
      </c>
      <c r="H65" s="95" t="s">
        <v>19</v>
      </c>
      <c r="I65" s="95" t="s">
        <v>19</v>
      </c>
      <c r="J65" s="95" t="s">
        <v>19</v>
      </c>
      <c r="K65" s="126"/>
      <c r="L65" s="123" t="s">
        <v>19</v>
      </c>
      <c r="M65" s="124"/>
    </row>
    <row r="66" spans="2:16" ht="180" x14ac:dyDescent="0.25">
      <c r="B66" s="30" t="s">
        <v>156</v>
      </c>
      <c r="C66" s="94" t="s">
        <v>163</v>
      </c>
      <c r="D66" s="95">
        <v>206</v>
      </c>
      <c r="E66" s="95" t="s">
        <v>19</v>
      </c>
      <c r="F66" s="95" t="s">
        <v>19</v>
      </c>
      <c r="G66" s="95" t="s">
        <v>19</v>
      </c>
      <c r="H66" s="95" t="s">
        <v>19</v>
      </c>
      <c r="I66" s="95" t="s">
        <v>19</v>
      </c>
      <c r="J66" s="95" t="s">
        <v>19</v>
      </c>
      <c r="K66" s="126"/>
      <c r="L66" s="123" t="s">
        <v>19</v>
      </c>
      <c r="M66" s="124"/>
    </row>
    <row r="67" spans="2:16" ht="300" x14ac:dyDescent="0.25">
      <c r="B67" s="30" t="s">
        <v>157</v>
      </c>
      <c r="C67" s="94" t="s">
        <v>164</v>
      </c>
      <c r="D67" s="95">
        <v>680</v>
      </c>
      <c r="E67" s="95" t="s">
        <v>19</v>
      </c>
      <c r="F67" s="95" t="s">
        <v>19</v>
      </c>
      <c r="G67" s="95" t="s">
        <v>19</v>
      </c>
      <c r="H67" s="95" t="s">
        <v>19</v>
      </c>
      <c r="I67" s="95" t="s">
        <v>19</v>
      </c>
      <c r="J67" s="95" t="s">
        <v>19</v>
      </c>
      <c r="K67" s="126"/>
      <c r="L67" s="123" t="s">
        <v>19</v>
      </c>
      <c r="M67" s="124"/>
    </row>
    <row r="68" spans="2:16" ht="285" x14ac:dyDescent="0.25">
      <c r="B68" s="30" t="s">
        <v>158</v>
      </c>
      <c r="C68" s="94" t="s">
        <v>165</v>
      </c>
      <c r="D68" s="95">
        <v>340</v>
      </c>
      <c r="E68" s="95" t="s">
        <v>19</v>
      </c>
      <c r="F68" s="95" t="s">
        <v>19</v>
      </c>
      <c r="G68" s="95" t="s">
        <v>19</v>
      </c>
      <c r="H68" s="95" t="s">
        <v>19</v>
      </c>
      <c r="I68" s="95" t="s">
        <v>19</v>
      </c>
      <c r="J68" s="95" t="s">
        <v>19</v>
      </c>
      <c r="K68" s="127"/>
      <c r="L68" s="123" t="s">
        <v>19</v>
      </c>
      <c r="M68" s="124"/>
    </row>
    <row r="69" spans="2:16" x14ac:dyDescent="0.25">
      <c r="B69" s="1" t="s">
        <v>87</v>
      </c>
    </row>
    <row r="70" spans="2:16" x14ac:dyDescent="0.25">
      <c r="B70" s="1" t="s">
        <v>88</v>
      </c>
    </row>
    <row r="71" spans="2:16" x14ac:dyDescent="0.25">
      <c r="B71" s="1" t="s">
        <v>89</v>
      </c>
    </row>
    <row r="74" spans="2:16" ht="26.25" x14ac:dyDescent="0.25">
      <c r="B74" s="133" t="s">
        <v>90</v>
      </c>
      <c r="C74" s="134"/>
      <c r="D74" s="134"/>
      <c r="E74" s="134"/>
      <c r="F74" s="134"/>
      <c r="G74" s="134"/>
      <c r="H74" s="134"/>
      <c r="I74" s="134"/>
      <c r="J74" s="134"/>
      <c r="K74" s="134"/>
      <c r="L74" s="134"/>
      <c r="M74" s="134"/>
      <c r="N74" s="134"/>
      <c r="O74" s="134"/>
    </row>
    <row r="78" spans="2:16" x14ac:dyDescent="0.25">
      <c r="B78" s="135" t="s">
        <v>91</v>
      </c>
      <c r="C78" s="137" t="s">
        <v>92</v>
      </c>
      <c r="D78" s="135" t="s">
        <v>93</v>
      </c>
      <c r="E78" s="135" t="s">
        <v>94</v>
      </c>
      <c r="F78" s="135" t="s">
        <v>95</v>
      </c>
      <c r="G78" s="135" t="s">
        <v>96</v>
      </c>
      <c r="H78" s="130" t="s">
        <v>97</v>
      </c>
      <c r="I78" s="130"/>
      <c r="J78" s="130"/>
      <c r="K78" s="130"/>
      <c r="L78" s="38"/>
      <c r="M78" s="64"/>
      <c r="N78" s="64"/>
      <c r="O78" s="64"/>
      <c r="P78" s="64"/>
    </row>
    <row r="79" spans="2:16" ht="60" x14ac:dyDescent="0.25">
      <c r="B79" s="136"/>
      <c r="C79" s="138"/>
      <c r="D79" s="136"/>
      <c r="E79" s="136"/>
      <c r="F79" s="136"/>
      <c r="G79" s="136"/>
      <c r="H79" s="32" t="s">
        <v>98</v>
      </c>
      <c r="I79" s="64" t="s">
        <v>99</v>
      </c>
      <c r="J79" s="64" t="s">
        <v>100</v>
      </c>
      <c r="K79" s="64" t="s">
        <v>101</v>
      </c>
      <c r="L79" s="38" t="s">
        <v>102</v>
      </c>
      <c r="M79" s="64" t="s">
        <v>103</v>
      </c>
      <c r="N79" s="64" t="s">
        <v>104</v>
      </c>
      <c r="O79" s="64" t="s">
        <v>81</v>
      </c>
      <c r="P79" s="64" t="s">
        <v>51</v>
      </c>
    </row>
    <row r="80" spans="2:16" ht="210" customHeight="1" x14ac:dyDescent="0.25">
      <c r="B80" s="108" t="s">
        <v>105</v>
      </c>
      <c r="C80" s="114" t="s">
        <v>168</v>
      </c>
      <c r="D80" s="104" t="s">
        <v>107</v>
      </c>
      <c r="E80" s="68">
        <v>32731075</v>
      </c>
      <c r="F80" s="68" t="s">
        <v>108</v>
      </c>
      <c r="G80" s="69">
        <v>35531</v>
      </c>
      <c r="H80" s="70" t="s">
        <v>109</v>
      </c>
      <c r="I80" s="69">
        <v>38805</v>
      </c>
      <c r="J80" s="69">
        <v>40543</v>
      </c>
      <c r="K80" s="30" t="s">
        <v>19</v>
      </c>
      <c r="L80" s="30" t="s">
        <v>19</v>
      </c>
      <c r="M80" s="29" t="s">
        <v>19</v>
      </c>
      <c r="N80" s="30" t="s">
        <v>19</v>
      </c>
      <c r="O80" s="70" t="s">
        <v>213</v>
      </c>
      <c r="P80" s="30">
        <v>122</v>
      </c>
    </row>
    <row r="81" spans="2:16" ht="95.25" customHeight="1" x14ac:dyDescent="0.25">
      <c r="B81" s="113"/>
      <c r="C81" s="115"/>
      <c r="D81" s="104" t="s">
        <v>169</v>
      </c>
      <c r="E81" s="90">
        <v>40929748</v>
      </c>
      <c r="F81" s="90" t="s">
        <v>170</v>
      </c>
      <c r="G81" s="69">
        <v>41845</v>
      </c>
      <c r="H81" s="70" t="s">
        <v>171</v>
      </c>
      <c r="I81" s="97">
        <v>41518</v>
      </c>
      <c r="J81" s="97">
        <v>41579</v>
      </c>
      <c r="K81" s="30" t="s">
        <v>20</v>
      </c>
      <c r="L81" s="30" t="s">
        <v>19</v>
      </c>
      <c r="M81" s="29" t="s">
        <v>19</v>
      </c>
      <c r="N81" s="30" t="s">
        <v>19</v>
      </c>
      <c r="O81" s="70" t="s">
        <v>172</v>
      </c>
      <c r="P81" s="30" t="s">
        <v>173</v>
      </c>
    </row>
    <row r="82" spans="2:16" ht="30" x14ac:dyDescent="0.25">
      <c r="B82" s="113"/>
      <c r="C82" s="115"/>
      <c r="D82" s="104" t="s">
        <v>183</v>
      </c>
      <c r="E82" s="90">
        <v>1124007834</v>
      </c>
      <c r="F82" s="90" t="s">
        <v>184</v>
      </c>
      <c r="G82" s="69">
        <v>41397</v>
      </c>
      <c r="H82" s="70" t="s">
        <v>185</v>
      </c>
      <c r="I82" s="97">
        <v>41050</v>
      </c>
      <c r="J82" s="97">
        <v>41959</v>
      </c>
      <c r="K82" s="30" t="s">
        <v>20</v>
      </c>
      <c r="L82" s="30" t="s">
        <v>19</v>
      </c>
      <c r="M82" s="30" t="s">
        <v>19</v>
      </c>
      <c r="N82" s="30" t="s">
        <v>19</v>
      </c>
      <c r="P82" s="30" t="s">
        <v>186</v>
      </c>
    </row>
    <row r="83" spans="2:16" ht="106.5" customHeight="1" x14ac:dyDescent="0.25">
      <c r="B83" s="113"/>
      <c r="C83" s="115"/>
      <c r="D83" s="104" t="s">
        <v>193</v>
      </c>
      <c r="E83" s="90">
        <v>40921795</v>
      </c>
      <c r="F83" s="90" t="s">
        <v>194</v>
      </c>
      <c r="G83" s="69">
        <v>35671</v>
      </c>
      <c r="H83" s="70"/>
      <c r="I83" s="97"/>
      <c r="J83" s="97"/>
      <c r="K83" s="30" t="s">
        <v>20</v>
      </c>
      <c r="L83" s="30" t="s">
        <v>19</v>
      </c>
      <c r="M83" s="30" t="s">
        <v>20</v>
      </c>
      <c r="N83" s="30" t="s">
        <v>19</v>
      </c>
      <c r="O83" s="70" t="s">
        <v>172</v>
      </c>
      <c r="P83" s="30" t="s">
        <v>195</v>
      </c>
    </row>
    <row r="84" spans="2:16" ht="101.25" customHeight="1" x14ac:dyDescent="0.25">
      <c r="B84" s="113"/>
      <c r="C84" s="115"/>
      <c r="D84" s="104" t="s">
        <v>203</v>
      </c>
      <c r="E84" s="90">
        <v>1118820562</v>
      </c>
      <c r="F84" s="90" t="s">
        <v>170</v>
      </c>
      <c r="G84" s="69">
        <v>41607</v>
      </c>
      <c r="H84" s="70"/>
      <c r="I84" s="69"/>
      <c r="J84" s="69"/>
      <c r="K84" s="30" t="s">
        <v>20</v>
      </c>
      <c r="L84" s="30" t="s">
        <v>19</v>
      </c>
      <c r="M84" s="30" t="s">
        <v>20</v>
      </c>
      <c r="N84" s="30" t="s">
        <v>19</v>
      </c>
      <c r="O84" s="70" t="s">
        <v>172</v>
      </c>
      <c r="P84" s="30" t="s">
        <v>204</v>
      </c>
    </row>
    <row r="85" spans="2:16" ht="101.25" customHeight="1" x14ac:dyDescent="0.25">
      <c r="B85" s="113"/>
      <c r="C85" s="115"/>
      <c r="D85" s="104" t="s">
        <v>221</v>
      </c>
      <c r="E85" s="90">
        <v>40981676</v>
      </c>
      <c r="F85" s="90" t="s">
        <v>222</v>
      </c>
      <c r="G85" s="69">
        <v>37245</v>
      </c>
      <c r="H85" s="70"/>
      <c r="I85" s="69"/>
      <c r="J85" s="69"/>
      <c r="K85" s="30" t="s">
        <v>20</v>
      </c>
      <c r="L85" s="30" t="s">
        <v>19</v>
      </c>
      <c r="M85" s="30" t="s">
        <v>20</v>
      </c>
      <c r="N85" s="30" t="s">
        <v>19</v>
      </c>
      <c r="O85" s="70" t="s">
        <v>172</v>
      </c>
      <c r="P85" s="30" t="s">
        <v>223</v>
      </c>
    </row>
    <row r="86" spans="2:16" ht="154.5" customHeight="1" x14ac:dyDescent="0.25">
      <c r="B86" s="113"/>
      <c r="C86" s="115"/>
      <c r="D86" s="104" t="s">
        <v>107</v>
      </c>
      <c r="E86" s="90">
        <v>32731075</v>
      </c>
      <c r="F86" s="90" t="s">
        <v>108</v>
      </c>
      <c r="G86" s="69">
        <v>35531</v>
      </c>
      <c r="H86" s="70" t="s">
        <v>109</v>
      </c>
      <c r="I86" s="30" t="s">
        <v>59</v>
      </c>
      <c r="J86" s="30" t="s">
        <v>59</v>
      </c>
      <c r="K86" s="30" t="s">
        <v>20</v>
      </c>
      <c r="L86" s="30" t="s">
        <v>19</v>
      </c>
      <c r="M86" s="29" t="s">
        <v>19</v>
      </c>
      <c r="N86" s="30" t="s">
        <v>19</v>
      </c>
      <c r="O86" s="70" t="s">
        <v>279</v>
      </c>
      <c r="P86" s="30">
        <v>122</v>
      </c>
    </row>
    <row r="87" spans="2:16" ht="105" x14ac:dyDescent="0.25">
      <c r="B87" s="113"/>
      <c r="C87" s="115"/>
      <c r="D87" s="104" t="s">
        <v>237</v>
      </c>
      <c r="E87" s="90">
        <v>37749649</v>
      </c>
      <c r="F87" s="90" t="s">
        <v>112</v>
      </c>
      <c r="G87" s="69">
        <v>41608</v>
      </c>
      <c r="H87" s="70" t="s">
        <v>238</v>
      </c>
      <c r="I87" s="69">
        <v>41309</v>
      </c>
      <c r="J87" s="69">
        <v>41643</v>
      </c>
      <c r="K87" s="30" t="s">
        <v>239</v>
      </c>
      <c r="L87" s="30" t="s">
        <v>19</v>
      </c>
      <c r="M87" s="29" t="s">
        <v>19</v>
      </c>
      <c r="N87" s="30" t="s">
        <v>19</v>
      </c>
      <c r="O87" s="70" t="s">
        <v>172</v>
      </c>
      <c r="P87" s="30">
        <v>33</v>
      </c>
    </row>
    <row r="88" spans="2:16" ht="143.25" customHeight="1" x14ac:dyDescent="0.25">
      <c r="B88" s="113"/>
      <c r="C88" s="115"/>
      <c r="D88" s="104" t="s">
        <v>244</v>
      </c>
      <c r="E88" s="90">
        <v>56086351</v>
      </c>
      <c r="F88" s="90" t="s">
        <v>245</v>
      </c>
      <c r="G88" s="69">
        <v>41614</v>
      </c>
      <c r="H88" s="70">
        <v>0</v>
      </c>
      <c r="I88" s="30">
        <v>0</v>
      </c>
      <c r="J88" s="30">
        <v>0</v>
      </c>
      <c r="K88" s="30">
        <v>0</v>
      </c>
      <c r="L88" s="30" t="s">
        <v>19</v>
      </c>
      <c r="M88" s="29" t="s">
        <v>20</v>
      </c>
      <c r="N88" s="30" t="s">
        <v>19</v>
      </c>
      <c r="O88" s="70" t="s">
        <v>280</v>
      </c>
      <c r="P88" s="30" t="s">
        <v>246</v>
      </c>
    </row>
    <row r="89" spans="2:16" ht="132" customHeight="1" x14ac:dyDescent="0.25">
      <c r="B89" s="113"/>
      <c r="C89" s="115"/>
      <c r="D89" s="104" t="s">
        <v>252</v>
      </c>
      <c r="E89" s="90">
        <v>1118823804</v>
      </c>
      <c r="F89" s="90" t="s">
        <v>112</v>
      </c>
      <c r="G89" s="69">
        <v>41845</v>
      </c>
      <c r="H89" s="70" t="s">
        <v>253</v>
      </c>
      <c r="I89" s="69">
        <v>41275</v>
      </c>
      <c r="J89" s="69">
        <v>41821</v>
      </c>
      <c r="K89" s="30" t="s">
        <v>20</v>
      </c>
      <c r="L89" s="30" t="s">
        <v>19</v>
      </c>
      <c r="M89" s="29" t="s">
        <v>19</v>
      </c>
      <c r="N89" s="30" t="s">
        <v>19</v>
      </c>
      <c r="O89" s="70" t="s">
        <v>281</v>
      </c>
      <c r="P89" s="30">
        <v>133</v>
      </c>
    </row>
    <row r="90" spans="2:16" ht="150" customHeight="1" x14ac:dyDescent="0.25">
      <c r="B90" s="113"/>
      <c r="C90" s="115"/>
      <c r="D90" s="104" t="s">
        <v>256</v>
      </c>
      <c r="E90" s="90">
        <v>40944518</v>
      </c>
      <c r="F90" s="90" t="s">
        <v>257</v>
      </c>
      <c r="G90" s="69" t="s">
        <v>258</v>
      </c>
      <c r="H90" s="70">
        <v>0</v>
      </c>
      <c r="I90" s="30">
        <v>0</v>
      </c>
      <c r="J90" s="30">
        <v>0</v>
      </c>
      <c r="K90" s="30">
        <v>0</v>
      </c>
      <c r="L90" s="30" t="s">
        <v>19</v>
      </c>
      <c r="M90" s="29" t="s">
        <v>20</v>
      </c>
      <c r="N90" s="30" t="s">
        <v>19</v>
      </c>
      <c r="O90" s="70" t="s">
        <v>282</v>
      </c>
      <c r="P90" s="30" t="s">
        <v>259</v>
      </c>
    </row>
    <row r="91" spans="2:16" ht="75" x14ac:dyDescent="0.25">
      <c r="B91" s="113"/>
      <c r="C91" s="115"/>
      <c r="D91" s="104" t="s">
        <v>260</v>
      </c>
      <c r="E91" s="90">
        <v>84089692</v>
      </c>
      <c r="F91" s="90" t="s">
        <v>261</v>
      </c>
      <c r="G91" s="69">
        <v>40522</v>
      </c>
      <c r="H91" s="70">
        <v>0</v>
      </c>
      <c r="I91" s="30">
        <v>0</v>
      </c>
      <c r="J91" s="30">
        <v>0</v>
      </c>
      <c r="K91" s="30">
        <v>0</v>
      </c>
      <c r="L91" s="30" t="s">
        <v>19</v>
      </c>
      <c r="M91" s="29" t="s">
        <v>20</v>
      </c>
      <c r="N91" s="30" t="s">
        <v>19</v>
      </c>
      <c r="O91" s="70" t="s">
        <v>283</v>
      </c>
      <c r="P91" s="30" t="s">
        <v>262</v>
      </c>
    </row>
    <row r="92" spans="2:16" ht="86.25" customHeight="1" x14ac:dyDescent="0.25">
      <c r="B92" s="109"/>
      <c r="C92" s="116"/>
      <c r="D92" s="104" t="s">
        <v>268</v>
      </c>
      <c r="E92" s="90">
        <v>1118822419</v>
      </c>
      <c r="F92" s="90" t="s">
        <v>269</v>
      </c>
      <c r="G92" s="69">
        <v>41607</v>
      </c>
      <c r="H92" s="70" t="s">
        <v>270</v>
      </c>
      <c r="I92" s="69"/>
      <c r="J92" s="69"/>
      <c r="K92" s="30" t="s">
        <v>20</v>
      </c>
      <c r="L92" s="30" t="s">
        <v>19</v>
      </c>
      <c r="M92" s="29" t="s">
        <v>19</v>
      </c>
      <c r="N92" s="30" t="s">
        <v>19</v>
      </c>
      <c r="O92" s="70" t="s">
        <v>284</v>
      </c>
      <c r="P92" s="30" t="s">
        <v>271</v>
      </c>
    </row>
    <row r="93" spans="2:16" ht="151.5" customHeight="1" x14ac:dyDescent="0.25">
      <c r="B93" s="108" t="s">
        <v>110</v>
      </c>
      <c r="C93" s="114" t="s">
        <v>174</v>
      </c>
      <c r="D93" s="104" t="s">
        <v>111</v>
      </c>
      <c r="E93" s="30">
        <v>40923086</v>
      </c>
      <c r="F93" s="30" t="s">
        <v>112</v>
      </c>
      <c r="G93" s="69">
        <v>38548</v>
      </c>
      <c r="H93" s="71" t="s">
        <v>113</v>
      </c>
      <c r="I93" s="69">
        <v>40107</v>
      </c>
      <c r="J93" s="69">
        <v>40257</v>
      </c>
      <c r="K93" s="30" t="s">
        <v>19</v>
      </c>
      <c r="L93" s="30" t="s">
        <v>19</v>
      </c>
      <c r="M93" s="30" t="s">
        <v>19</v>
      </c>
      <c r="N93" s="30" t="s">
        <v>19</v>
      </c>
      <c r="O93" s="70" t="s">
        <v>276</v>
      </c>
      <c r="P93" s="30">
        <v>86</v>
      </c>
    </row>
    <row r="94" spans="2:16" x14ac:dyDescent="0.25">
      <c r="B94" s="113"/>
      <c r="C94" s="115"/>
      <c r="D94" s="119" t="s">
        <v>175</v>
      </c>
      <c r="E94" s="108">
        <v>56081057</v>
      </c>
      <c r="F94" s="108" t="s">
        <v>176</v>
      </c>
      <c r="G94" s="117">
        <v>40529</v>
      </c>
      <c r="H94" s="70" t="s">
        <v>177</v>
      </c>
      <c r="I94" s="69">
        <v>39560</v>
      </c>
      <c r="J94" s="69">
        <v>39810</v>
      </c>
      <c r="K94" s="30" t="s">
        <v>19</v>
      </c>
      <c r="L94" s="110" t="s">
        <v>19</v>
      </c>
      <c r="M94" s="110" t="s">
        <v>19</v>
      </c>
      <c r="N94" s="110" t="s">
        <v>19</v>
      </c>
      <c r="O94" s="108"/>
      <c r="P94" s="108" t="s">
        <v>178</v>
      </c>
    </row>
    <row r="95" spans="2:16" ht="30" x14ac:dyDescent="0.25">
      <c r="B95" s="113"/>
      <c r="C95" s="115"/>
      <c r="D95" s="129"/>
      <c r="E95" s="113"/>
      <c r="F95" s="113"/>
      <c r="G95" s="128"/>
      <c r="H95" s="70" t="s">
        <v>179</v>
      </c>
      <c r="I95" s="69">
        <v>40211</v>
      </c>
      <c r="J95" s="69">
        <v>40512</v>
      </c>
      <c r="K95" s="30" t="s">
        <v>19</v>
      </c>
      <c r="L95" s="112"/>
      <c r="M95" s="112"/>
      <c r="N95" s="112"/>
      <c r="O95" s="113"/>
      <c r="P95" s="113"/>
    </row>
    <row r="96" spans="2:16" x14ac:dyDescent="0.25">
      <c r="B96" s="113"/>
      <c r="C96" s="115"/>
      <c r="D96" s="120"/>
      <c r="E96" s="109"/>
      <c r="F96" s="109"/>
      <c r="G96" s="118"/>
      <c r="H96" s="70" t="s">
        <v>180</v>
      </c>
      <c r="I96" s="69">
        <v>40645</v>
      </c>
      <c r="J96" s="69">
        <v>41243</v>
      </c>
      <c r="K96" s="30" t="s">
        <v>19</v>
      </c>
      <c r="L96" s="111"/>
      <c r="M96" s="111"/>
      <c r="N96" s="111"/>
      <c r="O96" s="109"/>
      <c r="P96" s="109"/>
    </row>
    <row r="97" spans="2:16" ht="30" x14ac:dyDescent="0.25">
      <c r="B97" s="113"/>
      <c r="C97" s="115"/>
      <c r="D97" s="104" t="s">
        <v>181</v>
      </c>
      <c r="E97" s="90">
        <v>40941824</v>
      </c>
      <c r="F97" s="90" t="s">
        <v>112</v>
      </c>
      <c r="G97" s="69">
        <v>39535</v>
      </c>
      <c r="H97" s="70" t="s">
        <v>177</v>
      </c>
      <c r="I97" s="69">
        <v>38447</v>
      </c>
      <c r="J97" s="69">
        <v>38685</v>
      </c>
      <c r="K97" s="30" t="s">
        <v>19</v>
      </c>
      <c r="L97" s="30" t="s">
        <v>19</v>
      </c>
      <c r="M97" s="30" t="s">
        <v>19</v>
      </c>
      <c r="N97" s="30" t="s">
        <v>19</v>
      </c>
      <c r="O97" s="70"/>
      <c r="P97" s="30" t="s">
        <v>182</v>
      </c>
    </row>
    <row r="98" spans="2:16" ht="30" x14ac:dyDescent="0.25">
      <c r="B98" s="113"/>
      <c r="C98" s="115"/>
      <c r="D98" s="104" t="s">
        <v>187</v>
      </c>
      <c r="E98" s="90">
        <v>1124024032</v>
      </c>
      <c r="F98" s="90" t="s">
        <v>112</v>
      </c>
      <c r="G98" s="69">
        <v>41166</v>
      </c>
      <c r="H98" s="70" t="s">
        <v>188</v>
      </c>
      <c r="I98" s="69">
        <v>41326</v>
      </c>
      <c r="J98" s="69">
        <v>41759</v>
      </c>
      <c r="K98" s="30" t="s">
        <v>19</v>
      </c>
      <c r="L98" s="30" t="s">
        <v>19</v>
      </c>
      <c r="M98" s="30" t="s">
        <v>19</v>
      </c>
      <c r="N98" s="30" t="s">
        <v>19</v>
      </c>
      <c r="O98" s="70"/>
      <c r="P98" s="30" t="s">
        <v>189</v>
      </c>
    </row>
    <row r="99" spans="2:16" ht="45" x14ac:dyDescent="0.25">
      <c r="B99" s="113"/>
      <c r="C99" s="115"/>
      <c r="D99" s="104" t="s">
        <v>190</v>
      </c>
      <c r="E99" s="90">
        <v>39491028</v>
      </c>
      <c r="F99" s="90" t="s">
        <v>176</v>
      </c>
      <c r="G99" s="69">
        <v>39418</v>
      </c>
      <c r="H99" s="70" t="s">
        <v>191</v>
      </c>
      <c r="I99" s="69">
        <v>39300</v>
      </c>
      <c r="J99" s="69">
        <v>39696</v>
      </c>
      <c r="K99" s="30" t="s">
        <v>19</v>
      </c>
      <c r="L99" s="30" t="s">
        <v>19</v>
      </c>
      <c r="M99" s="30" t="s">
        <v>19</v>
      </c>
      <c r="N99" s="30" t="s">
        <v>19</v>
      </c>
      <c r="O99" s="70"/>
      <c r="P99" s="30" t="s">
        <v>192</v>
      </c>
    </row>
    <row r="100" spans="2:16" ht="30" x14ac:dyDescent="0.25">
      <c r="B100" s="113"/>
      <c r="C100" s="115"/>
      <c r="D100" s="104" t="s">
        <v>196</v>
      </c>
      <c r="E100" s="90">
        <v>17901521</v>
      </c>
      <c r="F100" s="90" t="s">
        <v>112</v>
      </c>
      <c r="G100" s="69">
        <v>40284</v>
      </c>
      <c r="H100" s="70" t="s">
        <v>197</v>
      </c>
      <c r="I100" s="69">
        <v>40553</v>
      </c>
      <c r="J100" s="69">
        <v>40863</v>
      </c>
      <c r="K100" s="30" t="s">
        <v>19</v>
      </c>
      <c r="L100" s="30" t="s">
        <v>19</v>
      </c>
      <c r="M100" s="29" t="s">
        <v>19</v>
      </c>
      <c r="N100" s="30" t="s">
        <v>19</v>
      </c>
      <c r="O100" s="70"/>
      <c r="P100" s="30" t="s">
        <v>198</v>
      </c>
    </row>
    <row r="101" spans="2:16" ht="45" x14ac:dyDescent="0.25">
      <c r="B101" s="113"/>
      <c r="C101" s="115"/>
      <c r="D101" s="119" t="s">
        <v>199</v>
      </c>
      <c r="E101" s="108">
        <v>63556662</v>
      </c>
      <c r="F101" s="108" t="s">
        <v>176</v>
      </c>
      <c r="G101" s="117">
        <v>40355</v>
      </c>
      <c r="H101" s="70" t="s">
        <v>200</v>
      </c>
      <c r="I101" s="69">
        <v>41173</v>
      </c>
      <c r="J101" s="69">
        <v>41333</v>
      </c>
      <c r="K101" s="30" t="s">
        <v>19</v>
      </c>
      <c r="L101" s="110" t="s">
        <v>19</v>
      </c>
      <c r="M101" s="110" t="s">
        <v>19</v>
      </c>
      <c r="N101" s="30" t="s">
        <v>19</v>
      </c>
      <c r="O101" s="110"/>
      <c r="P101" s="110" t="s">
        <v>202</v>
      </c>
    </row>
    <row r="102" spans="2:16" ht="45" x14ac:dyDescent="0.25">
      <c r="B102" s="113"/>
      <c r="C102" s="115"/>
      <c r="D102" s="120"/>
      <c r="E102" s="109"/>
      <c r="F102" s="109"/>
      <c r="G102" s="118"/>
      <c r="H102" s="70" t="s">
        <v>201</v>
      </c>
      <c r="I102" s="69">
        <v>40912</v>
      </c>
      <c r="J102" s="69">
        <v>40968</v>
      </c>
      <c r="K102" s="30" t="s">
        <v>19</v>
      </c>
      <c r="L102" s="111"/>
      <c r="M102" s="111"/>
      <c r="N102" s="30" t="s">
        <v>19</v>
      </c>
      <c r="O102" s="111"/>
      <c r="P102" s="111"/>
    </row>
    <row r="103" spans="2:16" ht="30" x14ac:dyDescent="0.25">
      <c r="B103" s="113"/>
      <c r="C103" s="115"/>
      <c r="D103" s="119" t="s">
        <v>205</v>
      </c>
      <c r="E103" s="110">
        <v>1019022751</v>
      </c>
      <c r="F103" s="110" t="s">
        <v>112</v>
      </c>
      <c r="G103" s="117">
        <v>41523</v>
      </c>
      <c r="H103" s="70" t="s">
        <v>206</v>
      </c>
      <c r="I103" s="69">
        <v>41673</v>
      </c>
      <c r="J103" s="69">
        <v>41796</v>
      </c>
      <c r="K103" s="110" t="s">
        <v>19</v>
      </c>
      <c r="L103" s="110" t="s">
        <v>19</v>
      </c>
      <c r="M103" s="110" t="s">
        <v>19</v>
      </c>
      <c r="N103" s="30" t="s">
        <v>19</v>
      </c>
      <c r="O103" s="110"/>
      <c r="P103" s="110" t="s">
        <v>208</v>
      </c>
    </row>
    <row r="104" spans="2:16" ht="30" x14ac:dyDescent="0.25">
      <c r="B104" s="113"/>
      <c r="C104" s="115"/>
      <c r="D104" s="120"/>
      <c r="E104" s="111"/>
      <c r="F104" s="111"/>
      <c r="G104" s="118"/>
      <c r="H104" s="70" t="s">
        <v>207</v>
      </c>
      <c r="I104" s="69">
        <v>41183</v>
      </c>
      <c r="J104" s="69">
        <v>41630</v>
      </c>
      <c r="K104" s="111"/>
      <c r="L104" s="111"/>
      <c r="M104" s="111"/>
      <c r="N104" s="30" t="s">
        <v>19</v>
      </c>
      <c r="O104" s="111"/>
      <c r="P104" s="111"/>
    </row>
    <row r="105" spans="2:16" ht="30" x14ac:dyDescent="0.25">
      <c r="B105" s="113"/>
      <c r="C105" s="115"/>
      <c r="D105" s="105" t="s">
        <v>209</v>
      </c>
      <c r="E105" s="89">
        <v>1123992184</v>
      </c>
      <c r="F105" s="89" t="s">
        <v>112</v>
      </c>
      <c r="G105" s="102">
        <v>40528</v>
      </c>
      <c r="H105" s="70" t="s">
        <v>210</v>
      </c>
      <c r="I105" s="69">
        <v>40863</v>
      </c>
      <c r="J105" s="69" t="s">
        <v>211</v>
      </c>
      <c r="K105" s="89" t="s">
        <v>19</v>
      </c>
      <c r="L105" s="89" t="s">
        <v>19</v>
      </c>
      <c r="M105" s="89" t="s">
        <v>19</v>
      </c>
      <c r="N105" s="30" t="s">
        <v>19</v>
      </c>
      <c r="O105" s="89"/>
      <c r="P105" s="89" t="s">
        <v>212</v>
      </c>
    </row>
    <row r="106" spans="2:16" ht="30" x14ac:dyDescent="0.25">
      <c r="B106" s="113"/>
      <c r="C106" s="115"/>
      <c r="D106" s="105" t="s">
        <v>214</v>
      </c>
      <c r="E106" s="89">
        <v>1118805075</v>
      </c>
      <c r="F106" s="89" t="s">
        <v>112</v>
      </c>
      <c r="G106" s="102">
        <v>41047</v>
      </c>
      <c r="H106" s="70" t="s">
        <v>215</v>
      </c>
      <c r="I106" s="69">
        <v>41426</v>
      </c>
      <c r="J106" s="69" t="s">
        <v>216</v>
      </c>
      <c r="K106" s="89" t="s">
        <v>19</v>
      </c>
      <c r="L106" s="89" t="s">
        <v>19</v>
      </c>
      <c r="M106" s="89" t="s">
        <v>19</v>
      </c>
      <c r="N106" s="30" t="s">
        <v>19</v>
      </c>
      <c r="O106" s="89"/>
      <c r="P106" s="89" t="s">
        <v>217</v>
      </c>
    </row>
    <row r="107" spans="2:16" ht="45" x14ac:dyDescent="0.25">
      <c r="B107" s="113"/>
      <c r="C107" s="115"/>
      <c r="D107" s="104" t="s">
        <v>218</v>
      </c>
      <c r="E107" s="90">
        <v>1124003545</v>
      </c>
      <c r="F107" s="90" t="s">
        <v>112</v>
      </c>
      <c r="G107" s="69">
        <v>40886</v>
      </c>
      <c r="H107" s="70" t="s">
        <v>219</v>
      </c>
      <c r="I107" s="69">
        <v>41306</v>
      </c>
      <c r="J107" s="69">
        <v>41579</v>
      </c>
      <c r="K107" s="30" t="s">
        <v>19</v>
      </c>
      <c r="L107" s="30" t="s">
        <v>19</v>
      </c>
      <c r="M107" s="30" t="s">
        <v>19</v>
      </c>
      <c r="N107" s="30" t="s">
        <v>19</v>
      </c>
      <c r="O107" s="70"/>
      <c r="P107" s="30" t="s">
        <v>220</v>
      </c>
    </row>
    <row r="108" spans="2:16" x14ac:dyDescent="0.25">
      <c r="B108" s="113"/>
      <c r="C108" s="115"/>
      <c r="D108" s="119" t="s">
        <v>111</v>
      </c>
      <c r="E108" s="108">
        <v>40923086</v>
      </c>
      <c r="F108" s="108" t="s">
        <v>112</v>
      </c>
      <c r="G108" s="117">
        <v>38548</v>
      </c>
      <c r="H108" s="70" t="s">
        <v>113</v>
      </c>
      <c r="I108" s="69">
        <v>40107</v>
      </c>
      <c r="J108" s="69">
        <v>40257</v>
      </c>
      <c r="K108" s="30" t="s">
        <v>19</v>
      </c>
      <c r="L108" s="108" t="s">
        <v>19</v>
      </c>
      <c r="M108" s="108" t="s">
        <v>19</v>
      </c>
      <c r="N108" s="30" t="s">
        <v>19</v>
      </c>
      <c r="O108" s="108"/>
      <c r="P108" s="108" t="s">
        <v>224</v>
      </c>
    </row>
    <row r="109" spans="2:16" x14ac:dyDescent="0.25">
      <c r="B109" s="113"/>
      <c r="C109" s="115"/>
      <c r="D109" s="120"/>
      <c r="E109" s="109"/>
      <c r="F109" s="109"/>
      <c r="G109" s="118"/>
      <c r="H109" s="70" t="s">
        <v>113</v>
      </c>
      <c r="I109" s="69">
        <v>40984</v>
      </c>
      <c r="J109" s="69">
        <v>41249</v>
      </c>
      <c r="K109" s="30" t="s">
        <v>19</v>
      </c>
      <c r="L109" s="109"/>
      <c r="M109" s="109"/>
      <c r="N109" s="30" t="s">
        <v>19</v>
      </c>
      <c r="O109" s="109"/>
      <c r="P109" s="109"/>
    </row>
    <row r="110" spans="2:16" ht="30" x14ac:dyDescent="0.25">
      <c r="B110" s="113"/>
      <c r="C110" s="115"/>
      <c r="D110" s="105" t="s">
        <v>225</v>
      </c>
      <c r="E110" s="91">
        <v>31485383</v>
      </c>
      <c r="F110" s="91" t="s">
        <v>112</v>
      </c>
      <c r="G110" s="102">
        <v>41474</v>
      </c>
      <c r="H110" s="70" t="s">
        <v>226</v>
      </c>
      <c r="I110" s="69">
        <v>40975</v>
      </c>
      <c r="J110" s="69">
        <v>41193</v>
      </c>
      <c r="K110" s="30" t="s">
        <v>19</v>
      </c>
      <c r="L110" s="91" t="s">
        <v>19</v>
      </c>
      <c r="M110" s="91" t="s">
        <v>19</v>
      </c>
      <c r="N110" s="30" t="s">
        <v>19</v>
      </c>
      <c r="O110" s="91"/>
      <c r="P110" s="91">
        <v>730</v>
      </c>
    </row>
    <row r="111" spans="2:16" ht="84.75" customHeight="1" x14ac:dyDescent="0.25">
      <c r="B111" s="113"/>
      <c r="C111" s="115"/>
      <c r="D111" s="104" t="s">
        <v>227</v>
      </c>
      <c r="E111" s="90">
        <v>40923661</v>
      </c>
      <c r="F111" s="91" t="s">
        <v>184</v>
      </c>
      <c r="G111" s="102">
        <v>37240</v>
      </c>
      <c r="H111" s="70" t="s">
        <v>228</v>
      </c>
      <c r="I111" s="69">
        <v>40909</v>
      </c>
      <c r="J111" s="69">
        <v>41274</v>
      </c>
      <c r="K111" s="30" t="s">
        <v>20</v>
      </c>
      <c r="L111" s="91" t="s">
        <v>19</v>
      </c>
      <c r="M111" s="91" t="s">
        <v>19</v>
      </c>
      <c r="N111" s="30" t="s">
        <v>19</v>
      </c>
      <c r="O111" s="91" t="s">
        <v>229</v>
      </c>
      <c r="P111" s="91" t="s">
        <v>230</v>
      </c>
    </row>
    <row r="112" spans="2:16" ht="30" x14ac:dyDescent="0.25">
      <c r="B112" s="113"/>
      <c r="C112" s="115"/>
      <c r="D112" s="104" t="s">
        <v>231</v>
      </c>
      <c r="E112" s="90">
        <v>56085372</v>
      </c>
      <c r="F112" s="91" t="s">
        <v>112</v>
      </c>
      <c r="G112" s="102">
        <v>38548</v>
      </c>
      <c r="H112" s="70" t="s">
        <v>232</v>
      </c>
      <c r="I112" s="69">
        <v>39845</v>
      </c>
      <c r="J112" s="69">
        <v>40177</v>
      </c>
      <c r="K112" s="30" t="s">
        <v>19</v>
      </c>
      <c r="L112" s="91" t="s">
        <v>19</v>
      </c>
      <c r="M112" s="91" t="s">
        <v>19</v>
      </c>
      <c r="N112" s="30" t="s">
        <v>19</v>
      </c>
      <c r="O112" s="91"/>
      <c r="P112" s="91" t="s">
        <v>233</v>
      </c>
    </row>
    <row r="113" spans="2:16" ht="30" x14ac:dyDescent="0.25">
      <c r="B113" s="113"/>
      <c r="C113" s="115"/>
      <c r="D113" s="104" t="s">
        <v>234</v>
      </c>
      <c r="E113" s="30">
        <v>1124012738</v>
      </c>
      <c r="F113" s="90" t="s">
        <v>176</v>
      </c>
      <c r="G113" s="69">
        <v>41479</v>
      </c>
      <c r="H113" s="70" t="s">
        <v>235</v>
      </c>
      <c r="I113" s="69">
        <v>40575</v>
      </c>
      <c r="J113" s="69">
        <v>41363</v>
      </c>
      <c r="K113" s="30" t="s">
        <v>19</v>
      </c>
      <c r="L113" s="30" t="s">
        <v>19</v>
      </c>
      <c r="M113" s="29" t="s">
        <v>19</v>
      </c>
      <c r="N113" s="30" t="s">
        <v>19</v>
      </c>
      <c r="O113" s="70"/>
      <c r="P113" s="30" t="s">
        <v>236</v>
      </c>
    </row>
    <row r="114" spans="2:16" ht="30" x14ac:dyDescent="0.25">
      <c r="B114" s="113"/>
      <c r="C114" s="115"/>
      <c r="D114" s="104" t="s">
        <v>111</v>
      </c>
      <c r="E114" s="30">
        <v>40923086</v>
      </c>
      <c r="F114" s="30" t="s">
        <v>112</v>
      </c>
      <c r="G114" s="69">
        <v>38548</v>
      </c>
      <c r="H114" s="71" t="s">
        <v>113</v>
      </c>
      <c r="I114" s="69">
        <v>40107</v>
      </c>
      <c r="J114" s="69">
        <v>40257</v>
      </c>
      <c r="K114" s="30" t="s">
        <v>19</v>
      </c>
      <c r="L114" s="30" t="s">
        <v>19</v>
      </c>
      <c r="M114" s="30" t="s">
        <v>19</v>
      </c>
      <c r="N114" s="30" t="s">
        <v>19</v>
      </c>
      <c r="O114" s="70"/>
      <c r="P114" s="30">
        <v>86</v>
      </c>
    </row>
    <row r="115" spans="2:16" ht="135" x14ac:dyDescent="0.25">
      <c r="B115" s="113"/>
      <c r="C115" s="115"/>
      <c r="D115" s="104" t="s">
        <v>240</v>
      </c>
      <c r="E115" s="90">
        <v>32738556</v>
      </c>
      <c r="F115" s="90" t="s">
        <v>112</v>
      </c>
      <c r="G115" s="69">
        <v>40631</v>
      </c>
      <c r="H115" s="70" t="s">
        <v>241</v>
      </c>
      <c r="I115" s="69">
        <v>40544</v>
      </c>
      <c r="J115" s="69">
        <v>40908</v>
      </c>
      <c r="K115" s="30" t="s">
        <v>19</v>
      </c>
      <c r="L115" s="30" t="s">
        <v>19</v>
      </c>
      <c r="M115" s="29" t="s">
        <v>19</v>
      </c>
      <c r="N115" s="30" t="s">
        <v>19</v>
      </c>
      <c r="O115" s="70"/>
      <c r="P115" s="30">
        <v>47</v>
      </c>
    </row>
    <row r="116" spans="2:16" ht="45" x14ac:dyDescent="0.25">
      <c r="B116" s="113"/>
      <c r="C116" s="115"/>
      <c r="D116" s="104" t="s">
        <v>242</v>
      </c>
      <c r="E116" s="90">
        <v>1124023040</v>
      </c>
      <c r="F116" s="90" t="s">
        <v>112</v>
      </c>
      <c r="G116" s="69">
        <v>41608</v>
      </c>
      <c r="H116" s="70" t="s">
        <v>243</v>
      </c>
      <c r="I116" s="69">
        <v>40909</v>
      </c>
      <c r="J116" s="69">
        <v>41274</v>
      </c>
      <c r="K116" s="30" t="s">
        <v>19</v>
      </c>
      <c r="L116" s="30" t="s">
        <v>19</v>
      </c>
      <c r="M116" s="29" t="s">
        <v>19</v>
      </c>
      <c r="N116" s="30" t="s">
        <v>19</v>
      </c>
      <c r="O116" s="70"/>
      <c r="P116" s="30">
        <v>57</v>
      </c>
    </row>
    <row r="117" spans="2:16" ht="45" x14ac:dyDescent="0.25">
      <c r="B117" s="113"/>
      <c r="C117" s="115"/>
      <c r="D117" s="104" t="s">
        <v>247</v>
      </c>
      <c r="E117" s="90">
        <v>1124019607</v>
      </c>
      <c r="F117" s="90" t="s">
        <v>112</v>
      </c>
      <c r="G117" s="103">
        <v>41607</v>
      </c>
      <c r="H117" s="70" t="s">
        <v>248</v>
      </c>
      <c r="I117" s="69">
        <v>41958</v>
      </c>
      <c r="J117" s="69">
        <v>41976</v>
      </c>
      <c r="K117" s="30" t="s">
        <v>20</v>
      </c>
      <c r="L117" s="30" t="s">
        <v>19</v>
      </c>
      <c r="M117" s="29" t="s">
        <v>19</v>
      </c>
      <c r="N117" s="30" t="s">
        <v>19</v>
      </c>
      <c r="O117" s="70" t="s">
        <v>277</v>
      </c>
      <c r="P117" s="30">
        <v>86</v>
      </c>
    </row>
    <row r="118" spans="2:16" x14ac:dyDescent="0.25">
      <c r="B118" s="113"/>
      <c r="C118" s="115"/>
      <c r="D118" s="119" t="s">
        <v>249</v>
      </c>
      <c r="E118" s="108">
        <v>27024880</v>
      </c>
      <c r="F118" s="108" t="s">
        <v>112</v>
      </c>
      <c r="G118" s="117">
        <v>41608</v>
      </c>
      <c r="H118" s="70" t="s">
        <v>250</v>
      </c>
      <c r="I118" s="69">
        <v>41606</v>
      </c>
      <c r="J118" s="69">
        <v>41743</v>
      </c>
      <c r="K118" s="30" t="s">
        <v>19</v>
      </c>
      <c r="L118" s="30" t="s">
        <v>19</v>
      </c>
      <c r="M118" s="29" t="s">
        <v>19</v>
      </c>
      <c r="N118" s="30" t="s">
        <v>19</v>
      </c>
      <c r="O118" s="70"/>
      <c r="P118" s="30">
        <v>110</v>
      </c>
    </row>
    <row r="119" spans="2:16" ht="30" x14ac:dyDescent="0.25">
      <c r="B119" s="113"/>
      <c r="C119" s="115"/>
      <c r="D119" s="120"/>
      <c r="E119" s="109"/>
      <c r="F119" s="109"/>
      <c r="G119" s="118"/>
      <c r="H119" s="70" t="s">
        <v>251</v>
      </c>
      <c r="I119" s="69">
        <v>40940</v>
      </c>
      <c r="J119" s="69">
        <v>41243</v>
      </c>
      <c r="K119" s="30" t="s">
        <v>19</v>
      </c>
      <c r="L119" s="30" t="s">
        <v>19</v>
      </c>
      <c r="M119" s="29" t="s">
        <v>19</v>
      </c>
      <c r="N119" s="30" t="s">
        <v>19</v>
      </c>
      <c r="O119" s="70"/>
      <c r="P119" s="30">
        <v>111</v>
      </c>
    </row>
    <row r="120" spans="2:16" ht="30" x14ac:dyDescent="0.25">
      <c r="B120" s="113"/>
      <c r="C120" s="115"/>
      <c r="D120" s="104" t="s">
        <v>254</v>
      </c>
      <c r="E120" s="90">
        <v>40922129</v>
      </c>
      <c r="F120" s="90" t="s">
        <v>112</v>
      </c>
      <c r="G120" s="69">
        <v>39066</v>
      </c>
      <c r="H120" s="70" t="s">
        <v>255</v>
      </c>
      <c r="I120" s="30">
        <v>2008</v>
      </c>
      <c r="J120" s="30">
        <v>2011</v>
      </c>
      <c r="K120" s="30" t="s">
        <v>19</v>
      </c>
      <c r="L120" s="30" t="s">
        <v>19</v>
      </c>
      <c r="M120" s="29" t="s">
        <v>19</v>
      </c>
      <c r="N120" s="30" t="s">
        <v>19</v>
      </c>
      <c r="O120" s="70"/>
      <c r="P120" s="30">
        <v>152</v>
      </c>
    </row>
    <row r="121" spans="2:16" ht="75" x14ac:dyDescent="0.25">
      <c r="B121" s="113"/>
      <c r="C121" s="115"/>
      <c r="D121" s="119" t="s">
        <v>263</v>
      </c>
      <c r="E121" s="108">
        <v>84089692</v>
      </c>
      <c r="F121" s="108" t="s">
        <v>112</v>
      </c>
      <c r="G121" s="117">
        <v>41257</v>
      </c>
      <c r="H121" s="70" t="s">
        <v>264</v>
      </c>
      <c r="I121" s="69">
        <v>39869</v>
      </c>
      <c r="J121" s="69">
        <v>40599</v>
      </c>
      <c r="K121" s="30" t="s">
        <v>19</v>
      </c>
      <c r="L121" s="110" t="s">
        <v>19</v>
      </c>
      <c r="M121" s="110" t="s">
        <v>19</v>
      </c>
      <c r="N121" s="110" t="s">
        <v>19</v>
      </c>
      <c r="O121" s="108" t="s">
        <v>278</v>
      </c>
      <c r="P121" s="30">
        <v>226</v>
      </c>
    </row>
    <row r="122" spans="2:16" ht="60" x14ac:dyDescent="0.25">
      <c r="B122" s="113"/>
      <c r="C122" s="115"/>
      <c r="D122" s="120"/>
      <c r="E122" s="109"/>
      <c r="F122" s="109"/>
      <c r="G122" s="118"/>
      <c r="H122" s="70" t="s">
        <v>265</v>
      </c>
      <c r="I122" s="69">
        <v>41057</v>
      </c>
      <c r="J122" s="69">
        <v>41258</v>
      </c>
      <c r="K122" s="30" t="s">
        <v>19</v>
      </c>
      <c r="L122" s="111"/>
      <c r="M122" s="111"/>
      <c r="N122" s="111"/>
      <c r="O122" s="109"/>
      <c r="P122" s="30">
        <v>227</v>
      </c>
    </row>
    <row r="123" spans="2:16" ht="90" x14ac:dyDescent="0.25">
      <c r="B123" s="113"/>
      <c r="C123" s="115"/>
      <c r="D123" s="104" t="s">
        <v>266</v>
      </c>
      <c r="E123" s="90">
        <v>84089692</v>
      </c>
      <c r="F123" s="90" t="s">
        <v>112</v>
      </c>
      <c r="G123" s="69">
        <v>41698</v>
      </c>
      <c r="H123" s="70" t="s">
        <v>267</v>
      </c>
      <c r="I123" s="69">
        <v>40969</v>
      </c>
      <c r="J123" s="69">
        <v>41182</v>
      </c>
      <c r="K123" s="30" t="s">
        <v>19</v>
      </c>
      <c r="L123" s="30" t="s">
        <v>19</v>
      </c>
      <c r="M123" s="29" t="s">
        <v>19</v>
      </c>
      <c r="N123" s="30" t="s">
        <v>19</v>
      </c>
      <c r="O123" s="70" t="s">
        <v>278</v>
      </c>
      <c r="P123" s="30">
        <v>241</v>
      </c>
    </row>
    <row r="124" spans="2:16" ht="60" x14ac:dyDescent="0.25">
      <c r="B124" s="113"/>
      <c r="C124" s="115"/>
      <c r="D124" s="104" t="s">
        <v>272</v>
      </c>
      <c r="E124" s="90">
        <v>40935202</v>
      </c>
      <c r="F124" s="66" t="s">
        <v>176</v>
      </c>
      <c r="G124" s="69">
        <v>40893</v>
      </c>
      <c r="H124" s="70" t="s">
        <v>273</v>
      </c>
      <c r="I124" s="69">
        <v>40976</v>
      </c>
      <c r="J124" s="69">
        <v>41333</v>
      </c>
      <c r="K124" s="30" t="s">
        <v>19</v>
      </c>
      <c r="L124" s="30" t="s">
        <v>19</v>
      </c>
      <c r="M124" s="29" t="s">
        <v>19</v>
      </c>
      <c r="N124" s="30" t="s">
        <v>19</v>
      </c>
      <c r="O124" s="70"/>
      <c r="P124" s="30">
        <v>292</v>
      </c>
    </row>
    <row r="125" spans="2:16" ht="45" x14ac:dyDescent="0.25">
      <c r="B125" s="109"/>
      <c r="C125" s="116"/>
      <c r="D125" s="104" t="s">
        <v>274</v>
      </c>
      <c r="E125" s="90">
        <v>40935202</v>
      </c>
      <c r="F125" s="90" t="s">
        <v>112</v>
      </c>
      <c r="G125" s="69">
        <v>37736</v>
      </c>
      <c r="H125" s="70" t="s">
        <v>275</v>
      </c>
      <c r="I125" s="30">
        <v>2006</v>
      </c>
      <c r="J125" s="30">
        <v>2008</v>
      </c>
      <c r="K125" s="30" t="s">
        <v>19</v>
      </c>
      <c r="L125" s="30" t="s">
        <v>19</v>
      </c>
      <c r="M125" s="29" t="s">
        <v>19</v>
      </c>
      <c r="N125" s="30" t="s">
        <v>19</v>
      </c>
      <c r="O125" s="70"/>
      <c r="P125" s="30">
        <v>344</v>
      </c>
    </row>
    <row r="126" spans="2:16" x14ac:dyDescent="0.25">
      <c r="B126" s="16"/>
      <c r="C126" s="98"/>
      <c r="D126" s="16"/>
      <c r="E126" s="96"/>
      <c r="F126" s="96"/>
      <c r="G126" s="99"/>
      <c r="H126" s="100"/>
      <c r="I126" s="99"/>
      <c r="J126" s="99"/>
      <c r="K126" s="96"/>
      <c r="L126" s="96"/>
      <c r="M126" s="96"/>
      <c r="N126" s="96"/>
      <c r="O126" s="101"/>
      <c r="P126" s="96"/>
    </row>
    <row r="129" spans="1:27" ht="26.25" x14ac:dyDescent="0.25">
      <c r="B129" s="131" t="s">
        <v>114</v>
      </c>
      <c r="C129" s="131"/>
      <c r="D129" s="131"/>
      <c r="E129" s="131"/>
      <c r="F129" s="131"/>
      <c r="G129" s="131"/>
      <c r="H129" s="131"/>
      <c r="I129" s="131"/>
      <c r="J129" s="131"/>
      <c r="K129" s="131"/>
      <c r="L129" s="131"/>
      <c r="M129" s="131"/>
      <c r="N129" s="131"/>
      <c r="O129" s="131"/>
      <c r="P129" s="131"/>
    </row>
    <row r="132" spans="1:27" ht="30" x14ac:dyDescent="0.25">
      <c r="B132" s="72" t="s">
        <v>18</v>
      </c>
      <c r="C132" s="72" t="s">
        <v>115</v>
      </c>
      <c r="D132" s="130" t="s">
        <v>81</v>
      </c>
      <c r="E132" s="130"/>
    </row>
    <row r="133" spans="1:27" ht="61.5" customHeight="1" x14ac:dyDescent="0.25">
      <c r="B133" s="66" t="s">
        <v>116</v>
      </c>
      <c r="C133" s="30" t="s">
        <v>20</v>
      </c>
      <c r="D133" s="132" t="s">
        <v>117</v>
      </c>
      <c r="E133" s="132"/>
    </row>
    <row r="136" spans="1:27" ht="26.25" x14ac:dyDescent="0.25">
      <c r="B136" s="133" t="s">
        <v>118</v>
      </c>
      <c r="C136" s="134"/>
      <c r="D136" s="134"/>
      <c r="E136" s="134"/>
      <c r="F136" s="134"/>
      <c r="G136" s="134"/>
      <c r="H136" s="134"/>
      <c r="I136" s="134"/>
      <c r="J136" s="134"/>
      <c r="K136" s="134"/>
      <c r="L136" s="134"/>
      <c r="M136" s="134"/>
      <c r="N136" s="134"/>
      <c r="O136" s="134"/>
      <c r="P136" s="134"/>
      <c r="Q136" s="134"/>
      <c r="R136" s="134"/>
    </row>
    <row r="139" spans="1:27" ht="26.25" x14ac:dyDescent="0.25">
      <c r="B139" s="131" t="s">
        <v>119</v>
      </c>
      <c r="C139" s="131"/>
      <c r="D139" s="131"/>
      <c r="E139" s="131"/>
      <c r="F139" s="131"/>
      <c r="G139" s="131"/>
      <c r="H139" s="131"/>
      <c r="I139" s="131"/>
      <c r="J139" s="131"/>
      <c r="K139" s="131"/>
      <c r="L139" s="131"/>
      <c r="M139" s="131"/>
      <c r="N139" s="131"/>
      <c r="O139" s="131"/>
    </row>
    <row r="141" spans="1:27" x14ac:dyDescent="0.25">
      <c r="M141" s="35"/>
      <c r="N141" s="35"/>
      <c r="O141" s="35"/>
      <c r="P141" s="35"/>
    </row>
    <row r="142" spans="1:27" s="13" customFormat="1" ht="60" x14ac:dyDescent="0.25">
      <c r="A142" s="30"/>
      <c r="B142" s="64" t="s">
        <v>35</v>
      </c>
      <c r="C142" s="64" t="s">
        <v>36</v>
      </c>
      <c r="D142" s="64" t="s">
        <v>37</v>
      </c>
      <c r="E142" s="64" t="s">
        <v>38</v>
      </c>
      <c r="F142" s="64" t="s">
        <v>39</v>
      </c>
      <c r="G142" s="64" t="s">
        <v>40</v>
      </c>
      <c r="H142" s="64" t="s">
        <v>41</v>
      </c>
      <c r="I142" s="64" t="s">
        <v>42</v>
      </c>
      <c r="J142" s="64" t="s">
        <v>43</v>
      </c>
      <c r="K142" s="64" t="s">
        <v>44</v>
      </c>
      <c r="L142" s="64" t="s">
        <v>45</v>
      </c>
      <c r="M142" s="64" t="s">
        <v>50</v>
      </c>
      <c r="N142" s="64" t="s">
        <v>51</v>
      </c>
      <c r="O142" s="64" t="s">
        <v>52</v>
      </c>
      <c r="P142" s="1"/>
      <c r="Q142" s="1"/>
      <c r="R142" s="1"/>
      <c r="S142" s="1"/>
    </row>
    <row r="143" spans="1:27" s="51" customFormat="1" ht="150" x14ac:dyDescent="0.25">
      <c r="A143" s="39"/>
      <c r="B143" s="40" t="s">
        <v>3</v>
      </c>
      <c r="C143" s="41" t="s">
        <v>53</v>
      </c>
      <c r="D143" s="40" t="s">
        <v>54</v>
      </c>
      <c r="E143" s="73" t="s">
        <v>120</v>
      </c>
      <c r="F143" s="43" t="s">
        <v>19</v>
      </c>
      <c r="G143" s="44">
        <v>0.65</v>
      </c>
      <c r="H143" s="164">
        <v>40611</v>
      </c>
      <c r="I143" s="164">
        <v>40795</v>
      </c>
      <c r="J143" s="45" t="s">
        <v>20</v>
      </c>
      <c r="K143" s="46">
        <v>0</v>
      </c>
      <c r="L143" s="42">
        <v>6</v>
      </c>
      <c r="M143" s="48">
        <v>105000000</v>
      </c>
      <c r="N143" s="46">
        <v>124</v>
      </c>
      <c r="O143" s="49" t="s">
        <v>121</v>
      </c>
      <c r="P143" s="1"/>
      <c r="Q143" s="1"/>
      <c r="R143" s="1"/>
      <c r="S143" s="1"/>
      <c r="T143" s="50"/>
      <c r="U143" s="50"/>
      <c r="V143" s="50"/>
      <c r="W143" s="50"/>
      <c r="X143" s="50"/>
      <c r="Y143" s="50"/>
      <c r="Z143" s="50"/>
      <c r="AA143" s="50"/>
    </row>
    <row r="144" spans="1:27" s="51" customFormat="1" ht="30" x14ac:dyDescent="0.25">
      <c r="A144" s="39"/>
      <c r="B144" s="40" t="s">
        <v>7</v>
      </c>
      <c r="C144" s="40" t="s">
        <v>122</v>
      </c>
      <c r="D144" s="40" t="s">
        <v>54</v>
      </c>
      <c r="E144" s="42" t="s">
        <v>123</v>
      </c>
      <c r="F144" s="43" t="s">
        <v>19</v>
      </c>
      <c r="G144" s="44">
        <v>0.35</v>
      </c>
      <c r="H144" s="164">
        <v>41671</v>
      </c>
      <c r="I144" s="164">
        <v>41912</v>
      </c>
      <c r="J144" s="45" t="s">
        <v>20</v>
      </c>
      <c r="K144" s="46">
        <f t="shared" ref="K144:K145" si="2">+(I144-H144)/30</f>
        <v>8.0333333333333332</v>
      </c>
      <c r="L144" s="42">
        <v>0</v>
      </c>
      <c r="M144" s="48">
        <v>365362228</v>
      </c>
      <c r="N144" s="46">
        <v>124</v>
      </c>
      <c r="O144" s="49"/>
      <c r="P144" s="1"/>
      <c r="Q144" s="1"/>
      <c r="R144" s="1"/>
      <c r="S144" s="1"/>
      <c r="T144" s="50"/>
      <c r="U144" s="50"/>
      <c r="V144" s="50"/>
      <c r="W144" s="50"/>
      <c r="X144" s="50"/>
      <c r="Y144" s="50"/>
      <c r="Z144" s="50"/>
      <c r="AA144" s="50"/>
    </row>
    <row r="145" spans="1:27" s="51" customFormat="1" ht="30" x14ac:dyDescent="0.25">
      <c r="A145" s="39"/>
      <c r="B145" s="40" t="s">
        <v>3</v>
      </c>
      <c r="C145" s="41" t="s">
        <v>122</v>
      </c>
      <c r="D145" s="40" t="s">
        <v>54</v>
      </c>
      <c r="E145" s="42" t="s">
        <v>124</v>
      </c>
      <c r="F145" s="43" t="s">
        <v>19</v>
      </c>
      <c r="G145" s="53">
        <v>0.35</v>
      </c>
      <c r="H145" s="164">
        <v>40915</v>
      </c>
      <c r="I145" s="164">
        <v>41274</v>
      </c>
      <c r="J145" s="45" t="s">
        <v>59</v>
      </c>
      <c r="K145" s="46">
        <v>0</v>
      </c>
      <c r="L145" s="42">
        <v>12</v>
      </c>
      <c r="M145" s="48">
        <v>290825344</v>
      </c>
      <c r="N145" s="46">
        <v>124</v>
      </c>
      <c r="O145" s="49" t="s">
        <v>149</v>
      </c>
      <c r="P145" s="1"/>
      <c r="Q145" s="1"/>
      <c r="R145" s="1"/>
      <c r="S145" s="1"/>
      <c r="T145" s="50"/>
      <c r="U145" s="50"/>
      <c r="V145" s="50"/>
      <c r="W145" s="50"/>
      <c r="X145" s="50"/>
      <c r="Y145" s="50"/>
      <c r="Z145" s="50"/>
      <c r="AA145" s="50"/>
    </row>
    <row r="146" spans="1:27" s="51" customFormat="1" x14ac:dyDescent="0.25">
      <c r="A146" s="39"/>
      <c r="B146" s="74" t="s">
        <v>30</v>
      </c>
      <c r="C146" s="41"/>
      <c r="D146" s="40"/>
      <c r="E146" s="53"/>
      <c r="F146" s="43"/>
      <c r="G146" s="43"/>
      <c r="H146" s="43"/>
      <c r="I146" s="45"/>
      <c r="J146" s="45"/>
      <c r="K146" s="178">
        <f>SUM(K143:K145)</f>
        <v>8.0333333333333332</v>
      </c>
      <c r="L146" s="75">
        <f>SUM(L143:L144)</f>
        <v>6</v>
      </c>
      <c r="M146" s="93">
        <f>SUM(M143:M145)</f>
        <v>761187572</v>
      </c>
      <c r="N146" s="54"/>
      <c r="O146" s="54"/>
      <c r="P146" s="1"/>
      <c r="Q146" s="1"/>
      <c r="R146" s="1"/>
      <c r="S146" s="1"/>
    </row>
    <row r="147" spans="1:27" ht="18.75" x14ac:dyDescent="0.25">
      <c r="A147" s="29"/>
      <c r="B147" s="60" t="s">
        <v>125</v>
      </c>
      <c r="C147" s="179">
        <f>+K146</f>
        <v>8.0333333333333332</v>
      </c>
      <c r="D147" s="29"/>
      <c r="E147" s="29"/>
      <c r="F147" s="29"/>
      <c r="G147" s="29"/>
      <c r="H147" s="76"/>
      <c r="I147" s="76"/>
      <c r="J147" s="76"/>
      <c r="K147" s="76"/>
      <c r="L147" s="76"/>
      <c r="M147" s="76"/>
      <c r="N147" s="29"/>
      <c r="O147" s="29"/>
    </row>
    <row r="149" spans="1:27" ht="15.75" thickBot="1" x14ac:dyDescent="0.3"/>
    <row r="150" spans="1:27" ht="30.75" thickBot="1" x14ac:dyDescent="0.3">
      <c r="B150" s="77" t="s">
        <v>126</v>
      </c>
      <c r="C150" s="78" t="s">
        <v>127</v>
      </c>
      <c r="D150" s="77" t="s">
        <v>29</v>
      </c>
      <c r="E150" s="78" t="s">
        <v>128</v>
      </c>
    </row>
    <row r="151" spans="1:27" x14ac:dyDescent="0.25">
      <c r="B151" s="79" t="s">
        <v>129</v>
      </c>
      <c r="C151" s="80">
        <v>20</v>
      </c>
      <c r="D151" s="80">
        <v>20</v>
      </c>
      <c r="E151" s="139">
        <v>20</v>
      </c>
    </row>
    <row r="152" spans="1:27" x14ac:dyDescent="0.25">
      <c r="B152" s="79" t="s">
        <v>130</v>
      </c>
      <c r="C152" s="30">
        <v>30</v>
      </c>
      <c r="D152" s="30">
        <v>0</v>
      </c>
      <c r="E152" s="112"/>
    </row>
    <row r="153" spans="1:27" ht="15.75" thickBot="1" x14ac:dyDescent="0.3">
      <c r="B153" s="79" t="s">
        <v>131</v>
      </c>
      <c r="C153" s="81">
        <v>40</v>
      </c>
      <c r="D153" s="81">
        <v>0</v>
      </c>
      <c r="E153" s="140"/>
    </row>
    <row r="155" spans="1:27" ht="15.75" thickBot="1" x14ac:dyDescent="0.3"/>
    <row r="156" spans="1:27" ht="27" thickBot="1" x14ac:dyDescent="0.3">
      <c r="B156" s="141" t="s">
        <v>132</v>
      </c>
      <c r="C156" s="142"/>
      <c r="D156" s="142"/>
      <c r="E156" s="142"/>
      <c r="F156" s="142"/>
      <c r="G156" s="142"/>
      <c r="H156" s="142"/>
      <c r="I156" s="142"/>
      <c r="J156" s="142"/>
      <c r="K156" s="142"/>
      <c r="L156" s="142"/>
      <c r="M156" s="142"/>
      <c r="N156" s="143"/>
      <c r="O156" s="82"/>
      <c r="P156" s="82"/>
    </row>
    <row r="159" spans="1:27" x14ac:dyDescent="0.25">
      <c r="H159" s="144" t="s">
        <v>97</v>
      </c>
      <c r="I159" s="144"/>
      <c r="J159" s="144"/>
      <c r="K159" s="83"/>
      <c r="L159" s="83"/>
    </row>
    <row r="160" spans="1:27" ht="60" x14ac:dyDescent="0.25">
      <c r="B160" s="64" t="s">
        <v>91</v>
      </c>
      <c r="C160" s="64" t="s">
        <v>92</v>
      </c>
      <c r="D160" s="64" t="s">
        <v>93</v>
      </c>
      <c r="E160" s="64" t="s">
        <v>94</v>
      </c>
      <c r="F160" s="64" t="s">
        <v>95</v>
      </c>
      <c r="G160" s="64" t="s">
        <v>96</v>
      </c>
      <c r="H160" s="32" t="s">
        <v>98</v>
      </c>
      <c r="I160" s="64" t="s">
        <v>99</v>
      </c>
      <c r="J160" s="64" t="s">
        <v>100</v>
      </c>
      <c r="K160" s="64" t="s">
        <v>101</v>
      </c>
      <c r="L160" s="38" t="s">
        <v>102</v>
      </c>
      <c r="M160" s="64" t="s">
        <v>103</v>
      </c>
      <c r="N160" s="64" t="s">
        <v>104</v>
      </c>
      <c r="O160" s="64" t="s">
        <v>81</v>
      </c>
      <c r="P160" s="64" t="s">
        <v>51</v>
      </c>
    </row>
    <row r="161" spans="2:16" ht="135" x14ac:dyDescent="0.25">
      <c r="B161" s="70" t="s">
        <v>133</v>
      </c>
      <c r="C161" s="67" t="s">
        <v>106</v>
      </c>
      <c r="D161" s="30" t="s">
        <v>134</v>
      </c>
      <c r="E161" s="30">
        <v>56091862</v>
      </c>
      <c r="F161" s="30" t="s">
        <v>112</v>
      </c>
      <c r="G161" s="45">
        <v>39066</v>
      </c>
      <c r="H161" s="84"/>
      <c r="I161" s="85"/>
      <c r="J161" s="85"/>
      <c r="K161" s="86"/>
      <c r="L161" s="84"/>
      <c r="M161" s="29"/>
      <c r="N161" s="29"/>
      <c r="O161" s="70" t="s">
        <v>296</v>
      </c>
      <c r="P161" s="30">
        <v>153</v>
      </c>
    </row>
    <row r="162" spans="2:16" ht="135" x14ac:dyDescent="0.25">
      <c r="B162" s="70" t="s">
        <v>135</v>
      </c>
      <c r="C162" s="67" t="s">
        <v>106</v>
      </c>
      <c r="D162" s="68" t="s">
        <v>136</v>
      </c>
      <c r="E162" s="68">
        <v>36475068</v>
      </c>
      <c r="F162" s="68" t="s">
        <v>112</v>
      </c>
      <c r="G162" s="45">
        <v>38548</v>
      </c>
      <c r="H162" s="84"/>
      <c r="I162" s="85"/>
      <c r="J162" s="85"/>
      <c r="K162" s="68" t="s">
        <v>20</v>
      </c>
      <c r="L162" s="30" t="s">
        <v>20</v>
      </c>
      <c r="M162" s="30" t="s">
        <v>20</v>
      </c>
      <c r="N162" s="30" t="s">
        <v>20</v>
      </c>
      <c r="O162" s="70" t="s">
        <v>297</v>
      </c>
      <c r="P162" s="30">
        <v>127</v>
      </c>
    </row>
    <row r="163" spans="2:16" ht="45" x14ac:dyDescent="0.25">
      <c r="B163" s="70" t="s">
        <v>137</v>
      </c>
      <c r="C163" s="67" t="s">
        <v>106</v>
      </c>
      <c r="D163" s="68" t="s">
        <v>138</v>
      </c>
      <c r="E163" s="30">
        <v>40926286</v>
      </c>
      <c r="F163" s="30" t="s">
        <v>139</v>
      </c>
      <c r="G163" s="45">
        <v>38912</v>
      </c>
      <c r="H163" s="70" t="s">
        <v>140</v>
      </c>
      <c r="I163" s="69">
        <v>40943</v>
      </c>
      <c r="J163" s="69">
        <v>41667</v>
      </c>
      <c r="K163" s="30" t="s">
        <v>19</v>
      </c>
      <c r="L163" s="30" t="s">
        <v>19</v>
      </c>
      <c r="M163" s="30" t="s">
        <v>19</v>
      </c>
      <c r="N163" s="30" t="s">
        <v>19</v>
      </c>
      <c r="O163" s="29"/>
      <c r="P163" s="30">
        <v>212</v>
      </c>
    </row>
    <row r="167" spans="2:16" ht="30" x14ac:dyDescent="0.25">
      <c r="B167" s="32" t="s">
        <v>18</v>
      </c>
      <c r="C167" s="32" t="s">
        <v>126</v>
      </c>
      <c r="D167" s="64" t="s">
        <v>127</v>
      </c>
      <c r="E167" s="32" t="s">
        <v>29</v>
      </c>
      <c r="F167" s="64" t="s">
        <v>141</v>
      </c>
    </row>
    <row r="168" spans="2:16" ht="108" x14ac:dyDescent="0.25">
      <c r="B168" s="121" t="s">
        <v>142</v>
      </c>
      <c r="C168" s="87" t="s">
        <v>143</v>
      </c>
      <c r="D168" s="30">
        <v>25</v>
      </c>
      <c r="E168" s="30"/>
      <c r="F168" s="122">
        <f>+E168+E169+E170</f>
        <v>10</v>
      </c>
      <c r="G168" s="88"/>
    </row>
    <row r="169" spans="2:16" ht="96" x14ac:dyDescent="0.25">
      <c r="B169" s="121"/>
      <c r="C169" s="87" t="s">
        <v>144</v>
      </c>
      <c r="D169" s="68">
        <v>25</v>
      </c>
      <c r="E169" s="30"/>
      <c r="F169" s="122"/>
      <c r="G169" s="88"/>
    </row>
    <row r="170" spans="2:16" ht="60" x14ac:dyDescent="0.25">
      <c r="B170" s="121"/>
      <c r="C170" s="87" t="s">
        <v>145</v>
      </c>
      <c r="D170" s="30">
        <v>10</v>
      </c>
      <c r="E170" s="30">
        <v>10</v>
      </c>
      <c r="F170" s="122"/>
      <c r="G170" s="88"/>
    </row>
    <row r="171" spans="2:16" x14ac:dyDescent="0.25">
      <c r="C171" s="27"/>
    </row>
    <row r="174" spans="2:16" x14ac:dyDescent="0.25">
      <c r="B174" s="26" t="s">
        <v>146</v>
      </c>
    </row>
    <row r="177" spans="2:5" x14ac:dyDescent="0.25">
      <c r="B177" s="28" t="s">
        <v>18</v>
      </c>
      <c r="C177" s="28" t="s">
        <v>28</v>
      </c>
      <c r="D177" s="32" t="s">
        <v>29</v>
      </c>
      <c r="E177" s="32" t="s">
        <v>30</v>
      </c>
    </row>
    <row r="178" spans="2:5" ht="28.5" x14ac:dyDescent="0.25">
      <c r="B178" s="33" t="s">
        <v>147</v>
      </c>
      <c r="C178" s="34">
        <v>40</v>
      </c>
      <c r="D178" s="30">
        <f>+E151</f>
        <v>20</v>
      </c>
      <c r="E178" s="110">
        <f>+D178+D179</f>
        <v>30</v>
      </c>
    </row>
    <row r="179" spans="2:5" ht="42.75" x14ac:dyDescent="0.25">
      <c r="B179" s="33" t="s">
        <v>148</v>
      </c>
      <c r="C179" s="34">
        <v>60</v>
      </c>
      <c r="D179" s="30">
        <f>+F168</f>
        <v>10</v>
      </c>
      <c r="E179" s="111"/>
    </row>
  </sheetData>
  <mergeCells count="97">
    <mergeCell ref="C9:N9"/>
    <mergeCell ref="B2:R2"/>
    <mergeCell ref="B4:R4"/>
    <mergeCell ref="C6:N6"/>
    <mergeCell ref="C7:N7"/>
    <mergeCell ref="C8:N8"/>
    <mergeCell ref="B74:O74"/>
    <mergeCell ref="C10:E10"/>
    <mergeCell ref="B14:C15"/>
    <mergeCell ref="E31:E32"/>
    <mergeCell ref="M36:P36"/>
    <mergeCell ref="B49:B50"/>
    <mergeCell ref="C49:C50"/>
    <mergeCell ref="D49:E49"/>
    <mergeCell ref="C53:N53"/>
    <mergeCell ref="B55:M55"/>
    <mergeCell ref="L58:M58"/>
    <mergeCell ref="K59:K60"/>
    <mergeCell ref="L59:M59"/>
    <mergeCell ref="L60:M60"/>
    <mergeCell ref="E178:E179"/>
    <mergeCell ref="H78:K78"/>
    <mergeCell ref="B129:P129"/>
    <mergeCell ref="D132:E132"/>
    <mergeCell ref="D133:E133"/>
    <mergeCell ref="B136:R136"/>
    <mergeCell ref="B139:O139"/>
    <mergeCell ref="B78:B79"/>
    <mergeCell ref="C78:C79"/>
    <mergeCell ref="D78:D79"/>
    <mergeCell ref="E78:E79"/>
    <mergeCell ref="F78:F79"/>
    <mergeCell ref="G78:G79"/>
    <mergeCell ref="E151:E153"/>
    <mergeCell ref="B156:N156"/>
    <mergeCell ref="H159:J159"/>
    <mergeCell ref="B168:B170"/>
    <mergeCell ref="F168:F170"/>
    <mergeCell ref="L61:M61"/>
    <mergeCell ref="L62:M62"/>
    <mergeCell ref="L63:M63"/>
    <mergeCell ref="L64:M64"/>
    <mergeCell ref="L68:M68"/>
    <mergeCell ref="L67:M67"/>
    <mergeCell ref="K61:K68"/>
    <mergeCell ref="L65:M65"/>
    <mergeCell ref="L66:M66"/>
    <mergeCell ref="G94:G96"/>
    <mergeCell ref="F94:F96"/>
    <mergeCell ref="E94:E96"/>
    <mergeCell ref="D94:D96"/>
    <mergeCell ref="L94:L96"/>
    <mergeCell ref="P94:P96"/>
    <mergeCell ref="L101:L102"/>
    <mergeCell ref="M101:M102"/>
    <mergeCell ref="O101:O102"/>
    <mergeCell ref="P101:P102"/>
    <mergeCell ref="F103:F104"/>
    <mergeCell ref="E103:E104"/>
    <mergeCell ref="D103:D104"/>
    <mergeCell ref="G103:G104"/>
    <mergeCell ref="M94:M96"/>
    <mergeCell ref="P103:P104"/>
    <mergeCell ref="O103:O104"/>
    <mergeCell ref="M103:M104"/>
    <mergeCell ref="L103:L104"/>
    <mergeCell ref="K103:K104"/>
    <mergeCell ref="P108:P109"/>
    <mergeCell ref="G108:G109"/>
    <mergeCell ref="D108:D109"/>
    <mergeCell ref="E108:E109"/>
    <mergeCell ref="F108:F109"/>
    <mergeCell ref="L108:L109"/>
    <mergeCell ref="M108:M109"/>
    <mergeCell ref="B80:B92"/>
    <mergeCell ref="C80:C92"/>
    <mergeCell ref="B93:B125"/>
    <mergeCell ref="C93:C125"/>
    <mergeCell ref="G118:G119"/>
    <mergeCell ref="D121:D122"/>
    <mergeCell ref="E121:E122"/>
    <mergeCell ref="F121:F122"/>
    <mergeCell ref="G121:G122"/>
    <mergeCell ref="D118:D119"/>
    <mergeCell ref="E118:E119"/>
    <mergeCell ref="F118:F119"/>
    <mergeCell ref="G101:G102"/>
    <mergeCell ref="F101:F102"/>
    <mergeCell ref="E101:E102"/>
    <mergeCell ref="D101:D102"/>
    <mergeCell ref="O121:O122"/>
    <mergeCell ref="M121:M122"/>
    <mergeCell ref="N121:N122"/>
    <mergeCell ref="N94:N96"/>
    <mergeCell ref="L121:L122"/>
    <mergeCell ref="O108:O109"/>
    <mergeCell ref="O94:O96"/>
  </mergeCells>
  <dataValidations count="2">
    <dataValidation type="decimal" allowBlank="1" showInputMessage="1" showErrorMessage="1" sqref="WVI983095 WLM983095 C65591 IW65591 SS65591 ACO65591 AMK65591 AWG65591 BGC65591 BPY65591 BZU65591 CJQ65591 CTM65591 DDI65591 DNE65591 DXA65591 EGW65591 EQS65591 FAO65591 FKK65591 FUG65591 GEC65591 GNY65591 GXU65591 HHQ65591 HRM65591 IBI65591 ILE65591 IVA65591 JEW65591 JOS65591 JYO65591 KIK65591 KSG65591 LCC65591 LLY65591 LVU65591 MFQ65591 MPM65591 MZI65591 NJE65591 NTA65591 OCW65591 OMS65591 OWO65591 PGK65591 PQG65591 QAC65591 QJY65591 QTU65591 RDQ65591 RNM65591 RXI65591 SHE65591 SRA65591 TAW65591 TKS65591 TUO65591 UEK65591 UOG65591 UYC65591 VHY65591 VRU65591 WBQ65591 WLM65591 WVI65591 C131127 IW131127 SS131127 ACO131127 AMK131127 AWG131127 BGC131127 BPY131127 BZU131127 CJQ131127 CTM131127 DDI131127 DNE131127 DXA131127 EGW131127 EQS131127 FAO131127 FKK131127 FUG131127 GEC131127 GNY131127 GXU131127 HHQ131127 HRM131127 IBI131127 ILE131127 IVA131127 JEW131127 JOS131127 JYO131127 KIK131127 KSG131127 LCC131127 LLY131127 LVU131127 MFQ131127 MPM131127 MZI131127 NJE131127 NTA131127 OCW131127 OMS131127 OWO131127 PGK131127 PQG131127 QAC131127 QJY131127 QTU131127 RDQ131127 RNM131127 RXI131127 SHE131127 SRA131127 TAW131127 TKS131127 TUO131127 UEK131127 UOG131127 UYC131127 VHY131127 VRU131127 WBQ131127 WLM131127 WVI131127 C196663 IW196663 SS196663 ACO196663 AMK196663 AWG196663 BGC196663 BPY196663 BZU196663 CJQ196663 CTM196663 DDI196663 DNE196663 DXA196663 EGW196663 EQS196663 FAO196663 FKK196663 FUG196663 GEC196663 GNY196663 GXU196663 HHQ196663 HRM196663 IBI196663 ILE196663 IVA196663 JEW196663 JOS196663 JYO196663 KIK196663 KSG196663 LCC196663 LLY196663 LVU196663 MFQ196663 MPM196663 MZI196663 NJE196663 NTA196663 OCW196663 OMS196663 OWO196663 PGK196663 PQG196663 QAC196663 QJY196663 QTU196663 RDQ196663 RNM196663 RXI196663 SHE196663 SRA196663 TAW196663 TKS196663 TUO196663 UEK196663 UOG196663 UYC196663 VHY196663 VRU196663 WBQ196663 WLM196663 WVI196663 C262199 IW262199 SS262199 ACO262199 AMK262199 AWG262199 BGC262199 BPY262199 BZU262199 CJQ262199 CTM262199 DDI262199 DNE262199 DXA262199 EGW262199 EQS262199 FAO262199 FKK262199 FUG262199 GEC262199 GNY262199 GXU262199 HHQ262199 HRM262199 IBI262199 ILE262199 IVA262199 JEW262199 JOS262199 JYO262199 KIK262199 KSG262199 LCC262199 LLY262199 LVU262199 MFQ262199 MPM262199 MZI262199 NJE262199 NTA262199 OCW262199 OMS262199 OWO262199 PGK262199 PQG262199 QAC262199 QJY262199 QTU262199 RDQ262199 RNM262199 RXI262199 SHE262199 SRA262199 TAW262199 TKS262199 TUO262199 UEK262199 UOG262199 UYC262199 VHY262199 VRU262199 WBQ262199 WLM262199 WVI262199 C327735 IW327735 SS327735 ACO327735 AMK327735 AWG327735 BGC327735 BPY327735 BZU327735 CJQ327735 CTM327735 DDI327735 DNE327735 DXA327735 EGW327735 EQS327735 FAO327735 FKK327735 FUG327735 GEC327735 GNY327735 GXU327735 HHQ327735 HRM327735 IBI327735 ILE327735 IVA327735 JEW327735 JOS327735 JYO327735 KIK327735 KSG327735 LCC327735 LLY327735 LVU327735 MFQ327735 MPM327735 MZI327735 NJE327735 NTA327735 OCW327735 OMS327735 OWO327735 PGK327735 PQG327735 QAC327735 QJY327735 QTU327735 RDQ327735 RNM327735 RXI327735 SHE327735 SRA327735 TAW327735 TKS327735 TUO327735 UEK327735 UOG327735 UYC327735 VHY327735 VRU327735 WBQ327735 WLM327735 WVI327735 C393271 IW393271 SS393271 ACO393271 AMK393271 AWG393271 BGC393271 BPY393271 BZU393271 CJQ393271 CTM393271 DDI393271 DNE393271 DXA393271 EGW393271 EQS393271 FAO393271 FKK393271 FUG393271 GEC393271 GNY393271 GXU393271 HHQ393271 HRM393271 IBI393271 ILE393271 IVA393271 JEW393271 JOS393271 JYO393271 KIK393271 KSG393271 LCC393271 LLY393271 LVU393271 MFQ393271 MPM393271 MZI393271 NJE393271 NTA393271 OCW393271 OMS393271 OWO393271 PGK393271 PQG393271 QAC393271 QJY393271 QTU393271 RDQ393271 RNM393271 RXI393271 SHE393271 SRA393271 TAW393271 TKS393271 TUO393271 UEK393271 UOG393271 UYC393271 VHY393271 VRU393271 WBQ393271 WLM393271 WVI393271 C458807 IW458807 SS458807 ACO458807 AMK458807 AWG458807 BGC458807 BPY458807 BZU458807 CJQ458807 CTM458807 DDI458807 DNE458807 DXA458807 EGW458807 EQS458807 FAO458807 FKK458807 FUG458807 GEC458807 GNY458807 GXU458807 HHQ458807 HRM458807 IBI458807 ILE458807 IVA458807 JEW458807 JOS458807 JYO458807 KIK458807 KSG458807 LCC458807 LLY458807 LVU458807 MFQ458807 MPM458807 MZI458807 NJE458807 NTA458807 OCW458807 OMS458807 OWO458807 PGK458807 PQG458807 QAC458807 QJY458807 QTU458807 RDQ458807 RNM458807 RXI458807 SHE458807 SRA458807 TAW458807 TKS458807 TUO458807 UEK458807 UOG458807 UYC458807 VHY458807 VRU458807 WBQ458807 WLM458807 WVI458807 C524343 IW524343 SS524343 ACO524343 AMK524343 AWG524343 BGC524343 BPY524343 BZU524343 CJQ524343 CTM524343 DDI524343 DNE524343 DXA524343 EGW524343 EQS524343 FAO524343 FKK524343 FUG524343 GEC524343 GNY524343 GXU524343 HHQ524343 HRM524343 IBI524343 ILE524343 IVA524343 JEW524343 JOS524343 JYO524343 KIK524343 KSG524343 LCC524343 LLY524343 LVU524343 MFQ524343 MPM524343 MZI524343 NJE524343 NTA524343 OCW524343 OMS524343 OWO524343 PGK524343 PQG524343 QAC524343 QJY524343 QTU524343 RDQ524343 RNM524343 RXI524343 SHE524343 SRA524343 TAW524343 TKS524343 TUO524343 UEK524343 UOG524343 UYC524343 VHY524343 VRU524343 WBQ524343 WLM524343 WVI524343 C589879 IW589879 SS589879 ACO589879 AMK589879 AWG589879 BGC589879 BPY589879 BZU589879 CJQ589879 CTM589879 DDI589879 DNE589879 DXA589879 EGW589879 EQS589879 FAO589879 FKK589879 FUG589879 GEC589879 GNY589879 GXU589879 HHQ589879 HRM589879 IBI589879 ILE589879 IVA589879 JEW589879 JOS589879 JYO589879 KIK589879 KSG589879 LCC589879 LLY589879 LVU589879 MFQ589879 MPM589879 MZI589879 NJE589879 NTA589879 OCW589879 OMS589879 OWO589879 PGK589879 PQG589879 QAC589879 QJY589879 QTU589879 RDQ589879 RNM589879 RXI589879 SHE589879 SRA589879 TAW589879 TKS589879 TUO589879 UEK589879 UOG589879 UYC589879 VHY589879 VRU589879 WBQ589879 WLM589879 WVI589879 C655415 IW655415 SS655415 ACO655415 AMK655415 AWG655415 BGC655415 BPY655415 BZU655415 CJQ655415 CTM655415 DDI655415 DNE655415 DXA655415 EGW655415 EQS655415 FAO655415 FKK655415 FUG655415 GEC655415 GNY655415 GXU655415 HHQ655415 HRM655415 IBI655415 ILE655415 IVA655415 JEW655415 JOS655415 JYO655415 KIK655415 KSG655415 LCC655415 LLY655415 LVU655415 MFQ655415 MPM655415 MZI655415 NJE655415 NTA655415 OCW655415 OMS655415 OWO655415 PGK655415 PQG655415 QAC655415 QJY655415 QTU655415 RDQ655415 RNM655415 RXI655415 SHE655415 SRA655415 TAW655415 TKS655415 TUO655415 UEK655415 UOG655415 UYC655415 VHY655415 VRU655415 WBQ655415 WLM655415 WVI655415 C720951 IW720951 SS720951 ACO720951 AMK720951 AWG720951 BGC720951 BPY720951 BZU720951 CJQ720951 CTM720951 DDI720951 DNE720951 DXA720951 EGW720951 EQS720951 FAO720951 FKK720951 FUG720951 GEC720951 GNY720951 GXU720951 HHQ720951 HRM720951 IBI720951 ILE720951 IVA720951 JEW720951 JOS720951 JYO720951 KIK720951 KSG720951 LCC720951 LLY720951 LVU720951 MFQ720951 MPM720951 MZI720951 NJE720951 NTA720951 OCW720951 OMS720951 OWO720951 PGK720951 PQG720951 QAC720951 QJY720951 QTU720951 RDQ720951 RNM720951 RXI720951 SHE720951 SRA720951 TAW720951 TKS720951 TUO720951 UEK720951 UOG720951 UYC720951 VHY720951 VRU720951 WBQ720951 WLM720951 WVI720951 C786487 IW786487 SS786487 ACO786487 AMK786487 AWG786487 BGC786487 BPY786487 BZU786487 CJQ786487 CTM786487 DDI786487 DNE786487 DXA786487 EGW786487 EQS786487 FAO786487 FKK786487 FUG786487 GEC786487 GNY786487 GXU786487 HHQ786487 HRM786487 IBI786487 ILE786487 IVA786487 JEW786487 JOS786487 JYO786487 KIK786487 KSG786487 LCC786487 LLY786487 LVU786487 MFQ786487 MPM786487 MZI786487 NJE786487 NTA786487 OCW786487 OMS786487 OWO786487 PGK786487 PQG786487 QAC786487 QJY786487 QTU786487 RDQ786487 RNM786487 RXI786487 SHE786487 SRA786487 TAW786487 TKS786487 TUO786487 UEK786487 UOG786487 UYC786487 VHY786487 VRU786487 WBQ786487 WLM786487 WVI786487 C852023 IW852023 SS852023 ACO852023 AMK852023 AWG852023 BGC852023 BPY852023 BZU852023 CJQ852023 CTM852023 DDI852023 DNE852023 DXA852023 EGW852023 EQS852023 FAO852023 FKK852023 FUG852023 GEC852023 GNY852023 GXU852023 HHQ852023 HRM852023 IBI852023 ILE852023 IVA852023 JEW852023 JOS852023 JYO852023 KIK852023 KSG852023 LCC852023 LLY852023 LVU852023 MFQ852023 MPM852023 MZI852023 NJE852023 NTA852023 OCW852023 OMS852023 OWO852023 PGK852023 PQG852023 QAC852023 QJY852023 QTU852023 RDQ852023 RNM852023 RXI852023 SHE852023 SRA852023 TAW852023 TKS852023 TUO852023 UEK852023 UOG852023 UYC852023 VHY852023 VRU852023 WBQ852023 WLM852023 WVI852023 C917559 IW917559 SS917559 ACO917559 AMK917559 AWG917559 BGC917559 BPY917559 BZU917559 CJQ917559 CTM917559 DDI917559 DNE917559 DXA917559 EGW917559 EQS917559 FAO917559 FKK917559 FUG917559 GEC917559 GNY917559 GXU917559 HHQ917559 HRM917559 IBI917559 ILE917559 IVA917559 JEW917559 JOS917559 JYO917559 KIK917559 KSG917559 LCC917559 LLY917559 LVU917559 MFQ917559 MPM917559 MZI917559 NJE917559 NTA917559 OCW917559 OMS917559 OWO917559 PGK917559 PQG917559 QAC917559 QJY917559 QTU917559 RDQ917559 RNM917559 RXI917559 SHE917559 SRA917559 TAW917559 TKS917559 TUO917559 UEK917559 UOG917559 UYC917559 VHY917559 VRU917559 WBQ917559 WLM917559 WVI917559 C983095 IW983095 SS983095 ACO983095 AMK983095 AWG983095 BGC983095 BPY983095 BZU983095 CJQ983095 CTM983095 DDI983095 DNE983095 DXA983095 EGW983095 EQS983095 FAO983095 FKK983095 FUG983095 GEC983095 GNY983095 GXU983095 HHQ983095 HRM983095 IBI983095 ILE983095 IVA983095 JEW983095 JOS983095 JYO983095 KIK983095 KSG983095 LCC983095 LLY983095 LVU983095 MFQ983095 MPM983095 MZI983095 NJE983095 NTA983095 OCW983095 OMS983095 OWO983095 PGK983095 PQG983095 QAC983095 QJY983095 QTU983095 RDQ983095 RNM983095 RXI983095 SHE983095 SRA983095 TAW983095 TKS983095 TUO983095 UEK983095 UOG983095 UYC983095 VHY983095 VRU983095 WBQ983095 WVI16:WVI35 WLM16:WLM35 WBQ16:WBQ35 VRU16:VRU35 VHY16:VHY35 UYC16:UYC35 UOG16:UOG35 UEK16:UEK35 TUO16:TUO35 TKS16:TKS35 TAW16:TAW35 SRA16:SRA35 SHE16:SHE35 RXI16:RXI35 RNM16:RNM35 RDQ16:RDQ35 QTU16:QTU35 QJY16:QJY35 QAC16:QAC35 PQG16:PQG35 PGK16:PGK35 OWO16:OWO35 OMS16:OMS35 OCW16:OCW35 NTA16:NTA35 NJE16:NJE35 MZI16:MZI35 MPM16:MPM35 MFQ16:MFQ35 LVU16:LVU35 LLY16:LLY35 LCC16:LCC35 KSG16:KSG35 KIK16:KIK35 JYO16:JYO35 JOS16:JOS35 JEW16:JEW35 IVA16:IVA35 ILE16:ILE35 IBI16:IBI35 HRM16:HRM35 HHQ16:HHQ35 GXU16:GXU35 GNY16:GNY35 GEC16:GEC35 FUG16:FUG35 FKK16:FKK35 FAO16:FAO35 EQS16:EQS35 EGW16:EGW35 DXA16:DXA35 DNE16:DNE35 DDI16:DDI35 CTM16:CTM35 CJQ16:CJQ35 BZU16:BZU35 BPY16:BPY35 BGC16:BGC35 AWG16:AWG35 AMK16:AMK35 ACO16:ACO35 SS16:SS35 IW16:IW35">
      <formula1>0</formula1>
      <formula2>1</formula2>
    </dataValidation>
    <dataValidation type="list" allowBlank="1" showInputMessage="1" showErrorMessage="1" sqref="WVF983095 A65591 IT65591 SP65591 ACL65591 AMH65591 AWD65591 BFZ65591 BPV65591 BZR65591 CJN65591 CTJ65591 DDF65591 DNB65591 DWX65591 EGT65591 EQP65591 FAL65591 FKH65591 FUD65591 GDZ65591 GNV65591 GXR65591 HHN65591 HRJ65591 IBF65591 ILB65591 IUX65591 JET65591 JOP65591 JYL65591 KIH65591 KSD65591 LBZ65591 LLV65591 LVR65591 MFN65591 MPJ65591 MZF65591 NJB65591 NSX65591 OCT65591 OMP65591 OWL65591 PGH65591 PQD65591 PZZ65591 QJV65591 QTR65591 RDN65591 RNJ65591 RXF65591 SHB65591 SQX65591 TAT65591 TKP65591 TUL65591 UEH65591 UOD65591 UXZ65591 VHV65591 VRR65591 WBN65591 WLJ65591 WVF65591 A131127 IT131127 SP131127 ACL131127 AMH131127 AWD131127 BFZ131127 BPV131127 BZR131127 CJN131127 CTJ131127 DDF131127 DNB131127 DWX131127 EGT131127 EQP131127 FAL131127 FKH131127 FUD131127 GDZ131127 GNV131127 GXR131127 HHN131127 HRJ131127 IBF131127 ILB131127 IUX131127 JET131127 JOP131127 JYL131127 KIH131127 KSD131127 LBZ131127 LLV131127 LVR131127 MFN131127 MPJ131127 MZF131127 NJB131127 NSX131127 OCT131127 OMP131127 OWL131127 PGH131127 PQD131127 PZZ131127 QJV131127 QTR131127 RDN131127 RNJ131127 RXF131127 SHB131127 SQX131127 TAT131127 TKP131127 TUL131127 UEH131127 UOD131127 UXZ131127 VHV131127 VRR131127 WBN131127 WLJ131127 WVF131127 A196663 IT196663 SP196663 ACL196663 AMH196663 AWD196663 BFZ196663 BPV196663 BZR196663 CJN196663 CTJ196663 DDF196663 DNB196663 DWX196663 EGT196663 EQP196663 FAL196663 FKH196663 FUD196663 GDZ196663 GNV196663 GXR196663 HHN196663 HRJ196663 IBF196663 ILB196663 IUX196663 JET196663 JOP196663 JYL196663 KIH196663 KSD196663 LBZ196663 LLV196663 LVR196663 MFN196663 MPJ196663 MZF196663 NJB196663 NSX196663 OCT196663 OMP196663 OWL196663 PGH196663 PQD196663 PZZ196663 QJV196663 QTR196663 RDN196663 RNJ196663 RXF196663 SHB196663 SQX196663 TAT196663 TKP196663 TUL196663 UEH196663 UOD196663 UXZ196663 VHV196663 VRR196663 WBN196663 WLJ196663 WVF196663 A262199 IT262199 SP262199 ACL262199 AMH262199 AWD262199 BFZ262199 BPV262199 BZR262199 CJN262199 CTJ262199 DDF262199 DNB262199 DWX262199 EGT262199 EQP262199 FAL262199 FKH262199 FUD262199 GDZ262199 GNV262199 GXR262199 HHN262199 HRJ262199 IBF262199 ILB262199 IUX262199 JET262199 JOP262199 JYL262199 KIH262199 KSD262199 LBZ262199 LLV262199 LVR262199 MFN262199 MPJ262199 MZF262199 NJB262199 NSX262199 OCT262199 OMP262199 OWL262199 PGH262199 PQD262199 PZZ262199 QJV262199 QTR262199 RDN262199 RNJ262199 RXF262199 SHB262199 SQX262199 TAT262199 TKP262199 TUL262199 UEH262199 UOD262199 UXZ262199 VHV262199 VRR262199 WBN262199 WLJ262199 WVF262199 A327735 IT327735 SP327735 ACL327735 AMH327735 AWD327735 BFZ327735 BPV327735 BZR327735 CJN327735 CTJ327735 DDF327735 DNB327735 DWX327735 EGT327735 EQP327735 FAL327735 FKH327735 FUD327735 GDZ327735 GNV327735 GXR327735 HHN327735 HRJ327735 IBF327735 ILB327735 IUX327735 JET327735 JOP327735 JYL327735 KIH327735 KSD327735 LBZ327735 LLV327735 LVR327735 MFN327735 MPJ327735 MZF327735 NJB327735 NSX327735 OCT327735 OMP327735 OWL327735 PGH327735 PQD327735 PZZ327735 QJV327735 QTR327735 RDN327735 RNJ327735 RXF327735 SHB327735 SQX327735 TAT327735 TKP327735 TUL327735 UEH327735 UOD327735 UXZ327735 VHV327735 VRR327735 WBN327735 WLJ327735 WVF327735 A393271 IT393271 SP393271 ACL393271 AMH393271 AWD393271 BFZ393271 BPV393271 BZR393271 CJN393271 CTJ393271 DDF393271 DNB393271 DWX393271 EGT393271 EQP393271 FAL393271 FKH393271 FUD393271 GDZ393271 GNV393271 GXR393271 HHN393271 HRJ393271 IBF393271 ILB393271 IUX393271 JET393271 JOP393271 JYL393271 KIH393271 KSD393271 LBZ393271 LLV393271 LVR393271 MFN393271 MPJ393271 MZF393271 NJB393271 NSX393271 OCT393271 OMP393271 OWL393271 PGH393271 PQD393271 PZZ393271 QJV393271 QTR393271 RDN393271 RNJ393271 RXF393271 SHB393271 SQX393271 TAT393271 TKP393271 TUL393271 UEH393271 UOD393271 UXZ393271 VHV393271 VRR393271 WBN393271 WLJ393271 WVF393271 A458807 IT458807 SP458807 ACL458807 AMH458807 AWD458807 BFZ458807 BPV458807 BZR458807 CJN458807 CTJ458807 DDF458807 DNB458807 DWX458807 EGT458807 EQP458807 FAL458807 FKH458807 FUD458807 GDZ458807 GNV458807 GXR458807 HHN458807 HRJ458807 IBF458807 ILB458807 IUX458807 JET458807 JOP458807 JYL458807 KIH458807 KSD458807 LBZ458807 LLV458807 LVR458807 MFN458807 MPJ458807 MZF458807 NJB458807 NSX458807 OCT458807 OMP458807 OWL458807 PGH458807 PQD458807 PZZ458807 QJV458807 QTR458807 RDN458807 RNJ458807 RXF458807 SHB458807 SQX458807 TAT458807 TKP458807 TUL458807 UEH458807 UOD458807 UXZ458807 VHV458807 VRR458807 WBN458807 WLJ458807 WVF458807 A524343 IT524343 SP524343 ACL524343 AMH524343 AWD524343 BFZ524343 BPV524343 BZR524343 CJN524343 CTJ524343 DDF524343 DNB524343 DWX524343 EGT524343 EQP524343 FAL524343 FKH524343 FUD524343 GDZ524343 GNV524343 GXR524343 HHN524343 HRJ524343 IBF524343 ILB524343 IUX524343 JET524343 JOP524343 JYL524343 KIH524343 KSD524343 LBZ524343 LLV524343 LVR524343 MFN524343 MPJ524343 MZF524343 NJB524343 NSX524343 OCT524343 OMP524343 OWL524343 PGH524343 PQD524343 PZZ524343 QJV524343 QTR524343 RDN524343 RNJ524343 RXF524343 SHB524343 SQX524343 TAT524343 TKP524343 TUL524343 UEH524343 UOD524343 UXZ524343 VHV524343 VRR524343 WBN524343 WLJ524343 WVF524343 A589879 IT589879 SP589879 ACL589879 AMH589879 AWD589879 BFZ589879 BPV589879 BZR589879 CJN589879 CTJ589879 DDF589879 DNB589879 DWX589879 EGT589879 EQP589879 FAL589879 FKH589879 FUD589879 GDZ589879 GNV589879 GXR589879 HHN589879 HRJ589879 IBF589879 ILB589879 IUX589879 JET589879 JOP589879 JYL589879 KIH589879 KSD589879 LBZ589879 LLV589879 LVR589879 MFN589879 MPJ589879 MZF589879 NJB589879 NSX589879 OCT589879 OMP589879 OWL589879 PGH589879 PQD589879 PZZ589879 QJV589879 QTR589879 RDN589879 RNJ589879 RXF589879 SHB589879 SQX589879 TAT589879 TKP589879 TUL589879 UEH589879 UOD589879 UXZ589879 VHV589879 VRR589879 WBN589879 WLJ589879 WVF589879 A655415 IT655415 SP655415 ACL655415 AMH655415 AWD655415 BFZ655415 BPV655415 BZR655415 CJN655415 CTJ655415 DDF655415 DNB655415 DWX655415 EGT655415 EQP655415 FAL655415 FKH655415 FUD655415 GDZ655415 GNV655415 GXR655415 HHN655415 HRJ655415 IBF655415 ILB655415 IUX655415 JET655415 JOP655415 JYL655415 KIH655415 KSD655415 LBZ655415 LLV655415 LVR655415 MFN655415 MPJ655415 MZF655415 NJB655415 NSX655415 OCT655415 OMP655415 OWL655415 PGH655415 PQD655415 PZZ655415 QJV655415 QTR655415 RDN655415 RNJ655415 RXF655415 SHB655415 SQX655415 TAT655415 TKP655415 TUL655415 UEH655415 UOD655415 UXZ655415 VHV655415 VRR655415 WBN655415 WLJ655415 WVF655415 A720951 IT720951 SP720951 ACL720951 AMH720951 AWD720951 BFZ720951 BPV720951 BZR720951 CJN720951 CTJ720951 DDF720951 DNB720951 DWX720951 EGT720951 EQP720951 FAL720951 FKH720951 FUD720951 GDZ720951 GNV720951 GXR720951 HHN720951 HRJ720951 IBF720951 ILB720951 IUX720951 JET720951 JOP720951 JYL720951 KIH720951 KSD720951 LBZ720951 LLV720951 LVR720951 MFN720951 MPJ720951 MZF720951 NJB720951 NSX720951 OCT720951 OMP720951 OWL720951 PGH720951 PQD720951 PZZ720951 QJV720951 QTR720951 RDN720951 RNJ720951 RXF720951 SHB720951 SQX720951 TAT720951 TKP720951 TUL720951 UEH720951 UOD720951 UXZ720951 VHV720951 VRR720951 WBN720951 WLJ720951 WVF720951 A786487 IT786487 SP786487 ACL786487 AMH786487 AWD786487 BFZ786487 BPV786487 BZR786487 CJN786487 CTJ786487 DDF786487 DNB786487 DWX786487 EGT786487 EQP786487 FAL786487 FKH786487 FUD786487 GDZ786487 GNV786487 GXR786487 HHN786487 HRJ786487 IBF786487 ILB786487 IUX786487 JET786487 JOP786487 JYL786487 KIH786487 KSD786487 LBZ786487 LLV786487 LVR786487 MFN786487 MPJ786487 MZF786487 NJB786487 NSX786487 OCT786487 OMP786487 OWL786487 PGH786487 PQD786487 PZZ786487 QJV786487 QTR786487 RDN786487 RNJ786487 RXF786487 SHB786487 SQX786487 TAT786487 TKP786487 TUL786487 UEH786487 UOD786487 UXZ786487 VHV786487 VRR786487 WBN786487 WLJ786487 WVF786487 A852023 IT852023 SP852023 ACL852023 AMH852023 AWD852023 BFZ852023 BPV852023 BZR852023 CJN852023 CTJ852023 DDF852023 DNB852023 DWX852023 EGT852023 EQP852023 FAL852023 FKH852023 FUD852023 GDZ852023 GNV852023 GXR852023 HHN852023 HRJ852023 IBF852023 ILB852023 IUX852023 JET852023 JOP852023 JYL852023 KIH852023 KSD852023 LBZ852023 LLV852023 LVR852023 MFN852023 MPJ852023 MZF852023 NJB852023 NSX852023 OCT852023 OMP852023 OWL852023 PGH852023 PQD852023 PZZ852023 QJV852023 QTR852023 RDN852023 RNJ852023 RXF852023 SHB852023 SQX852023 TAT852023 TKP852023 TUL852023 UEH852023 UOD852023 UXZ852023 VHV852023 VRR852023 WBN852023 WLJ852023 WVF852023 A917559 IT917559 SP917559 ACL917559 AMH917559 AWD917559 BFZ917559 BPV917559 BZR917559 CJN917559 CTJ917559 DDF917559 DNB917559 DWX917559 EGT917559 EQP917559 FAL917559 FKH917559 FUD917559 GDZ917559 GNV917559 GXR917559 HHN917559 HRJ917559 IBF917559 ILB917559 IUX917559 JET917559 JOP917559 JYL917559 KIH917559 KSD917559 LBZ917559 LLV917559 LVR917559 MFN917559 MPJ917559 MZF917559 NJB917559 NSX917559 OCT917559 OMP917559 OWL917559 PGH917559 PQD917559 PZZ917559 QJV917559 QTR917559 RDN917559 RNJ917559 RXF917559 SHB917559 SQX917559 TAT917559 TKP917559 TUL917559 UEH917559 UOD917559 UXZ917559 VHV917559 VRR917559 WBN917559 WLJ917559 WVF917559 A983095 IT983095 SP983095 ACL983095 AMH983095 AWD983095 BFZ983095 BPV983095 BZR983095 CJN983095 CTJ983095 DDF983095 DNB983095 DWX983095 EGT983095 EQP983095 FAL983095 FKH983095 FUD983095 GDZ983095 GNV983095 GXR983095 HHN983095 HRJ983095 IBF983095 ILB983095 IUX983095 JET983095 JOP983095 JYL983095 KIH983095 KSD983095 LBZ983095 LLV983095 LVR983095 MFN983095 MPJ983095 MZF983095 NJB983095 NSX983095 OCT983095 OMP983095 OWL983095 PGH983095 PQD983095 PZZ983095 QJV983095 QTR983095 RDN983095 RNJ983095 RXF983095 SHB983095 SQX983095 TAT983095 TKP983095 TUL983095 UEH983095 UOD983095 UXZ983095 VHV983095 VRR983095 WBN983095 WLJ983095 A16:A35 WLJ16:WLJ35 WBN16:WBN35 VRR16:VRR35 VHV16:VHV35 UXZ16:UXZ35 UOD16:UOD35 UEH16:UEH35 TUL16:TUL35 TKP16:TKP35 TAT16:TAT35 SQX16:SQX35 SHB16:SHB35 RXF16:RXF35 RNJ16:RNJ35 RDN16:RDN35 QTR16:QTR35 QJV16:QJV35 PZZ16:PZZ35 PQD16:PQD35 PGH16:PGH35 OWL16:OWL35 OMP16:OMP35 OCT16:OCT35 NSX16:NSX35 NJB16:NJB35 MZF16:MZF35 MPJ16:MPJ35 MFN16:MFN35 LVR16:LVR35 LLV16:LLV35 LBZ16:LBZ35 KSD16:KSD35 KIH16:KIH35 JYL16:JYL35 JOP16:JOP35 JET16:JET35 IUX16:IUX35 ILB16:ILB35 IBF16:IBF35 HRJ16:HRJ35 HHN16:HHN35 GXR16:GXR35 GNV16:GNV35 GDZ16:GDZ35 FUD16:FUD35 FKH16:FKH35 FAL16:FAL35 EQP16:EQP35 EGT16:EGT35 DWX16:DWX35 DNB16:DNB35 DDF16:DDF35 CTJ16:CTJ35 CJN16:CJN35 BZR16:BZR35 BPV16:BPV35 BFZ16:BFZ35 AWD16:AWD35 AMH16:AMH35 ACL16:ACL35 SP16:SP35 IT16:IT35 WVF16:WVF35">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CONSORCIO AMOR RECIPROCO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Luffi</cp:lastModifiedBy>
  <dcterms:created xsi:type="dcterms:W3CDTF">2014-12-15T23:57:22Z</dcterms:created>
  <dcterms:modified xsi:type="dcterms:W3CDTF">2014-12-22T00:20:41Z</dcterms:modified>
</cp:coreProperties>
</file>