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0490" windowHeight="6855" tabRatio="598" firstSheet="1" activeTab="1"/>
  </bookViews>
  <sheets>
    <sheet name="JURIDICA" sheetId="9" state="hidden" r:id="rId1"/>
    <sheet name="TECNICA" sheetId="8" r:id="rId2"/>
    <sheet name="Hoja1" sheetId="12" r:id="rId3"/>
    <sheet name="FINANCIERA" sheetId="10" state="hidden" r:id="rId4"/>
  </sheets>
  <calcPr calcId="152511"/>
</workbook>
</file>

<file path=xl/calcChain.xml><?xml version="1.0" encoding="utf-8"?>
<calcChain xmlns="http://schemas.openxmlformats.org/spreadsheetml/2006/main">
  <c r="P47" i="8" l="1"/>
  <c r="P46" i="8"/>
  <c r="P45" i="8"/>
  <c r="P44" i="8"/>
  <c r="P43" i="8"/>
  <c r="P42" i="8"/>
  <c r="P49" i="8"/>
  <c r="O49" i="8"/>
  <c r="P48" i="8"/>
  <c r="O48" i="8"/>
  <c r="O42" i="8" l="1"/>
  <c r="K42" i="8"/>
  <c r="D13" i="12"/>
  <c r="E13" i="12"/>
  <c r="F13" i="12"/>
  <c r="G13" i="12"/>
  <c r="H13" i="12"/>
  <c r="I13" i="12"/>
  <c r="J13" i="12"/>
  <c r="K46" i="8"/>
  <c r="K44" i="8"/>
  <c r="G5" i="12"/>
  <c r="G4" i="12"/>
  <c r="L45" i="8"/>
  <c r="F14" i="12"/>
  <c r="K47" i="8"/>
  <c r="K48" i="8"/>
  <c r="K49" i="8"/>
  <c r="K45" i="8"/>
  <c r="L147" i="8" l="1"/>
  <c r="L146" i="8"/>
  <c r="L49" i="8"/>
  <c r="L48" i="8"/>
  <c r="L47" i="8"/>
  <c r="L43" i="8"/>
  <c r="K43" i="8" s="1"/>
  <c r="G3" i="12"/>
  <c r="J14" i="12"/>
  <c r="I14" i="12"/>
  <c r="H14" i="12"/>
  <c r="D14" i="12"/>
  <c r="J15" i="12"/>
  <c r="I15" i="12"/>
  <c r="H15" i="12"/>
  <c r="G15" i="12"/>
  <c r="C15" i="12"/>
  <c r="N3" i="12" l="1"/>
  <c r="N4" i="12"/>
  <c r="N5" i="12"/>
  <c r="N6" i="12"/>
  <c r="N2" i="12"/>
  <c r="F15" i="12" l="1"/>
  <c r="E15" i="12"/>
  <c r="D15" i="12"/>
  <c r="C13" i="12"/>
  <c r="A13" i="12" s="1"/>
  <c r="C150" i="8" l="1"/>
  <c r="Q53" i="8" l="1"/>
  <c r="P53" i="8"/>
  <c r="O53" i="8"/>
  <c r="C58" i="8" s="1"/>
  <c r="G15" i="8" l="1"/>
  <c r="C12" i="10" l="1"/>
  <c r="C13" i="10" s="1"/>
  <c r="N53" i="8"/>
  <c r="E154" i="8" l="1"/>
  <c r="D187" i="8" s="1"/>
  <c r="D33" i="8" s="1"/>
  <c r="F177" i="8"/>
  <c r="D188" i="8" s="1"/>
  <c r="D34" i="8" s="1"/>
  <c r="E33" i="8" l="1"/>
  <c r="E187" i="8"/>
  <c r="M53" i="8" l="1"/>
  <c r="L53" i="8"/>
  <c r="K53" i="8"/>
  <c r="C57" i="8" s="1"/>
</calcChain>
</file>

<file path=xl/sharedStrings.xml><?xml version="1.0" encoding="utf-8"?>
<sst xmlns="http://schemas.openxmlformats.org/spreadsheetml/2006/main" count="1088" uniqueCount="410">
  <si>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</si>
  <si>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</si>
  <si>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</si>
  <si>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</si>
  <si>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</si>
  <si>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</si>
  <si>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</si>
  <si>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</si>
  <si>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</si>
  <si>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</si>
  <si>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</si>
  <si>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</si>
  <si>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</si>
  <si>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</si>
  <si>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</si>
  <si>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</si>
  <si>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</si>
  <si>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</si>
  <si>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</si>
  <si>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</si>
  <si>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</si>
  <si>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</si>
  <si>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</si>
  <si>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</si>
  <si>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</si>
  <si>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</si>
  <si>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</si>
  <si>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</si>
  <si>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</si>
  <si>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</si>
  <si>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</si>
  <si>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</si>
  <si>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</si>
  <si>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</si>
  <si>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</si>
  <si>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</si>
  <si>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</si>
  <si>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</si>
  <si>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</si>
  <si>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</si>
  <si>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</si>
  <si>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</si>
  <si>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</si>
  <si>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</si>
  <si>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</si>
  <si>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</si>
  <si>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</si>
  <si>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</si>
  <si>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</si>
  <si>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</si>
  <si>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</si>
  <si>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</si>
  <si>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</si>
  <si>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</si>
  <si>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</si>
  <si>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</si>
  <si>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</si>
  <si>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</si>
  <si>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</si>
  <si>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</si>
  <si>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</si>
  <si>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</si>
  <si>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</si>
  <si>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</si>
  <si>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</si>
  <si>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</si>
  <si>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</si>
  <si>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</si>
  <si>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</si>
  <si>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</si>
  <si>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</si>
  <si>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</si>
  <si>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</si>
  <si>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</si>
  <si>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</si>
  <si>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</si>
  <si>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</si>
  <si>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</si>
  <si>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</si>
  <si>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</si>
  <si>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</si>
  <si>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</si>
  <si>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</si>
  <si>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</si>
  <si>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</si>
  <si>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</si>
  <si>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</si>
  <si>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</si>
  <si>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</si>
  <si>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</si>
  <si>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</si>
  <si>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</si>
  <si>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</si>
  <si>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</si>
  <si>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</si>
  <si>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</si>
  <si>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</si>
  <si>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</si>
  <si>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</si>
  <si>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</si>
  <si>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</si>
  <si>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</si>
  <si>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</si>
  <si>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</si>
  <si>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</si>
  <si>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</si>
  <si>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</si>
  <si>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</si>
  <si>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</si>
  <si>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</si>
  <si>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</si>
  <si>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</si>
  <si>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</si>
  <si>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</si>
  <si>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</si>
  <si>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</si>
  <si>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</si>
  <si>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</si>
  <si>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</si>
  <si>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</si>
  <si>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</si>
  <si>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</si>
  <si>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</si>
  <si>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</si>
  <si>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</si>
  <si>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</si>
  <si>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</si>
  <si>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</si>
  <si>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</si>
  <si>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</si>
  <si>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</si>
  <si>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</si>
  <si>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</si>
  <si>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</si>
  <si>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</si>
  <si>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</si>
  <si>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</si>
  <si>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</si>
  <si>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</si>
  <si>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</si>
  <si>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</si>
  <si>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</si>
  <si>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</si>
  <si>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</si>
  <si>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</si>
  <si>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</si>
  <si>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</si>
  <si>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</si>
  <si>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</si>
  <si>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</si>
  <si>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</si>
  <si>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</si>
  <si>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</si>
  <si>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</si>
  <si>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</si>
  <si>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</si>
  <si>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</si>
  <si>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</si>
  <si>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</si>
  <si>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NA</t>
  </si>
  <si>
    <t>SIN INFORMACION</t>
  </si>
  <si>
    <t>EL FORMATO UTILIZADO PARA REPORTAR LA EXPERIENCIA MINIMA HABILITANTE NO ES EL ESTABLECIDO EN EL PLIEGO DE CONDICIONES (FOLIO 51). 
LA FECHA DE TERMINACION DEL CONTRATO SUPERA EL TIEMPO LIMITE DE ANTIGÜEDAD QUE NO PUEDE SER SUPERIOR A 5 AÑOS, DE ACUERDO A LO ESTABLECIDO EN EL PLIEGO DE CONDICIONES, NUMERAL 3.19 EXPERIENCIA ESPECIFICA</t>
  </si>
  <si>
    <t>X</t>
  </si>
  <si>
    <t>1\300</t>
  </si>
  <si>
    <t>1\150</t>
  </si>
  <si>
    <t>EL PROPONENTE PRESENTA PROPUESTA CON LOS 5 COMPONENTES MEDIANTE LOS CUALES PRECISA  LAS ACCIONES  A REALIZAR PARA BRINDAR UN SERVICIO CON CALIDAD</t>
  </si>
  <si>
    <t>COORDINADOR GENERAL</t>
  </si>
  <si>
    <t xml:space="preserve">PROFESIONAL DE APOYO PEDAGÓGICO  </t>
  </si>
  <si>
    <t>cupos a validar</t>
  </si>
  <si>
    <t>enero</t>
  </si>
  <si>
    <t>febrero</t>
  </si>
  <si>
    <t>marzo</t>
  </si>
  <si>
    <t>abril</t>
  </si>
  <si>
    <t>mayo</t>
  </si>
  <si>
    <t>junio</t>
  </si>
  <si>
    <t>julio</t>
  </si>
  <si>
    <t>agosto</t>
  </si>
  <si>
    <t>septiembre</t>
  </si>
  <si>
    <t>octubre</t>
  </si>
  <si>
    <t>noviembre</t>
  </si>
  <si>
    <t>diciembre</t>
  </si>
  <si>
    <t>INICIO</t>
  </si>
  <si>
    <t>FINAL</t>
  </si>
  <si>
    <t>No. GRUPO</t>
  </si>
  <si>
    <t>GRUPO 1</t>
  </si>
  <si>
    <t>GRUPO 2</t>
  </si>
  <si>
    <t>GRUPO 3</t>
  </si>
  <si>
    <t>GRUPO 4</t>
  </si>
  <si>
    <t>CANTIDAD CUPOS</t>
  </si>
  <si>
    <t xml:space="preserve">TOTAL </t>
  </si>
  <si>
    <t>TOTAL TIEMPO</t>
  </si>
  <si>
    <t>TIEMPO</t>
  </si>
  <si>
    <t>TRASLAPO TIEMPO</t>
  </si>
  <si>
    <t>UNION TEMPORAL POR LOS NIÑOS Y NIÑAS DE BOLIVAR</t>
  </si>
  <si>
    <t>FUNDACION HIJOS DE BOLIVAR (80%)</t>
  </si>
  <si>
    <t>CORPORACION EDUCATIVA COLEGIO GRAN COLOMBIA (10%)</t>
  </si>
  <si>
    <t>CORPORACION EDUCATIVA SANTA MAGDALENA DE LINZ (10%)</t>
  </si>
  <si>
    <t>PERSONAL</t>
  </si>
  <si>
    <t>COORDINADORES</t>
  </si>
  <si>
    <t>PSICOLOGOS</t>
  </si>
  <si>
    <t>HABILITANTE</t>
  </si>
  <si>
    <t>ADICIONAL</t>
  </si>
  <si>
    <t>PROFESIONAL APOYO PEDAG.</t>
  </si>
  <si>
    <t>FINANCIERO</t>
  </si>
  <si>
    <t>CUPOS</t>
  </si>
  <si>
    <t>PROPORCION</t>
  </si>
  <si>
    <t>REQUERIDO</t>
  </si>
  <si>
    <t>LUZ GLERIS CARRANZA BELEÑO</t>
  </si>
  <si>
    <t>LICENCIADA EN LENGUA CASTELLANA Y OMUNICACION</t>
  </si>
  <si>
    <t>FUNDACION HIJOS DE BOLIVAR</t>
  </si>
  <si>
    <t>DEL 123 AL 136</t>
  </si>
  <si>
    <t>MARTHA LUZ CUADRO SILVA</t>
  </si>
  <si>
    <t>LICENCIADA EN EDUCACION PREESCOLAR</t>
  </si>
  <si>
    <t>DEL137 AL 152</t>
  </si>
  <si>
    <t>KAREN VILLAMIZAR CARABALLO</t>
  </si>
  <si>
    <t>LICENCIADA EN EDUCACION BASICA</t>
  </si>
  <si>
    <t>DEL 153 AL 169</t>
  </si>
  <si>
    <t>LUZ MILENA FIGUEROA FUENTES</t>
  </si>
  <si>
    <t>LICENCIADA EN EDUCACION INFANTIL</t>
  </si>
  <si>
    <t xml:space="preserve">                       </t>
  </si>
  <si>
    <t>DEL 170 AL 189</t>
  </si>
  <si>
    <t>GELMIN LUCIA PARRADO RIOS</t>
  </si>
  <si>
    <t>DEL 190 AL 205</t>
  </si>
  <si>
    <t>ERIKA ZENITH TEHERAN BAZA</t>
  </si>
  <si>
    <t>LICENCIADA EN EDUCACION ESPECIAL</t>
  </si>
  <si>
    <t>DEL 206 AL 213</t>
  </si>
  <si>
    <t>ANA ARCELA ARIZA ESOBAR</t>
  </si>
  <si>
    <t>DEL 214 AL 225</t>
  </si>
  <si>
    <t>PIEDAD DEL ROSARIO GUERRERO VEGA</t>
  </si>
  <si>
    <t>LICENCIADA EN PEDAGOGIA INFANTIL</t>
  </si>
  <si>
    <t>DEL 226 AL 245</t>
  </si>
  <si>
    <t>CAROLINA BUSTAMANTE RUIZ</t>
  </si>
  <si>
    <t>DEL 246 AL 261</t>
  </si>
  <si>
    <t>MANUEL DEL CRISTO ACEVEDO MARIMON</t>
  </si>
  <si>
    <t>DEL 262 AL 282</t>
  </si>
  <si>
    <t>JUDITH DEL CARMEN MOSQUERA CABARCAS</t>
  </si>
  <si>
    <t>COLEGIO CRISTO REY
INSTITUCION EDUCATIVA JOSE MANUEL RODRIGUEZ TORICES</t>
  </si>
  <si>
    <t>13/05/2011
19-07-2008</t>
  </si>
  <si>
    <t>30/11/2011
SIN FECHA</t>
  </si>
  <si>
    <t>DEL 283 AL 302</t>
  </si>
  <si>
    <t xml:space="preserve">ENEIDA CHAMORRO FLOREZ </t>
  </si>
  <si>
    <t>DEL 303 AL 316</t>
  </si>
  <si>
    <t>ILDA LUNA JEREZ</t>
  </si>
  <si>
    <t>DEL 317 AL 338</t>
  </si>
  <si>
    <t>MEN</t>
  </si>
  <si>
    <t>FPI-13-047</t>
  </si>
  <si>
    <t>FPI-13-520</t>
  </si>
  <si>
    <t>CORPORACION EDUCATIVA SANTA MAGDALENA DE LINZ</t>
  </si>
  <si>
    <t>7-750-226-2011</t>
  </si>
  <si>
    <t>ACLARAR POBLACION OBJETIVO</t>
  </si>
  <si>
    <r>
      <t xml:space="preserve">LA CERTIFICACION PRESENTADA PARA ESTE CONTRATO NO PRECISA CUAL FUE LA POBLACION OBJETO DEL CONTRATO. DE ACUERDO AL PLIEGO DE CONDICIONES NUMERAL 3.19 EXPERIENCIA ESPECIFICA </t>
    </r>
    <r>
      <rPr>
        <i/>
        <sz val="11"/>
        <rFont val="Calibri"/>
        <family val="2"/>
      </rPr>
      <t>"Experiencia en atencion a la primera infancia"</t>
    </r>
    <r>
      <rPr>
        <sz val="11"/>
        <rFont val="Calibri"/>
        <family val="2"/>
      </rPr>
      <t xml:space="preserve">, DONDE SE ESTABLECE QUE LA EXPERIENCIA EN SERVICIOS EDUCATIVOS DEBE SER EN EL NIVEL PREESCOLAR. </t>
    </r>
  </si>
  <si>
    <t>FONADE</t>
  </si>
  <si>
    <t>NO SE ENCONTRO CERTIFICACCION</t>
  </si>
  <si>
    <t>DENTRO DE LAS CERTIFICACCION EXPEDIDAS POR FONADE NO SE ENCONTRO EL NUMERO CORRESPONDIENTE A ESTE CONTRATO RELACIONADO EN EL FORMATO 6 EXPERIENCIA MINIMA HABILITANTE</t>
  </si>
  <si>
    <t>CORPORACION ESCUELA MIXTA COMUNITARIA SANTA MAGDALENA DE LINZ</t>
  </si>
  <si>
    <t>7-419-112-2012</t>
  </si>
  <si>
    <t>SECRETARIA DE EDUCACION DISTRITAL (CARTAGENA)</t>
  </si>
  <si>
    <t>ESTA CERTIFICACION NO INFORMA EL NUMERO DE CUPOS ATENDIDOS</t>
  </si>
  <si>
    <t>CORPORACION EDUCATIVA COLEGIO GRAN COLOMBIA</t>
  </si>
  <si>
    <t>FP1-132321</t>
  </si>
  <si>
    <t>GRUPO 5</t>
  </si>
  <si>
    <t>GRUPO 6</t>
  </si>
  <si>
    <t>GRUPO 7</t>
  </si>
  <si>
    <t>GRUPO 8</t>
  </si>
  <si>
    <t>FPI 13-2218</t>
  </si>
  <si>
    <t>N/A</t>
  </si>
  <si>
    <t>CORPORACION ESCUELA COMUNITRIA SANT MAGDALENA DE LINZ "EL PROGRESO"</t>
  </si>
  <si>
    <t>SECRETARIA DE EDUCCION DISTRITAL (CARTAGENA)</t>
  </si>
  <si>
    <t>7- 180 - 203 - 210</t>
  </si>
  <si>
    <t xml:space="preserve">LA CERTIFICACION PRESENTADA PARA ESTE CONTRATO NO PRECISA CUAL FUE LA POBLACION OBJETO DEL CONTRATO. DE ACUERDO AL PLIEGO DE CONDICIONES NUMERAL 3.19 EXPERIENCIA ESPECIFICA "Experiencia en atencion a la primera infancia", DONDE SE ESTABLECE QUE LA EXPERIENCIA EN SERVICIOS EDUCATIVOS DEBE SER EN EL NIVEL PREESCOLAR. </t>
  </si>
  <si>
    <t>7- 318 - 163 - 2013</t>
  </si>
  <si>
    <t>MODALIDAD FAMILIAR</t>
  </si>
  <si>
    <t>JACKELIN CABARCAS ORTEGA</t>
  </si>
  <si>
    <t>PSICOLOGA</t>
  </si>
  <si>
    <t>NO RELACIONA FUNCIONES</t>
  </si>
  <si>
    <t>DEL 383 AL 398</t>
  </si>
  <si>
    <t>ROSAURA DEL CARMEN RICO LOPEZ</t>
  </si>
  <si>
    <t>DEL 399 AL 420</t>
  </si>
  <si>
    <t>ADRIANA CRISTINA ZUÑIGA MENDOZA</t>
  </si>
  <si>
    <t>DEL 421 AL 443</t>
  </si>
  <si>
    <t>NELLIS DEL SOCORRO RAMOS SEÑA</t>
  </si>
  <si>
    <t>COLEGIO LA ESPERANZA</t>
  </si>
  <si>
    <t>DEL 444 AL 453</t>
  </si>
  <si>
    <t>ANGELICA M. OLIVERA BARRIOS</t>
  </si>
  <si>
    <t>FUNDACION CASA DEL NIÑO</t>
  </si>
  <si>
    <t>DEL 454 AL 461</t>
  </si>
  <si>
    <t>MARTIN EDUARDO LEON VASQUEZ</t>
  </si>
  <si>
    <t>PSICOLOGO</t>
  </si>
  <si>
    <t>DEL 462 AL 474</t>
  </si>
  <si>
    <t>MARIA DE LOS ANGELES BLANCO GONZALEZ</t>
  </si>
  <si>
    <t>DEL 475 AL 490</t>
  </si>
  <si>
    <t>KAREN MARGARITA JARAMILLO ZABALETA</t>
  </si>
  <si>
    <t>DEL 491 AL 503</t>
  </si>
  <si>
    <t>CAROLINA LOPEZ PATRILLAU</t>
  </si>
  <si>
    <t>TRABAJADORA SOCIAL</t>
  </si>
  <si>
    <t>LA CERTIFICACION DE EXPERIENCIA LABORAL NO INCLUYE LAS FUNCIONES DE ACUERDO AL PLIEGO DE CONDICIONES NUMERAL 3.21.1 TALENTO HUMANO HABILITANTE NOTA 2</t>
  </si>
  <si>
    <t>DEL 504 AL 517</t>
  </si>
  <si>
    <t>CINDY VANESSA CARMONA MARRUGO</t>
  </si>
  <si>
    <t>DEL 518 AL 542</t>
  </si>
  <si>
    <t>DIANA CAROLINA SANCHEZ BARRIOS</t>
  </si>
  <si>
    <t>DEL 543 AL 554</t>
  </si>
  <si>
    <t>YANIRIS DEL CARMEN ROBLES MEDINA</t>
  </si>
  <si>
    <t>ELIANA MARGARITA PEREZ VILLANUEVA</t>
  </si>
  <si>
    <t>DEL 555 AL 569</t>
  </si>
  <si>
    <t>DEL 570 AL 592</t>
  </si>
  <si>
    <t>ENA MILEY OROZCO AREVALO</t>
  </si>
  <si>
    <t>DEL 593 AL 615</t>
  </si>
  <si>
    <t>LINA MARCELA TAVARES ZAPATA</t>
  </si>
  <si>
    <t>DEL 616 AL 634</t>
  </si>
  <si>
    <t>LEYDIS DIANA OCHOA CUADRADO</t>
  </si>
  <si>
    <t>FE Y ALEGRIA</t>
  </si>
  <si>
    <t>DEL 635 AL 658</t>
  </si>
  <si>
    <t>OSMEIDA DEL CARMEN RAMIREZ BALLESTA</t>
  </si>
  <si>
    <t>DEL 659 AL 669</t>
  </si>
  <si>
    <t>ELANHY MISHAY SOTOMAYOR CRUZ</t>
  </si>
  <si>
    <t>FUNDACION INTEGRAL COMUNITARIA</t>
  </si>
  <si>
    <t>DEL 670 AL 690</t>
  </si>
  <si>
    <t>SLEIKERS AGAMEZ MERCADO</t>
  </si>
  <si>
    <t>COOPERATIVA DE TRABAJO ASOCIADO CORFUTURO</t>
  </si>
  <si>
    <t>DEL 691 AL 729</t>
  </si>
  <si>
    <t>GINA ALEXANDRA RESTREPO SANTAMARIA</t>
  </si>
  <si>
    <t>DEL 730 AL 754</t>
  </si>
  <si>
    <t>MELIDA GARCIA HERRERA</t>
  </si>
  <si>
    <t>DEL 755 AL 770</t>
  </si>
  <si>
    <t>INDIRA BEATRIZ ANILLO CASTILLA</t>
  </si>
  <si>
    <t>COMISARIA DE FAMILIA ZONA NORTE
FUNDACION CENTRO EDUCATIVO LAS PALMERAS</t>
  </si>
  <si>
    <t>11/02/2010
15/02/2012</t>
  </si>
  <si>
    <t>30/06/2010
15/06/2012</t>
  </si>
  <si>
    <t>DEL 771 AL  803</t>
  </si>
  <si>
    <t>MAIBYS JOSELIT DIAZ REYES</t>
  </si>
  <si>
    <t>DEL 804 AL 831</t>
  </si>
  <si>
    <t>KATHERINE TATIANA MARTINEZ OLIVERO</t>
  </si>
  <si>
    <t>UNIVERSIDAD SAN BUENAVENTURA - CARTAGENA</t>
  </si>
  <si>
    <t>DEL 832 AL 849</t>
  </si>
  <si>
    <t>1/1000</t>
  </si>
  <si>
    <t>INDIRA MARGARITA BABILONIA PADILLA</t>
  </si>
  <si>
    <t>NO APORTA DIPLOMA O ACTA DE GRADO</t>
  </si>
  <si>
    <t>DESDE 856 AL 861</t>
  </si>
  <si>
    <t>PRUDENCIA PEREZ ATENCIO</t>
  </si>
  <si>
    <t>NO ANEXA CERTIFICACIONES LABORALES PARA VALIDAR EL PERFIL.</t>
  </si>
  <si>
    <t>DESDE EL 862 AL 872</t>
  </si>
  <si>
    <t>SANDRA ELENA PERDOMO HERNANDEZ</t>
  </si>
  <si>
    <t>DESDE 873 AL 892</t>
  </si>
  <si>
    <t>MANUEL EMILIO GUERRERO PERALTA</t>
  </si>
  <si>
    <t>CONTADOR PULICO</t>
  </si>
  <si>
    <t>DESDE 893 AL 901</t>
  </si>
  <si>
    <t>YOALIS ESTHER RAMIREZ SUAREZ</t>
  </si>
  <si>
    <t>DESDE 902 AL 913</t>
  </si>
  <si>
    <t>1/5000</t>
  </si>
  <si>
    <t>INSTITUTO MI PRIMERA ESTACION</t>
  </si>
  <si>
    <t>NO ANEXA SOPORTES DE ESTUDIOS PROFESIONALES,</t>
  </si>
  <si>
    <t>INSTITUCION EDUCATIVA CRISANTO LUQUE
ALCESA</t>
  </si>
  <si>
    <t>12/02/2010
31/01/2008</t>
  </si>
  <si>
    <t>12/12/2011
10/12/2008</t>
  </si>
  <si>
    <t>ROGER ALFONSO SALAZAR ENRIQUEZ</t>
  </si>
  <si>
    <t>ABOGADO</t>
  </si>
  <si>
    <t>DESDE 915 AL 937</t>
  </si>
  <si>
    <t>LAURA JULIANA MANOSALVA PORRAS</t>
  </si>
  <si>
    <t>DESDE 938 AL 960</t>
  </si>
  <si>
    <t>MARIA VIRGINIA VARGAS HERRERA</t>
  </si>
  <si>
    <t>FUNDACION DESARROLLO SOCIAL "FUNDESOCIAL"</t>
  </si>
  <si>
    <t>DESDE 961 AL 1001</t>
  </si>
  <si>
    <t>BERLY ESTHER MISAS BENEDETTY</t>
  </si>
  <si>
    <t>SECRETARIADO DE PASTORAL SOCIAL
UNIVERSIDAD DEL SINU</t>
  </si>
  <si>
    <t>15/03/2013
11/05/2009</t>
  </si>
  <si>
    <t>30/12/2013
29/01/2013</t>
  </si>
  <si>
    <t>DESDE 1002 AL 1020</t>
  </si>
  <si>
    <t>CERTIFICACION NO VALIDADA PUES FUE PRESENTADA EN REGIONAL BOLIVAR GRUPO 22</t>
  </si>
  <si>
    <t>Anexa relacion de funciones</t>
  </si>
  <si>
    <t>BARRIO FLOR DEL CAMPO N° 1</t>
  </si>
  <si>
    <t>BARRIO NELSON MANDELA Mz 3 L 7</t>
  </si>
  <si>
    <t>BARRIO OLAYA HERRERA</t>
  </si>
  <si>
    <t>BARRIO LOMA FRESCA</t>
  </si>
  <si>
    <t>ZONA RURAL</t>
  </si>
  <si>
    <t>CUMPLE: ANEXAN RELACION DE CUPOS ATENDIDOS</t>
  </si>
  <si>
    <t>PARA VALIDAR CUPOS/GRUPOS</t>
  </si>
  <si>
    <t>2, 3 Y 4</t>
  </si>
  <si>
    <t>5, 6, 7 y 8</t>
  </si>
  <si>
    <t>342 Y 343</t>
  </si>
  <si>
    <t>CUMPLE: SE ACEPTA LA NOTA ACLARATORIA, REALMENTE LA CERTIFICACION HACE REFERENCIA AL CONTRATO FPI-13-124 POR 1173 CUPOS</t>
  </si>
  <si>
    <t>CUMPLE PARA CONTABILIZAR TIEMPO:  ANEXA CONSTANCIA EXPEDIDA POR FONADE PARA CERTIFICAR ESTE CONTRATO, NO ESPECIFICA CANTIDAD DE CUPOS</t>
  </si>
  <si>
    <t>SI DE ACUERDO A LA CARTA DE COMPROMISO</t>
  </si>
  <si>
    <t>NO CUMPLE:  Esta profesional se encuentra inscrita en la convocatoria de la regional Bolivar, de acuerdo a lo establecido en el pliego de condiciones numeral 3.21.1 TALENTO MUNAMO HABILITANTE, NOTA 5 esta inhabilitada</t>
  </si>
  <si>
    <t>NO CUMPLE:  Esta profesional se encuentra inscrita en la convocatoria de la regional Sucre, de acuerdo a lo establecido en el pliego de condiciones numeral 3.21.1 TALENTO MUNAMO HABILITANTE, NOTA 5 esta inhabilitada</t>
  </si>
  <si>
    <t>NO CUMPLE:  Este profesional se encuentra inscrito en la convocatoria de la regional Magdalena, de acuerdo a lo establecido en el pliego de condiciones numeral 3.21.1 TALENTO MUNAMO HABILITANTE, NOTA 5 esta inhabilitada</t>
  </si>
  <si>
    <t>DE ACUERDO AL PERSONAL REQUERIDO PARA ESTE GRUPO FALTA UNA PROFESIONAL EN PSICOLOGIA. TENER EN CUENTA QUE SOBRA UN COORDINADOR, SE PIDIO PARA EL CASO DE ILDA LUNA JEREZ, DEFINIR  PARA QUE CARGO APLICARIA TENIENDO EN CUENTA QUE LA CARTA DE COMPROMISO NO ERA SUFICIENTEMENTE CLARA.</t>
  </si>
  <si>
    <t>ANEXA DOS CERTIFICACIONES LABORALES QUE NO CUMPLEN CON EL PERFIL SOLICITADO (DOS AÑOS DE EXPERIENCIA). NO CUMPLE:  Esta profesional se encuentra inscrita en la convocatoria de la regional Bolivar, de acuerdo a lo establecido en el pliego de condiciones numeral 3.21.1 TALENTO MUNAMO HABILITANTE, NOTA 5 esta inhabilitada</t>
  </si>
  <si>
    <t>LA CERTIFICACION DE EXPERIENCIA LABORAL NO INCLUYE LAS FUNCIONES DE ACUERDO AL PLIEGO DE CONDICIONES NUMERAL 3.21.1 TALENTO HUMANO HABILITANTE NOTA 2. NO CUMPLE: Anexa funciones de acuerdo a lo solicitado las cuales cumplen con el perfil, sin embargo esta profesional se encuentra inscrita en la convocatoria de la regional Magdalena, de acuerdo a lo establecido en el pliego de condiciones numeral 3.21.1 TALENTO MUNAMO HABILITANTE, NOTA 5 esta inhabilitada</t>
  </si>
  <si>
    <t>LA CERTIFICACION DE EXPERIENCIA LABORAL NO INCLUYE LAS FUNCIONES DE ACUERDO ALPLIEGO DE CONDICIONES NUMERAL 3.21.1 TALENTO HUMANO HABILITANTE NOTA 2, ADICIONAL, LA CERTIFICACION ESTA SIN LA FIRMA DEL FUNCIONARIO QUE CERTIFICA.NO CUMPLE:  Anexa certificacion firmada incluye funciones de acuerdo a lo solicitado las cuales cumplen con el perfil, sin embargo esta profesional se encuentra inscrita en la convocatoria de la regional Magdalena, de acuerdo a lo establecido en el pliego de condiciones numeral 3.21.1 TALENTO MUNAMO HABILITANTE, NOTA 5 esta inhabilitada. NO SUBSANO</t>
  </si>
  <si>
    <t>LA CERTIFICACION DE EXPERIENCIA LABORAL NO INCLUYE LAS FUNCIONES DE ACUERDO ALPLIEGO DE CONDICIONES NUMERAL 3.21.1 TALENTO HUMANO HABILITANTE NOTA 2, ADICIONAL, LA CERTIFICACION ESTA SIN LA FIRMA DEL FUNCIONARIO QUE CERTIFICA. CUMPLE:  Anexa certificacion firmada incluye funciones de acuerdo a lo solicitado las cuales cumplen con el perfil</t>
  </si>
  <si>
    <t>LAS CERTIFICACIONES DE EXPERIENCIA LABORAL NO INCLUYEN LAS FUNCIONES DE ACUERDO ALPLIEGO DE CONDICIONES NUMERAL 3.21.1 TALENTO HUMANO HABILITANTE NOTA 2. PRESENTA 3 CEERTIFICACIONES DE LAS CUALES DOS ESTAN SIN LA FIRMA DEL FUNCIONARIO QU CERTIFICA. CUMPLE:  Anexa certificacion firmada incluye funciones de acuerdo a lo solicitado las cuales cumplen con el perfil</t>
  </si>
  <si>
    <t>LAS CERTIFICACIONES LABORALES PRESENTADAS NO RELACIONAN LAS FUNCIONES DESEMPEÑADAS, ADICIONAL, NO ACREDITAN A ESTA PROFESIONAL EN EL DESEMPEÑO DE CARGOS ESPECIFICOS SOLICITADOS EN EL PLIEGO TALES COMO DIRECCTOR, COORDINADOR O JEFE DE PROGRMAS O PROYECTOS SOCIALES PARA LA INFANCIA O CENTROS EDUACTIVOS. DE ACUERDO AL NUMERAL 3.22.1 DESARROLLO INFANTIL EN MEDIO FAMILIAR -PROPORCION DEL TALENTO HUMANO- ESTABLECIDO EN EL PLIEGO DE CONDICIONES. NO SUBSANO</t>
  </si>
  <si>
    <t>LA CERTIFICACION DE EXPERIENCIA LABORAL NO INCLUYE LAS FUNCIONES DE ACUERDO ALPLIEGO DE CONDICIONES NUMERAL 3.21.1 TALENTO HUMANO HABILITANTE NOTA 2. ADICIONAL, NO ACREDITAN A ESTA PROFESIONAL EN EL DESEMPEÑO DE CARGOS ESPECIFICOS SOLICITADOS EN EL PLIEGO TALES COMO DIRECCTOR, COORDINADOR O JEFE DE PROGRMAS O PROYECTOS SOCIALES PARA LA INFANCIA O CENTROS EDUACTIVOS. PRESENTA DOS CERTIFICACIONES UNA DE ELLAS SIN FIRMA.CUMPLE: Anexa certiificaciones laborales con sus funciones y adicional acreeditan el perfil solicitado para este cargo. SUBSANO</t>
  </si>
  <si>
    <t>NO SE ENCONTRARON CERTIFICACIONES LABORALES PARA AVALAR EL PERFIL DE ESTA PROFESIONAL. CUMPLE: Anexa certiificacion laboral con sus funciones la cual cumplen con el  perfil solicitado para este cargo. SUBSANO</t>
  </si>
  <si>
    <t>LA CERTIFICACION DE EXPERIENCIA LABORAL NO INCLUYE LAS FUNCIONES DE ACUERDO ALPLIEGO DE CONDICIONES NUMERAL 3.21.1 TALENTO HUMANO HABILITANTE NOTA 2, ADICIONAL, LA CERTIFICACION ESTA SIN LA FIRMA DEL FUNCIONARIO QUE CERTIFICA. NO CUMPLE: Anexa certiificaciones laborales con sus funciones y adicIonal acreeditan el perfil solicitado para este cargo. Sin embargo, la experiencia no cumple con lo solicitado para este cargo (minimo dos años). NO SUBSANO</t>
  </si>
  <si>
    <t>LA CERTIFICACION DE EXPERIENCIA LABORAL NO INCLUYE LAS FUNCIONES DE ACUERDO ALPLIEGO DE CONDICIONES NUMERAL 3.21.1 TALENTO HUMANO HABILITANTE NOTA 2, ADICIONAL, LA CERTIFICACION ESTA SIN LA FIRMA DEL FUNCIONARIO QUE CERTIFICA. CUMPLE: Anexa certiificaciones laborales con sus funciones las cuales cumplen con el  perfil solicitado para este cargo. SUBSANO</t>
  </si>
  <si>
    <t>LA CERTIFICACION DE EXPERIENCIA LABORAL NO INCLUYE LAS FUNCIONES DE ACUERDO ALPLIEGO DE CONDICIONES NUMERAL 3.21.1 TALENTO HUMANO HABILITANTE NOTA 2. CUMPLE: Anexa funciones de acuerdo a lo solicitado las cuales cumplen con el perfil. SUBSANO</t>
  </si>
  <si>
    <t>LAS CERTIFICACIONES LABORALES PRESENTADAS NO RELACIONAN LAS FUNCIONES DESEMPEÑADAS, ADICIONAL, NO ACREDITAN A ESTA PROFESIONAL EN EL DESEMPEÑO DE CARGOS ESPECIFICOS SOLICITADOS EN EL PLIEGO TALES COMO DIRECCTOR, COORDINADOR O JEFE DE PROGRMAS O PROYECTOS SOCIALES PARA LA INFANCIA O CENTROS EDUACTIVOS. DE ACUERDO AL NUMERAL 3.22.1 DESARROLLO INFANTIL EN MEDIO FAMILIAR -PROPORCION DEL TALENTO HUMANO- ESTABLECIDO EN EL PLIEGO DE CONDICIONES. CUMPLE: Anexa certiificacion laboral con sus funciones la cual cumple con el  perfil solicitado para este cargo. SUBSANO</t>
  </si>
  <si>
    <t>PRESENTA 3 CERTIFICACIONES QUE NO RELACIONAN LAS FUNCIONES DESEMPEÑADAS, ADICIONAL, NO ACREDITAN A ESTA PROFESIONAL EN EL DESEMPEÑO DE CARGOS ESPECIFICOS SOLICITADOS EN EL PLIEGO TALES COMO DIRECCTOR, COORDINADOR O JEFE DE PROGRMAS O PROYECTOS SOCIALES PARA LA INFANCIA O CENTROS EDUACTIVOS. DE ACUERDO AL NUMERAL 3.22.1 DESARROLLO INFANTIL EN MEDIO FAMILIAR -PROPORCION DEL TALENTO HUMANO- ESTABLECIDO EN EL PLIEGO DE CONDICIONES. CUMPLE: Anexa certiificaciones laborales con sus funciones las cuales cumplen con el  perfil solicitado para este cargo. SUBSANO</t>
  </si>
  <si>
    <t>PRESENTA 4 CERTIFICACIONES QUE NO  ACREDITAN A ESTA PROFESIONAL EN EL DESEMPEÑO DE CARGOS ESPECIFICOS SOLICITADOS EN EL PLIEGO TALES COMO PSICOLOGO, TRABAJADOR SOCIAL O PSICOPEDAGOGO DE ACUERDO AL NUMERAL 3.22.1 DESARROLLO INFANTIL EN MEDIO FAMILIAR -PROPORCION DEL TALENTO HUMANO- ESTABLECIDO EN EL PLIEGO DE CONDICIONES.
ACLARAR LA CARTA DE COMPROMISO, SI SE VINCULARA COMO COORDINADORA O COMO PSICOSOCIAL, TENIENDO EN CUENTA QUE LA NOMINA DE COORDINADORES YA ESTA COMPLETA Y POR EL CONTRARIO FALTA UN PSICOSOCIAL EN EL PERSONAL RELACIONADO. CUMPLE: Anexa certiificacion laboral con sus funciones la cual cumplen con el  perfil solicitado para este cargo. SUBSANO</t>
  </si>
  <si>
    <t>LA CERTIFICACION DE EXPERIENCIA LABORAL NO INCLUYE LAS FUNCIONES DE ACUERDO AL PLIEGO DE CONDICIONES NUMERAL 3.21.1 TALENTO HUMANO HABILITANTE NOTA 2. CUMPLE: Anexa funciones de acuerdo a lo solicitado las cuales cumplen con el perfil. SUBSANO</t>
  </si>
  <si>
    <t>NO ANEXO CERTIFICACION DE ESTUDIOS SUPERIORES. CUMPLE: Anexa copia  de diploma profesional - Psicologa. SUBSANO</t>
  </si>
  <si>
    <t>NO RELACIONA CERTIFICAACION LABORAL PARA VERIFICAR EXPRIENCIA. CUMPLE: Anexa certificacion laboral de Fundacion Hijos de Bolivar y relaciona funciones</t>
  </si>
  <si>
    <t>EN LAS CERTFCACIONES LABORALES PRESENTADAS NO SE DETERMINA QUE HAYA EJERCIDO FUNCIONES CON NIÑOS Y NIÑAS, FAMILIAS Y/O COMUNIDADES, DE ACUERDO ALO CONTEMPLADO EN EL PLIEGO DE CONDICIONES. CUMPLE: Anexa certificacion laboral de Fundacion Hijos de Bolivar y relaciona funciones. SUBSANO</t>
  </si>
  <si>
    <t>LA CERTIFICACION DE EXPERIENCIA LABORAL NO INCLUYE LAS FUNCIONES DE ACUERDO AL PLIEGO DE CONDICIONES NUMERAL 3.21.1 TALENTO HUMANO HABILITANTE NOTA 2. CUMPLE: Anexa funciones de acuerdo a pa solicitado las cuales cumplen con at perfil. SUBSANO</t>
  </si>
  <si>
    <t>NO APORTO LAS CERTIFICACIONS LABORALES PARA VERIFICAR PERFIL LABORAL. NO CUMPLE: Envia certificacion laboral de VINCULAR LTDA., que no cumple con el minimo de tiempo solitado (6 meses), adicional envia funciones de la Fundacion Hijos de Bolivar pero no anexa la certificacion laboral para verificar tiempo laborado. NO SUBSANO</t>
  </si>
  <si>
    <t>LA CERTIFICACION DE EXPERIENCIA LABORAL NO INCLUYE LAS FUNCIONES DE ACUERDO AL PLIEGO DE CONDICIONES NUMERAL 3.21.1 TALENTO HUMANO HABILITANTE NOTA 2. NO CUMPLE: Anexa funciones de acuerdo a lo solicitado las cuales cumplen con el perfil, sin embargo esta profesional se encuentra inscrita en la convocatoria de la regional Bolivar, de acuerdo a lo establecido en el pliego de condiciones numeral 3.21.1 TALENTO MUNAMO HABILITANTE, NOTA 5 esta inhabilitada. NO SUBSANO</t>
  </si>
  <si>
    <t>NO CUMPLE:  Esta profesional se encuentra inscrita en la convocatoria de la regional Bolivar, de acuerdo a lo establecido en el pliego de condiciones numeral 3.21.1 TALENTO MUNAMO HABILITANTE, NOTA 5 esta inhabilitada. NO CUMPLE:  Esta profesional se encuentra inscrita en la convocatoria de la regional Bolivar, de acuerdo a lo establecido en el pliego de condiciones numeral 3.21.1 TALENTO MUNAMO HABILITANTE, NOTA 5 esta inhabilitada. NO SUBSANO</t>
  </si>
  <si>
    <t>LAS CERTIFICACIONESZ QUE ANEXA NO EVIDENCIAN EL CUMPLIMIENTO DEL PRFIL SOLICITADO PARA ESTE CARGO, SEGÚN EL PLIEGO DE CONDICIONES NUMERAL 3.21.1 TALENTO HUMANO HABILITANTE. CUMPLE: Anexa certificacion laboral de Fundacion Hijos de Bolivar y relaciona funciones las cuales cumplen con el perfil. SUBSANO</t>
  </si>
  <si>
    <t>Cantidad de Cupos ejecutados
validados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</si>
</sst>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quot;$&quot;#,##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00"/>
    <numFmt numFmtId="171" formatCode="&quot;$&quot;#,##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4"/>
      <color theme="1"/>
      <name val="Calibri"/>
      <family val="2"/>
      <scheme val="minor"/>
    </font>
    <font>
      <i/>
      <sz val="11"/>
      <name val="Calibri"/>
      <family val="2"/>
    </font>
  </fonts>
  <fills count="1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2" tint="-0.249977111117893"/>
        <bgColor indexed="64"/>
      </patternFill>
    </fill>
    <fill>
      <patternFill patternType="solid">
        <fgColor theme="0" tint="-0.249977111117893"/>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7">
    <xf numFmtId="0" fontId="0" fillId="0" borderId="0" xfId="0"/>
    <xf numFmtId="0" fontId="0" fillId="0" borderId="1" xfId="0" applyBorder="1"/>
    <xf numFmtId="0" fontId="0" fillId="0" borderId="0" xfId="0"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7"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9" fontId="38" fillId="0" borderId="1" xfId="0" applyNumberFormat="1" applyFont="1" applyFill="1" applyBorder="1" applyAlignment="1" applyProtection="1">
      <alignment horizontal="left" vertical="center" wrapText="1"/>
      <protection locked="0"/>
    </xf>
    <xf numFmtId="0" fontId="1" fillId="2" borderId="42" xfId="0" applyFont="1" applyFill="1" applyBorder="1" applyAlignment="1">
      <alignment vertical="center" wrapText="1"/>
    </xf>
    <xf numFmtId="0" fontId="14" fillId="0" borderId="1" xfId="0" applyFont="1" applyFill="1" applyBorder="1" applyAlignment="1" applyProtection="1">
      <alignment horizontal="justify"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center" wrapText="1"/>
    </xf>
    <xf numFmtId="0" fontId="0" fillId="0" borderId="0" xfId="0" applyAlignment="1">
      <alignment vertical="center" wrapText="1"/>
    </xf>
    <xf numFmtId="0" fontId="9" fillId="3" borderId="8" xfId="0" applyFont="1" applyFill="1" applyBorder="1" applyAlignment="1" applyProtection="1">
      <alignment vertical="center" wrapText="1"/>
      <protection locked="0"/>
    </xf>
    <xf numFmtId="0" fontId="9" fillId="0" borderId="8"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5" fontId="0" fillId="3" borderId="1" xfId="0" applyNumberFormat="1" applyFill="1" applyBorder="1" applyAlignment="1">
      <alignment horizontal="right" vertical="center" wrapText="1"/>
    </xf>
    <xf numFmtId="166" fontId="0" fillId="0" borderId="0" xfId="0" applyNumberFormat="1" applyBorder="1" applyAlignment="1">
      <alignment vertical="center" wrapText="1"/>
    </xf>
    <xf numFmtId="165" fontId="0" fillId="0" borderId="0" xfId="0" applyNumberFormat="1" applyFill="1" applyBorder="1" applyAlignment="1" applyProtection="1">
      <alignment vertical="center" wrapText="1"/>
      <protection locked="0"/>
    </xf>
    <xf numFmtId="166" fontId="0" fillId="0" borderId="0" xfId="0" applyNumberFormat="1" applyFill="1" applyBorder="1" applyAlignment="1">
      <alignment vertical="center" wrapText="1"/>
    </xf>
    <xf numFmtId="0" fontId="0" fillId="0" borderId="0" xfId="0" applyFill="1" applyAlignment="1">
      <alignment vertical="center" wrapText="1"/>
    </xf>
    <xf numFmtId="166" fontId="0" fillId="0" borderId="0" xfId="0" applyNumberFormat="1" applyFill="1" applyAlignment="1">
      <alignment vertical="center" wrapText="1"/>
    </xf>
    <xf numFmtId="168" fontId="1" fillId="0" borderId="1" xfId="0" applyNumberFormat="1"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66" fontId="0" fillId="0" borderId="1" xfId="0" applyNumberFormat="1" applyFill="1" applyBorder="1" applyAlignment="1">
      <alignment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vertical="center" wrapText="1"/>
    </xf>
    <xf numFmtId="0" fontId="15" fillId="0" borderId="1" xfId="0" applyFont="1" applyFill="1" applyBorder="1" applyAlignment="1">
      <alignment horizontal="left" vertical="center" wrapText="1"/>
    </xf>
    <xf numFmtId="0" fontId="9" fillId="3" borderId="9" xfId="0" applyFont="1" applyFill="1" applyBorder="1" applyAlignment="1" applyProtection="1">
      <alignment vertical="center" wrapText="1"/>
      <protection locked="0"/>
    </xf>
    <xf numFmtId="0" fontId="9" fillId="0" borderId="9"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 fillId="0" borderId="0" xfId="0" applyFont="1" applyAlignment="1">
      <alignment horizontal="center" vertical="center" wrapText="1"/>
    </xf>
    <xf numFmtId="0" fontId="19" fillId="0" borderId="0" xfId="0" applyFont="1" applyBorder="1" applyAlignment="1">
      <alignment horizontal="center" vertical="center" wrapText="1"/>
    </xf>
    <xf numFmtId="0" fontId="7" fillId="2" borderId="0" xfId="0" applyFont="1" applyFill="1" applyBorder="1" applyAlignment="1">
      <alignment horizontal="center" vertical="center" wrapText="1"/>
    </xf>
    <xf numFmtId="14" fontId="13" fillId="0" borderId="0" xfId="0"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vertical="center"/>
    </xf>
    <xf numFmtId="1" fontId="39" fillId="10" borderId="0" xfId="0" applyNumberFormat="1" applyFont="1" applyFill="1" applyAlignment="1">
      <alignment vertical="center"/>
    </xf>
    <xf numFmtId="0" fontId="0" fillId="0" borderId="0" xfId="0" applyBorder="1" applyAlignment="1">
      <alignment vertical="center"/>
    </xf>
    <xf numFmtId="0" fontId="14" fillId="0" borderId="1" xfId="0" applyFont="1" applyFill="1" applyBorder="1" applyAlignment="1">
      <alignment horizontal="center" vertical="center"/>
    </xf>
    <xf numFmtId="16" fontId="0" fillId="0" borderId="1" xfId="0" applyNumberFormat="1" applyFill="1" applyBorder="1" applyAlignment="1">
      <alignment horizontal="center" vertical="center"/>
    </xf>
    <xf numFmtId="16" fontId="14" fillId="0" borderId="1" xfId="0" applyNumberFormat="1" applyFont="1" applyFill="1" applyBorder="1" applyAlignment="1">
      <alignment horizontal="center" vertical="center"/>
    </xf>
    <xf numFmtId="0" fontId="0" fillId="12" borderId="1" xfId="0" applyFill="1" applyBorder="1" applyAlignment="1">
      <alignment horizontal="center" vertical="center"/>
    </xf>
    <xf numFmtId="0" fontId="0" fillId="13" borderId="1" xfId="0" applyFill="1" applyBorder="1" applyAlignment="1">
      <alignment horizontal="center" vertical="center"/>
    </xf>
    <xf numFmtId="3" fontId="0" fillId="0" borderId="1" xfId="0" applyNumberFormat="1" applyFill="1" applyBorder="1" applyAlignment="1">
      <alignment horizontal="center" vertical="center"/>
    </xf>
    <xf numFmtId="1" fontId="0" fillId="0" borderId="0" xfId="0" applyNumberFormat="1" applyBorder="1" applyAlignment="1">
      <alignment horizontal="center" vertical="center"/>
    </xf>
    <xf numFmtId="1" fontId="0" fillId="0" borderId="0" xfId="0" applyNumberFormat="1" applyBorder="1" applyAlignment="1">
      <alignment vertical="center"/>
    </xf>
    <xf numFmtId="3" fontId="13" fillId="0" borderId="0" xfId="0" applyNumberFormat="1" applyFont="1" applyFill="1" applyBorder="1" applyAlignment="1" applyProtection="1">
      <alignment horizontal="center" vertical="center" wrapText="1"/>
      <protection locked="0"/>
    </xf>
    <xf numFmtId="3" fontId="0" fillId="0" borderId="0" xfId="0" applyNumberFormat="1" applyBorder="1" applyAlignment="1">
      <alignment vertical="center"/>
    </xf>
    <xf numFmtId="1" fontId="0" fillId="0" borderId="0" xfId="0" applyNumberFormat="1" applyAlignment="1">
      <alignment vertical="center"/>
    </xf>
    <xf numFmtId="0" fontId="4"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0" fillId="0" borderId="1" xfId="0" applyBorder="1" applyAlignment="1">
      <alignment horizontal="center" vertical="center"/>
    </xf>
    <xf numFmtId="0" fontId="1" fillId="2" borderId="13" xfId="0" applyFont="1" applyFill="1" applyBorder="1" applyAlignment="1">
      <alignment horizontal="center" vertical="center" wrapText="1"/>
    </xf>
    <xf numFmtId="169" fontId="13" fillId="0" borderId="1" xfId="1" applyNumberFormat="1" applyFont="1" applyFill="1" applyBorder="1" applyAlignment="1" applyProtection="1">
      <alignment horizontal="center" vertical="center" wrapText="1"/>
      <protection locked="0"/>
    </xf>
    <xf numFmtId="1" fontId="0" fillId="2" borderId="1" xfId="0" applyNumberFormat="1" applyFill="1" applyBorder="1" applyAlignment="1">
      <alignment horizontal="center" vertical="center"/>
    </xf>
    <xf numFmtId="0" fontId="0" fillId="0" borderId="1" xfId="0" applyBorder="1" applyAlignment="1">
      <alignment horizontal="center" vertical="center"/>
    </xf>
    <xf numFmtId="169" fontId="0" fillId="3" borderId="1" xfId="1" applyNumberFormat="1" applyFont="1" applyFill="1" applyBorder="1" applyAlignment="1">
      <alignment horizontal="right" vertical="center" wrapText="1"/>
    </xf>
    <xf numFmtId="169" fontId="0" fillId="0" borderId="0" xfId="0" applyNumberFormat="1" applyAlignment="1">
      <alignment vertical="center"/>
    </xf>
    <xf numFmtId="0" fontId="0" fillId="14" borderId="1" xfId="0" applyFill="1" applyBorder="1" applyAlignment="1">
      <alignment horizontal="center" vertical="center"/>
    </xf>
    <xf numFmtId="0" fontId="14" fillId="0" borderId="1" xfId="0" applyFont="1" applyFill="1" applyBorder="1" applyAlignment="1">
      <alignment vertical="center" wrapText="1"/>
    </xf>
    <xf numFmtId="14" fontId="0" fillId="0" borderId="1" xfId="0" applyNumberFormat="1" applyBorder="1" applyAlignment="1">
      <alignment vertical="center"/>
    </xf>
    <xf numFmtId="14" fontId="0" fillId="0" borderId="1" xfId="0" applyNumberFormat="1" applyFill="1" applyBorder="1" applyAlignment="1">
      <alignment vertical="center" wrapText="1"/>
    </xf>
    <xf numFmtId="14" fontId="0" fillId="0" borderId="1" xfId="0" applyNumberFormat="1" applyBorder="1" applyAlignment="1">
      <alignment vertical="center" wrapText="1"/>
    </xf>
    <xf numFmtId="0" fontId="0" fillId="0" borderId="1" xfId="0" applyBorder="1" applyAlignment="1">
      <alignment horizontal="right" vertical="center" wrapText="1"/>
    </xf>
    <xf numFmtId="0" fontId="39" fillId="14" borderId="0" xfId="0" applyFont="1" applyFill="1" applyAlignment="1">
      <alignment vertical="center"/>
    </xf>
    <xf numFmtId="169" fontId="39" fillId="14" borderId="1" xfId="1" applyNumberFormat="1" applyFont="1" applyFill="1" applyBorder="1" applyAlignment="1">
      <alignment horizontal="right" vertical="center" wrapText="1"/>
    </xf>
    <xf numFmtId="0" fontId="0" fillId="0" borderId="1" xfId="0" applyBorder="1" applyAlignment="1">
      <alignment horizontal="justify" vertical="center" wrapText="1"/>
    </xf>
    <xf numFmtId="14" fontId="0" fillId="0" borderId="1" xfId="0" applyNumberFormat="1" applyFill="1" applyBorder="1" applyAlignment="1">
      <alignment horizontal="center" vertical="center"/>
    </xf>
    <xf numFmtId="0" fontId="13" fillId="0" borderId="1" xfId="0" applyFont="1" applyFill="1" applyBorder="1" applyAlignment="1" applyProtection="1">
      <alignment horizontal="justify" vertical="center" wrapText="1"/>
      <protection locked="0"/>
    </xf>
    <xf numFmtId="0" fontId="0" fillId="17" borderId="1" xfId="0" applyFill="1" applyBorder="1" applyAlignment="1">
      <alignment horizontal="center" vertical="center"/>
    </xf>
    <xf numFmtId="14" fontId="13" fillId="16" borderId="1" xfId="0" applyNumberFormat="1" applyFont="1" applyFill="1" applyBorder="1" applyAlignment="1" applyProtection="1">
      <alignment horizontal="center" vertical="center" wrapText="1"/>
      <protection locked="0"/>
    </xf>
    <xf numFmtId="14" fontId="0" fillId="16" borderId="1" xfId="0" applyNumberFormat="1" applyFill="1" applyBorder="1" applyAlignment="1">
      <alignment horizontal="center" vertical="center"/>
    </xf>
    <xf numFmtId="14" fontId="13" fillId="12" borderId="1" xfId="0" applyNumberFormat="1" applyFont="1" applyFill="1" applyBorder="1" applyAlignment="1" applyProtection="1">
      <alignment horizontal="center" vertical="center" wrapText="1"/>
      <protection locked="0"/>
    </xf>
    <xf numFmtId="14" fontId="13" fillId="13" borderId="1" xfId="0" applyNumberFormat="1"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0" fontId="14" fillId="11" borderId="1" xfId="0" applyFont="1" applyFill="1" applyBorder="1" applyAlignment="1">
      <alignment horizontal="center" vertical="center"/>
    </xf>
    <xf numFmtId="14" fontId="13" fillId="15" borderId="1" xfId="0" applyNumberFormat="1" applyFont="1" applyFill="1" applyBorder="1" applyAlignment="1" applyProtection="1">
      <alignment horizontal="center" vertical="center" wrapText="1"/>
      <protection locked="0"/>
    </xf>
    <xf numFmtId="0" fontId="14" fillId="15" borderId="1" xfId="0" applyFont="1" applyFill="1" applyBorder="1" applyAlignment="1">
      <alignment horizontal="center" vertical="center"/>
    </xf>
    <xf numFmtId="14" fontId="13" fillId="14" borderId="1" xfId="0" applyNumberFormat="1" applyFont="1" applyFill="1" applyBorder="1" applyAlignment="1" applyProtection="1">
      <alignment horizontal="center" vertical="center" wrapText="1"/>
      <protection locked="0"/>
    </xf>
    <xf numFmtId="170" fontId="0" fillId="0" borderId="0" xfId="0" applyNumberFormat="1" applyAlignment="1">
      <alignment vertical="center"/>
    </xf>
    <xf numFmtId="0" fontId="13" fillId="0" borderId="1" xfId="0" applyFont="1" applyFill="1" applyBorder="1" applyAlignment="1" applyProtection="1">
      <alignment horizontal="left" vertical="center" wrapText="1"/>
      <protection locked="0"/>
    </xf>
    <xf numFmtId="171" fontId="13" fillId="0" borderId="1" xfId="1" applyNumberFormat="1" applyFont="1" applyFill="1" applyBorder="1" applyAlignment="1" applyProtection="1">
      <alignment horizontal="center" vertical="center" wrapText="1"/>
      <protection locked="0"/>
    </xf>
    <xf numFmtId="2" fontId="13" fillId="0" borderId="1" xfId="0" applyNumberFormat="1" applyFont="1" applyFill="1" applyBorder="1" applyAlignment="1" applyProtection="1">
      <alignment horizontal="justify" vertical="center" wrapText="1"/>
      <protection locked="0"/>
    </xf>
    <xf numFmtId="0" fontId="1" fillId="2" borderId="13" xfId="0" applyFont="1" applyFill="1" applyBorder="1" applyAlignment="1">
      <alignment horizontal="center" vertical="center" wrapText="1"/>
    </xf>
    <xf numFmtId="1" fontId="18" fillId="0" borderId="1" xfId="0" applyNumberFormat="1" applyFont="1" applyFill="1" applyBorder="1" applyAlignment="1" applyProtection="1">
      <alignment horizontal="center" vertical="center" wrapText="1"/>
      <protection locked="0"/>
    </xf>
    <xf numFmtId="2" fontId="13" fillId="0" borderId="1" xfId="1" applyNumberFormat="1"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justify" vertical="center" wrapText="1"/>
    </xf>
    <xf numFmtId="0" fontId="1" fillId="2" borderId="11" xfId="0" applyFont="1" applyFill="1" applyBorder="1" applyAlignment="1">
      <alignment horizontal="justify" vertical="center" wrapText="1"/>
    </xf>
    <xf numFmtId="5" fontId="13" fillId="0" borderId="1" xfId="1" applyNumberFormat="1" applyFont="1" applyFill="1" applyBorder="1" applyAlignment="1">
      <alignment horizontal="justify" vertical="center" wrapText="1"/>
    </xf>
    <xf numFmtId="169" fontId="18" fillId="0" borderId="1" xfId="1" applyNumberFormat="1" applyFont="1" applyFill="1" applyBorder="1" applyAlignment="1" applyProtection="1">
      <alignment horizontal="justify" vertical="center" wrapText="1"/>
      <protection locked="0"/>
    </xf>
    <xf numFmtId="0" fontId="0" fillId="0" borderId="0" xfId="0" applyFill="1" applyAlignment="1">
      <alignment horizontal="justify" vertical="center" wrapText="1"/>
    </xf>
    <xf numFmtId="1" fontId="13" fillId="14" borderId="1" xfId="1" applyNumberFormat="1" applyFont="1" applyFill="1" applyBorder="1" applyAlignment="1" applyProtection="1">
      <alignment horizontal="center" vertical="center" wrapText="1"/>
      <protection locked="0"/>
    </xf>
    <xf numFmtId="14" fontId="13" fillId="3" borderId="1" xfId="0" applyNumberFormat="1" applyFont="1" applyFill="1" applyBorder="1" applyAlignment="1" applyProtection="1">
      <alignment horizontal="center" vertical="center" wrapText="1"/>
      <protection locked="0"/>
    </xf>
    <xf numFmtId="0" fontId="0" fillId="3" borderId="1" xfId="0" applyFill="1" applyBorder="1" applyAlignment="1">
      <alignment horizontal="center" vertical="center"/>
    </xf>
    <xf numFmtId="2" fontId="0" fillId="0" borderId="0" xfId="0" applyNumberFormat="1" applyBorder="1" applyAlignment="1">
      <alignment vertical="center"/>
    </xf>
    <xf numFmtId="0" fontId="0" fillId="12" borderId="0" xfId="0" applyFill="1" applyAlignment="1">
      <alignment vertical="center" wrapText="1"/>
    </xf>
    <xf numFmtId="1" fontId="0" fillId="12" borderId="0" xfId="0" applyNumberFormat="1" applyFill="1" applyBorder="1" applyAlignment="1">
      <alignment vertical="center"/>
    </xf>
    <xf numFmtId="1" fontId="13" fillId="0" borderId="5" xfId="1" applyNumberFormat="1" applyFont="1" applyFill="1" applyBorder="1" applyAlignment="1" applyProtection="1">
      <alignment horizontal="center" vertical="center" wrapText="1"/>
      <protection locked="0"/>
    </xf>
    <xf numFmtId="1" fontId="0" fillId="0" borderId="0" xfId="0" applyNumberFormat="1" applyFill="1" applyBorder="1" applyAlignment="1">
      <alignment vertical="center"/>
    </xf>
    <xf numFmtId="2" fontId="0" fillId="0" borderId="0" xfId="0" applyNumberFormat="1" applyFill="1" applyBorder="1" applyAlignment="1">
      <alignment vertical="center"/>
    </xf>
    <xf numFmtId="2" fontId="0" fillId="0" borderId="0" xfId="0" applyNumberFormat="1" applyAlignment="1">
      <alignment vertical="center"/>
    </xf>
    <xf numFmtId="0" fontId="0" fillId="18" borderId="0" xfId="0" applyFill="1" applyBorder="1" applyAlignment="1">
      <alignment horizontal="center" vertical="center"/>
    </xf>
    <xf numFmtId="0" fontId="0" fillId="0" borderId="1" xfId="0" applyFill="1" applyBorder="1" applyAlignment="1">
      <alignment horizontal="center" vertical="center"/>
    </xf>
    <xf numFmtId="14" fontId="0" fillId="0" borderId="1" xfId="0" applyNumberFormat="1" applyFill="1" applyBorder="1" applyAlignment="1">
      <alignment vertical="center"/>
    </xf>
    <xf numFmtId="0" fontId="0" fillId="0" borderId="1" xfId="0" applyFill="1" applyBorder="1" applyAlignment="1">
      <alignment horizontal="justify" vertical="center" wrapText="1"/>
    </xf>
    <xf numFmtId="0" fontId="0" fillId="0" borderId="1" xfId="0" applyFill="1" applyBorder="1" applyAlignment="1">
      <alignment horizontal="justify" vertical="center"/>
    </xf>
    <xf numFmtId="0" fontId="0" fillId="0" borderId="1" xfId="0" applyFill="1" applyBorder="1" applyAlignment="1">
      <alignment horizontal="right" vertical="center" wrapText="1"/>
    </xf>
    <xf numFmtId="0" fontId="0" fillId="0" borderId="1" xfId="0" quotePrefix="1" applyFill="1" applyBorder="1" applyAlignment="1">
      <alignment horizontal="right"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Fill="1" applyBorder="1" applyAlignment="1">
      <alignment horizontal="center" vertical="center"/>
    </xf>
    <xf numFmtId="0" fontId="7" fillId="2" borderId="1" xfId="0" applyFont="1" applyFill="1"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17" fillId="0" borderId="0" xfId="0" applyFont="1" applyFill="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33" t="s">
        <v>88</v>
      </c>
      <c r="B2" s="233"/>
      <c r="C2" s="233"/>
      <c r="D2" s="233"/>
      <c r="E2" s="233"/>
      <c r="F2" s="233"/>
      <c r="G2" s="233"/>
      <c r="H2" s="233"/>
      <c r="I2" s="233"/>
      <c r="J2" s="233"/>
      <c r="K2" s="233"/>
      <c r="L2" s="233"/>
    </row>
    <row r="4" spans="1:12" ht="14.45" x14ac:dyDescent="0.3">
      <c r="A4" s="235" t="s">
        <v>59</v>
      </c>
      <c r="B4" s="235"/>
      <c r="C4" s="235"/>
      <c r="D4" s="235"/>
      <c r="E4" s="235"/>
      <c r="F4" s="235"/>
      <c r="G4" s="235"/>
      <c r="H4" s="235"/>
      <c r="I4" s="235"/>
      <c r="J4" s="235"/>
      <c r="K4" s="235"/>
      <c r="L4" s="235"/>
    </row>
    <row r="5" spans="1:12" ht="14.45" x14ac:dyDescent="0.3">
      <c r="A5" s="31"/>
    </row>
    <row r="6" spans="1:12" ht="16.5" x14ac:dyDescent="0.25">
      <c r="A6" s="235" t="s">
        <v>60</v>
      </c>
      <c r="B6" s="235"/>
      <c r="C6" s="235"/>
      <c r="D6" s="235"/>
      <c r="E6" s="235"/>
      <c r="F6" s="235"/>
      <c r="G6" s="235"/>
      <c r="H6" s="235"/>
      <c r="I6" s="235"/>
      <c r="J6" s="235"/>
      <c r="K6" s="235"/>
      <c r="L6" s="235"/>
    </row>
    <row r="7" spans="1:12" ht="14.45" x14ac:dyDescent="0.3">
      <c r="A7" s="32"/>
    </row>
    <row r="8" spans="1:12" ht="109.5" customHeight="1" x14ac:dyDescent="0.25">
      <c r="A8" s="236" t="s">
        <v>122</v>
      </c>
      <c r="B8" s="236"/>
      <c r="C8" s="236"/>
      <c r="D8" s="236"/>
      <c r="E8" s="236"/>
      <c r="F8" s="236"/>
      <c r="G8" s="236"/>
      <c r="H8" s="236"/>
      <c r="I8" s="236"/>
      <c r="J8" s="236"/>
      <c r="K8" s="236"/>
      <c r="L8" s="236"/>
    </row>
    <row r="9" spans="1:12" ht="45.75" customHeight="1" x14ac:dyDescent="0.25">
      <c r="A9" s="236"/>
      <c r="B9" s="236"/>
      <c r="C9" s="236"/>
      <c r="D9" s="236"/>
      <c r="E9" s="236"/>
      <c r="F9" s="236"/>
      <c r="G9" s="236"/>
      <c r="H9" s="236"/>
      <c r="I9" s="236"/>
      <c r="J9" s="236"/>
      <c r="K9" s="236"/>
      <c r="L9" s="236"/>
    </row>
    <row r="10" spans="1:12" ht="28.5" customHeight="1" x14ac:dyDescent="0.25">
      <c r="A10" s="236" t="s">
        <v>91</v>
      </c>
      <c r="B10" s="236"/>
      <c r="C10" s="236"/>
      <c r="D10" s="236"/>
      <c r="E10" s="236"/>
      <c r="F10" s="236"/>
      <c r="G10" s="236"/>
      <c r="H10" s="236"/>
      <c r="I10" s="236"/>
      <c r="J10" s="236"/>
      <c r="K10" s="236"/>
      <c r="L10" s="236"/>
    </row>
    <row r="11" spans="1:12" ht="28.5" customHeight="1" x14ac:dyDescent="0.25">
      <c r="A11" s="236"/>
      <c r="B11" s="236"/>
      <c r="C11" s="236"/>
      <c r="D11" s="236"/>
      <c r="E11" s="236"/>
      <c r="F11" s="236"/>
      <c r="G11" s="236"/>
      <c r="H11" s="236"/>
      <c r="I11" s="236"/>
      <c r="J11" s="236"/>
      <c r="K11" s="236"/>
      <c r="L11" s="236"/>
    </row>
    <row r="12" spans="1:12" ht="15.75" thickBot="1" x14ac:dyDescent="0.3"/>
    <row r="13" spans="1:12" ht="15.75" thickBot="1" x14ac:dyDescent="0.3">
      <c r="A13" s="33" t="s">
        <v>61</v>
      </c>
      <c r="B13" s="237" t="s">
        <v>87</v>
      </c>
      <c r="C13" s="238"/>
      <c r="D13" s="238"/>
      <c r="E13" s="238"/>
      <c r="F13" s="238"/>
      <c r="G13" s="238"/>
      <c r="H13" s="238"/>
      <c r="I13" s="238"/>
      <c r="J13" s="238"/>
      <c r="K13" s="238"/>
      <c r="L13" s="238"/>
    </row>
    <row r="14" spans="1:12" ht="15.75" thickBot="1" x14ac:dyDescent="0.3">
      <c r="A14" s="34">
        <v>1</v>
      </c>
      <c r="B14" s="234"/>
      <c r="C14" s="234"/>
      <c r="D14" s="234"/>
      <c r="E14" s="234"/>
      <c r="F14" s="234"/>
      <c r="G14" s="234"/>
      <c r="H14" s="234"/>
      <c r="I14" s="234"/>
      <c r="J14" s="234"/>
      <c r="K14" s="234"/>
      <c r="L14" s="234"/>
    </row>
    <row r="15" spans="1:12" ht="15.75" thickBot="1" x14ac:dyDescent="0.3">
      <c r="A15" s="34">
        <v>2</v>
      </c>
      <c r="B15" s="234"/>
      <c r="C15" s="234"/>
      <c r="D15" s="234"/>
      <c r="E15" s="234"/>
      <c r="F15" s="234"/>
      <c r="G15" s="234"/>
      <c r="H15" s="234"/>
      <c r="I15" s="234"/>
      <c r="J15" s="234"/>
      <c r="K15" s="234"/>
      <c r="L15" s="234"/>
    </row>
    <row r="16" spans="1:12" ht="15.75" thickBot="1" x14ac:dyDescent="0.3">
      <c r="A16" s="34">
        <v>3</v>
      </c>
      <c r="B16" s="234"/>
      <c r="C16" s="234"/>
      <c r="D16" s="234"/>
      <c r="E16" s="234"/>
      <c r="F16" s="234"/>
      <c r="G16" s="234"/>
      <c r="H16" s="234"/>
      <c r="I16" s="234"/>
      <c r="J16" s="234"/>
      <c r="K16" s="234"/>
      <c r="L16" s="234"/>
    </row>
    <row r="17" spans="1:12" ht="15.75" thickBot="1" x14ac:dyDescent="0.3">
      <c r="A17" s="34">
        <v>4</v>
      </c>
      <c r="B17" s="234"/>
      <c r="C17" s="234"/>
      <c r="D17" s="234"/>
      <c r="E17" s="234"/>
      <c r="F17" s="234"/>
      <c r="G17" s="234"/>
      <c r="H17" s="234"/>
      <c r="I17" s="234"/>
      <c r="J17" s="234"/>
      <c r="K17" s="234"/>
      <c r="L17" s="234"/>
    </row>
    <row r="18" spans="1:12" ht="15.75" thickBot="1" x14ac:dyDescent="0.3">
      <c r="A18" s="34">
        <v>5</v>
      </c>
      <c r="B18" s="234"/>
      <c r="C18" s="234"/>
      <c r="D18" s="234"/>
      <c r="E18" s="234"/>
      <c r="F18" s="234"/>
      <c r="G18" s="234"/>
      <c r="H18" s="234"/>
      <c r="I18" s="234"/>
      <c r="J18" s="234"/>
      <c r="K18" s="234"/>
      <c r="L18" s="234"/>
    </row>
    <row r="19" spans="1:12" x14ac:dyDescent="0.25">
      <c r="A19" s="41"/>
      <c r="B19" s="41"/>
      <c r="C19" s="41"/>
      <c r="D19" s="41"/>
      <c r="E19" s="41"/>
      <c r="F19" s="41"/>
      <c r="G19" s="41"/>
      <c r="H19" s="41"/>
      <c r="I19" s="41"/>
      <c r="J19" s="41"/>
      <c r="K19" s="41"/>
      <c r="L19" s="41"/>
    </row>
    <row r="20" spans="1:12" x14ac:dyDescent="0.25">
      <c r="A20" s="42"/>
      <c r="B20" s="41"/>
      <c r="C20" s="41"/>
      <c r="D20" s="41"/>
      <c r="E20" s="41"/>
      <c r="F20" s="41"/>
      <c r="G20" s="41"/>
      <c r="H20" s="41"/>
      <c r="I20" s="41"/>
      <c r="J20" s="41"/>
      <c r="K20" s="41"/>
      <c r="L20" s="41"/>
    </row>
    <row r="21" spans="1:12" x14ac:dyDescent="0.25">
      <c r="A21" s="228" t="s">
        <v>86</v>
      </c>
      <c r="B21" s="228"/>
      <c r="C21" s="228"/>
      <c r="D21" s="228"/>
      <c r="E21" s="228"/>
      <c r="F21" s="228"/>
      <c r="G21" s="228"/>
      <c r="H21" s="228"/>
      <c r="I21" s="228"/>
      <c r="J21" s="228"/>
      <c r="K21" s="228"/>
      <c r="L21" s="228"/>
    </row>
    <row r="23" spans="1:12" ht="27" customHeight="1" x14ac:dyDescent="0.25">
      <c r="A23" s="229" t="s">
        <v>62</v>
      </c>
      <c r="B23" s="229"/>
      <c r="C23" s="229"/>
      <c r="D23" s="229"/>
      <c r="E23" s="36" t="s">
        <v>63</v>
      </c>
      <c r="F23" s="35" t="s">
        <v>64</v>
      </c>
      <c r="G23" s="35" t="s">
        <v>65</v>
      </c>
      <c r="H23" s="229" t="s">
        <v>2</v>
      </c>
      <c r="I23" s="229"/>
      <c r="J23" s="229"/>
      <c r="K23" s="229"/>
      <c r="L23" s="229"/>
    </row>
    <row r="24" spans="1:12" ht="30.75" customHeight="1" x14ac:dyDescent="0.25">
      <c r="A24" s="230" t="s">
        <v>95</v>
      </c>
      <c r="B24" s="231"/>
      <c r="C24" s="231"/>
      <c r="D24" s="232"/>
      <c r="E24" s="37"/>
      <c r="F24" s="1"/>
      <c r="G24" s="1"/>
      <c r="H24" s="218"/>
      <c r="I24" s="218"/>
      <c r="J24" s="218"/>
      <c r="K24" s="218"/>
      <c r="L24" s="218"/>
    </row>
    <row r="25" spans="1:12" ht="35.25" customHeight="1" x14ac:dyDescent="0.25">
      <c r="A25" s="215" t="s">
        <v>96</v>
      </c>
      <c r="B25" s="216"/>
      <c r="C25" s="216"/>
      <c r="D25" s="217"/>
      <c r="E25" s="38"/>
      <c r="F25" s="1"/>
      <c r="G25" s="1"/>
      <c r="H25" s="218"/>
      <c r="I25" s="218"/>
      <c r="J25" s="218"/>
      <c r="K25" s="218"/>
      <c r="L25" s="218"/>
    </row>
    <row r="26" spans="1:12" ht="24.75" customHeight="1" x14ac:dyDescent="0.25">
      <c r="A26" s="215" t="s">
        <v>123</v>
      </c>
      <c r="B26" s="216"/>
      <c r="C26" s="216"/>
      <c r="D26" s="217"/>
      <c r="E26" s="38"/>
      <c r="F26" s="1"/>
      <c r="G26" s="1"/>
      <c r="H26" s="218"/>
      <c r="I26" s="218"/>
      <c r="J26" s="218"/>
      <c r="K26" s="218"/>
      <c r="L26" s="218"/>
    </row>
    <row r="27" spans="1:12" ht="27" customHeight="1" x14ac:dyDescent="0.25">
      <c r="A27" s="225" t="s">
        <v>66</v>
      </c>
      <c r="B27" s="226"/>
      <c r="C27" s="226"/>
      <c r="D27" s="227"/>
      <c r="E27" s="39"/>
      <c r="F27" s="1"/>
      <c r="G27" s="1"/>
      <c r="H27" s="218"/>
      <c r="I27" s="218"/>
      <c r="J27" s="218"/>
      <c r="K27" s="218"/>
      <c r="L27" s="218"/>
    </row>
    <row r="28" spans="1:12" ht="20.25" customHeight="1" x14ac:dyDescent="0.25">
      <c r="A28" s="225" t="s">
        <v>90</v>
      </c>
      <c r="B28" s="226"/>
      <c r="C28" s="226"/>
      <c r="D28" s="227"/>
      <c r="E28" s="39"/>
      <c r="F28" s="1"/>
      <c r="G28" s="1"/>
      <c r="H28" s="219"/>
      <c r="I28" s="220"/>
      <c r="J28" s="220"/>
      <c r="K28" s="220"/>
      <c r="L28" s="221"/>
    </row>
    <row r="29" spans="1:12" ht="28.5" customHeight="1" x14ac:dyDescent="0.25">
      <c r="A29" s="225" t="s">
        <v>124</v>
      </c>
      <c r="B29" s="226"/>
      <c r="C29" s="226"/>
      <c r="D29" s="227"/>
      <c r="E29" s="39"/>
      <c r="F29" s="1"/>
      <c r="G29" s="1"/>
      <c r="H29" s="218"/>
      <c r="I29" s="218"/>
      <c r="J29" s="218"/>
      <c r="K29" s="218"/>
      <c r="L29" s="218"/>
    </row>
    <row r="30" spans="1:12" ht="28.5" customHeight="1" x14ac:dyDescent="0.25">
      <c r="A30" s="225" t="s">
        <v>93</v>
      </c>
      <c r="B30" s="226"/>
      <c r="C30" s="226"/>
      <c r="D30" s="227"/>
      <c r="E30" s="39"/>
      <c r="F30" s="1"/>
      <c r="G30" s="1"/>
      <c r="H30" s="219"/>
      <c r="I30" s="220"/>
      <c r="J30" s="220"/>
      <c r="K30" s="220"/>
      <c r="L30" s="221"/>
    </row>
    <row r="31" spans="1:12" ht="15.75" customHeight="1" x14ac:dyDescent="0.25">
      <c r="A31" s="215" t="s">
        <v>67</v>
      </c>
      <c r="B31" s="216"/>
      <c r="C31" s="216"/>
      <c r="D31" s="217"/>
      <c r="E31" s="38"/>
      <c r="F31" s="1"/>
      <c r="G31" s="1"/>
      <c r="H31" s="218"/>
      <c r="I31" s="218"/>
      <c r="J31" s="218"/>
      <c r="K31" s="218"/>
      <c r="L31" s="218"/>
    </row>
    <row r="32" spans="1:12" ht="19.5" customHeight="1" x14ac:dyDescent="0.25">
      <c r="A32" s="215" t="s">
        <v>68</v>
      </c>
      <c r="B32" s="216"/>
      <c r="C32" s="216"/>
      <c r="D32" s="217"/>
      <c r="E32" s="38"/>
      <c r="F32" s="1"/>
      <c r="G32" s="1"/>
      <c r="H32" s="218"/>
      <c r="I32" s="218"/>
      <c r="J32" s="218"/>
      <c r="K32" s="218"/>
      <c r="L32" s="218"/>
    </row>
    <row r="33" spans="1:12" ht="27.75" customHeight="1" x14ac:dyDescent="0.25">
      <c r="A33" s="215" t="s">
        <v>69</v>
      </c>
      <c r="B33" s="216"/>
      <c r="C33" s="216"/>
      <c r="D33" s="217"/>
      <c r="E33" s="38"/>
      <c r="F33" s="1"/>
      <c r="G33" s="1"/>
      <c r="H33" s="218"/>
      <c r="I33" s="218"/>
      <c r="J33" s="218"/>
      <c r="K33" s="218"/>
      <c r="L33" s="218"/>
    </row>
    <row r="34" spans="1:12" ht="61.5" customHeight="1" x14ac:dyDescent="0.25">
      <c r="A34" s="215" t="s">
        <v>70</v>
      </c>
      <c r="B34" s="216"/>
      <c r="C34" s="216"/>
      <c r="D34" s="217"/>
      <c r="E34" s="38"/>
      <c r="F34" s="1"/>
      <c r="G34" s="1"/>
      <c r="H34" s="218"/>
      <c r="I34" s="218"/>
      <c r="J34" s="218"/>
      <c r="K34" s="218"/>
      <c r="L34" s="218"/>
    </row>
    <row r="35" spans="1:12" ht="17.25" customHeight="1" x14ac:dyDescent="0.25">
      <c r="A35" s="215" t="s">
        <v>71</v>
      </c>
      <c r="B35" s="216"/>
      <c r="C35" s="216"/>
      <c r="D35" s="217"/>
      <c r="E35" s="38"/>
      <c r="F35" s="1"/>
      <c r="G35" s="1"/>
      <c r="H35" s="218"/>
      <c r="I35" s="218"/>
      <c r="J35" s="218"/>
      <c r="K35" s="218"/>
      <c r="L35" s="218"/>
    </row>
    <row r="36" spans="1:12" ht="24" customHeight="1" x14ac:dyDescent="0.25">
      <c r="A36" s="222" t="s">
        <v>92</v>
      </c>
      <c r="B36" s="223"/>
      <c r="C36" s="223"/>
      <c r="D36" s="224"/>
      <c r="E36" s="38"/>
      <c r="F36" s="1"/>
      <c r="G36" s="1"/>
      <c r="H36" s="219"/>
      <c r="I36" s="220"/>
      <c r="J36" s="220"/>
      <c r="K36" s="220"/>
      <c r="L36" s="221"/>
    </row>
    <row r="37" spans="1:12" ht="24" customHeight="1" x14ac:dyDescent="0.25">
      <c r="A37" s="215" t="s">
        <v>97</v>
      </c>
      <c r="B37" s="216"/>
      <c r="C37" s="216"/>
      <c r="D37" s="217"/>
      <c r="E37" s="38"/>
      <c r="F37" s="1"/>
      <c r="G37" s="1"/>
      <c r="H37" s="219"/>
      <c r="I37" s="220"/>
      <c r="J37" s="220"/>
      <c r="K37" s="220"/>
      <c r="L37" s="221"/>
    </row>
    <row r="38" spans="1:12" ht="28.5" customHeight="1" x14ac:dyDescent="0.25">
      <c r="A38" s="215" t="s">
        <v>98</v>
      </c>
      <c r="B38" s="216"/>
      <c r="C38" s="216"/>
      <c r="D38" s="217"/>
      <c r="E38" s="40"/>
      <c r="F38" s="1"/>
      <c r="G38" s="1"/>
      <c r="H38" s="218"/>
      <c r="I38" s="218"/>
      <c r="J38" s="218"/>
      <c r="K38" s="218"/>
      <c r="L38" s="218"/>
    </row>
    <row r="41" spans="1:12" x14ac:dyDescent="0.25">
      <c r="A41" s="228" t="s">
        <v>94</v>
      </c>
      <c r="B41" s="228"/>
      <c r="C41" s="228"/>
      <c r="D41" s="228"/>
      <c r="E41" s="228"/>
      <c r="F41" s="228"/>
      <c r="G41" s="228"/>
      <c r="H41" s="228"/>
      <c r="I41" s="228"/>
      <c r="J41" s="228"/>
      <c r="K41" s="228"/>
      <c r="L41" s="228"/>
    </row>
    <row r="43" spans="1:12" ht="15" customHeight="1" x14ac:dyDescent="0.25">
      <c r="A43" s="229" t="s">
        <v>62</v>
      </c>
      <c r="B43" s="229"/>
      <c r="C43" s="229"/>
      <c r="D43" s="229"/>
      <c r="E43" s="36" t="s">
        <v>63</v>
      </c>
      <c r="F43" s="43" t="s">
        <v>64</v>
      </c>
      <c r="G43" s="43" t="s">
        <v>65</v>
      </c>
      <c r="H43" s="229" t="s">
        <v>2</v>
      </c>
      <c r="I43" s="229"/>
      <c r="J43" s="229"/>
      <c r="K43" s="229"/>
      <c r="L43" s="229"/>
    </row>
    <row r="44" spans="1:12" ht="30" customHeight="1" x14ac:dyDescent="0.25">
      <c r="A44" s="230" t="s">
        <v>95</v>
      </c>
      <c r="B44" s="231"/>
      <c r="C44" s="231"/>
      <c r="D44" s="232"/>
      <c r="E44" s="37"/>
      <c r="F44" s="1"/>
      <c r="G44" s="1"/>
      <c r="H44" s="218"/>
      <c r="I44" s="218"/>
      <c r="J44" s="218"/>
      <c r="K44" s="218"/>
      <c r="L44" s="218"/>
    </row>
    <row r="45" spans="1:12" ht="15" customHeight="1" x14ac:dyDescent="0.25">
      <c r="A45" s="215" t="s">
        <v>96</v>
      </c>
      <c r="B45" s="216"/>
      <c r="C45" s="216"/>
      <c r="D45" s="217"/>
      <c r="E45" s="38"/>
      <c r="F45" s="1"/>
      <c r="G45" s="1"/>
      <c r="H45" s="218"/>
      <c r="I45" s="218"/>
      <c r="J45" s="218"/>
      <c r="K45" s="218"/>
      <c r="L45" s="218"/>
    </row>
    <row r="46" spans="1:12" ht="15" customHeight="1" x14ac:dyDescent="0.25">
      <c r="A46" s="215" t="s">
        <v>123</v>
      </c>
      <c r="B46" s="216"/>
      <c r="C46" s="216"/>
      <c r="D46" s="217"/>
      <c r="E46" s="38"/>
      <c r="F46" s="1"/>
      <c r="G46" s="1"/>
      <c r="H46" s="218"/>
      <c r="I46" s="218"/>
      <c r="J46" s="218"/>
      <c r="K46" s="218"/>
      <c r="L46" s="218"/>
    </row>
    <row r="47" spans="1:12" ht="15" customHeight="1" x14ac:dyDescent="0.25">
      <c r="A47" s="225" t="s">
        <v>66</v>
      </c>
      <c r="B47" s="226"/>
      <c r="C47" s="226"/>
      <c r="D47" s="227"/>
      <c r="E47" s="39"/>
      <c r="F47" s="1"/>
      <c r="G47" s="1"/>
      <c r="H47" s="218"/>
      <c r="I47" s="218"/>
      <c r="J47" s="218"/>
      <c r="K47" s="218"/>
      <c r="L47" s="218"/>
    </row>
    <row r="48" spans="1:12" ht="15" customHeight="1" x14ac:dyDescent="0.25">
      <c r="A48" s="225" t="s">
        <v>90</v>
      </c>
      <c r="B48" s="226"/>
      <c r="C48" s="226"/>
      <c r="D48" s="227"/>
      <c r="E48" s="39"/>
      <c r="F48" s="1"/>
      <c r="G48" s="1"/>
      <c r="H48" s="219"/>
      <c r="I48" s="220"/>
      <c r="J48" s="220"/>
      <c r="K48" s="220"/>
      <c r="L48" s="221"/>
    </row>
    <row r="49" spans="1:12" ht="37.5" customHeight="1" x14ac:dyDescent="0.25">
      <c r="A49" s="225" t="s">
        <v>124</v>
      </c>
      <c r="B49" s="226"/>
      <c r="C49" s="226"/>
      <c r="D49" s="227"/>
      <c r="E49" s="39"/>
      <c r="F49" s="1"/>
      <c r="G49" s="1"/>
      <c r="H49" s="218"/>
      <c r="I49" s="218"/>
      <c r="J49" s="218"/>
      <c r="K49" s="218"/>
      <c r="L49" s="218"/>
    </row>
    <row r="50" spans="1:12" ht="15" customHeight="1" x14ac:dyDescent="0.25">
      <c r="A50" s="225" t="s">
        <v>93</v>
      </c>
      <c r="B50" s="226"/>
      <c r="C50" s="226"/>
      <c r="D50" s="227"/>
      <c r="E50" s="39"/>
      <c r="F50" s="1"/>
      <c r="G50" s="1"/>
      <c r="H50" s="219"/>
      <c r="I50" s="220"/>
      <c r="J50" s="220"/>
      <c r="K50" s="220"/>
      <c r="L50" s="221"/>
    </row>
    <row r="51" spans="1:12" ht="15" customHeight="1" x14ac:dyDescent="0.25">
      <c r="A51" s="215" t="s">
        <v>67</v>
      </c>
      <c r="B51" s="216"/>
      <c r="C51" s="216"/>
      <c r="D51" s="217"/>
      <c r="E51" s="38"/>
      <c r="F51" s="1"/>
      <c r="G51" s="1"/>
      <c r="H51" s="218"/>
      <c r="I51" s="218"/>
      <c r="J51" s="218"/>
      <c r="K51" s="218"/>
      <c r="L51" s="218"/>
    </row>
    <row r="52" spans="1:12" ht="15" customHeight="1" x14ac:dyDescent="0.25">
      <c r="A52" s="215" t="s">
        <v>68</v>
      </c>
      <c r="B52" s="216"/>
      <c r="C52" s="216"/>
      <c r="D52" s="217"/>
      <c r="E52" s="38"/>
      <c r="F52" s="1"/>
      <c r="G52" s="1"/>
      <c r="H52" s="218"/>
      <c r="I52" s="218"/>
      <c r="J52" s="218"/>
      <c r="K52" s="218"/>
      <c r="L52" s="218"/>
    </row>
    <row r="53" spans="1:12" ht="15" customHeight="1" x14ac:dyDescent="0.25">
      <c r="A53" s="215" t="s">
        <v>69</v>
      </c>
      <c r="B53" s="216"/>
      <c r="C53" s="216"/>
      <c r="D53" s="217"/>
      <c r="E53" s="38"/>
      <c r="F53" s="1"/>
      <c r="G53" s="1"/>
      <c r="H53" s="218"/>
      <c r="I53" s="218"/>
      <c r="J53" s="218"/>
      <c r="K53" s="218"/>
      <c r="L53" s="218"/>
    </row>
    <row r="54" spans="1:12" ht="15" customHeight="1" x14ac:dyDescent="0.25">
      <c r="A54" s="215" t="s">
        <v>70</v>
      </c>
      <c r="B54" s="216"/>
      <c r="C54" s="216"/>
      <c r="D54" s="217"/>
      <c r="E54" s="38"/>
      <c r="F54" s="1"/>
      <c r="G54" s="1"/>
      <c r="H54" s="218"/>
      <c r="I54" s="218"/>
      <c r="J54" s="218"/>
      <c r="K54" s="218"/>
      <c r="L54" s="218"/>
    </row>
    <row r="55" spans="1:12" ht="15" customHeight="1" x14ac:dyDescent="0.25">
      <c r="A55" s="215" t="s">
        <v>71</v>
      </c>
      <c r="B55" s="216"/>
      <c r="C55" s="216"/>
      <c r="D55" s="217"/>
      <c r="E55" s="38"/>
      <c r="F55" s="1"/>
      <c r="G55" s="1"/>
      <c r="H55" s="218"/>
      <c r="I55" s="218"/>
      <c r="J55" s="218"/>
      <c r="K55" s="218"/>
      <c r="L55" s="218"/>
    </row>
    <row r="56" spans="1:12" ht="15" customHeight="1" x14ac:dyDescent="0.25">
      <c r="A56" s="222" t="s">
        <v>92</v>
      </c>
      <c r="B56" s="223"/>
      <c r="C56" s="223"/>
      <c r="D56" s="224"/>
      <c r="E56" s="38"/>
      <c r="F56" s="1"/>
      <c r="G56" s="1"/>
      <c r="H56" s="219"/>
      <c r="I56" s="220"/>
      <c r="J56" s="220"/>
      <c r="K56" s="220"/>
      <c r="L56" s="221"/>
    </row>
    <row r="57" spans="1:12" ht="15" customHeight="1" x14ac:dyDescent="0.25">
      <c r="A57" s="215" t="s">
        <v>97</v>
      </c>
      <c r="B57" s="216"/>
      <c r="C57" s="216"/>
      <c r="D57" s="217"/>
      <c r="E57" s="38"/>
      <c r="F57" s="1"/>
      <c r="G57" s="1"/>
      <c r="H57" s="219"/>
      <c r="I57" s="220"/>
      <c r="J57" s="220"/>
      <c r="K57" s="220"/>
      <c r="L57" s="221"/>
    </row>
    <row r="58" spans="1:12" ht="15" customHeight="1" x14ac:dyDescent="0.25">
      <c r="A58" s="215" t="s">
        <v>98</v>
      </c>
      <c r="B58" s="216"/>
      <c r="C58" s="216"/>
      <c r="D58" s="217"/>
      <c r="E58" s="40"/>
      <c r="F58" s="1"/>
      <c r="G58" s="1"/>
      <c r="H58" s="218"/>
      <c r="I58" s="218"/>
      <c r="J58" s="218"/>
      <c r="K58" s="218"/>
      <c r="L58" s="21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8"/>
  <sheetViews>
    <sheetView tabSelected="1" zoomScale="71" zoomScaleNormal="71" workbookViewId="0">
      <selection activeCell="C6" sqref="C6:N6"/>
    </sheetView>
  </sheetViews>
  <sheetFormatPr baseColWidth="10" defaultRowHeight="15" x14ac:dyDescent="0.25"/>
  <cols>
    <col min="1" max="1" width="3.140625" style="2" bestFit="1" customWidth="1"/>
    <col min="2" max="2" width="36" style="2" customWidth="1"/>
    <col min="3" max="3" width="27.140625" style="2" customWidth="1"/>
    <col min="4" max="4" width="26.7109375" style="110" customWidth="1"/>
    <col min="5" max="5" width="25" style="110" customWidth="1"/>
    <col min="6" max="6" width="29.7109375" style="110" customWidth="1"/>
    <col min="7" max="7" width="29.7109375" style="2" customWidth="1"/>
    <col min="8" max="8" width="29.28515625" style="110" customWidth="1"/>
    <col min="9" max="9" width="15.7109375" style="110" customWidth="1"/>
    <col min="10" max="10" width="22.42578125" style="110" customWidth="1"/>
    <col min="11" max="11" width="30.7109375" style="110" customWidth="1"/>
    <col min="12" max="12" width="24.28515625" style="110" customWidth="1"/>
    <col min="13" max="13" width="26.7109375" style="110" customWidth="1"/>
    <col min="14" max="14" width="40.42578125" style="110" customWidth="1"/>
    <col min="15" max="15" width="34.5703125" style="110" customWidth="1"/>
    <col min="16" max="16" width="22.140625" style="110" customWidth="1"/>
    <col min="17" max="17" width="35" style="193" customWidth="1"/>
    <col min="18" max="18" width="10.42578125" style="2" customWidth="1"/>
    <col min="19" max="19" width="61.7109375" style="2" customWidth="1"/>
    <col min="20" max="20" width="64.7109375" style="2" customWidth="1"/>
    <col min="21" max="24" width="6.42578125" style="2" customWidth="1"/>
    <col min="25" max="253" width="11.42578125" style="2"/>
    <col min="254" max="254" width="1" style="2" customWidth="1"/>
    <col min="255" max="255" width="4.28515625" style="2" customWidth="1"/>
    <col min="256" max="256" width="34.7109375" style="2" customWidth="1"/>
    <col min="257" max="257" width="0" style="2" hidden="1" customWidth="1"/>
    <col min="258" max="258" width="20" style="2" customWidth="1"/>
    <col min="259" max="259" width="20.85546875" style="2" customWidth="1"/>
    <col min="260" max="260" width="25" style="2" customWidth="1"/>
    <col min="261" max="261" width="18.7109375" style="2" customWidth="1"/>
    <col min="262" max="262" width="29.7109375" style="2" customWidth="1"/>
    <col min="263" max="263" width="13.42578125" style="2" customWidth="1"/>
    <col min="264" max="264" width="13.85546875" style="2" customWidth="1"/>
    <col min="265" max="269" width="16.5703125" style="2" customWidth="1"/>
    <col min="270" max="270" width="20.5703125" style="2" customWidth="1"/>
    <col min="271" max="271" width="21.140625" style="2" customWidth="1"/>
    <col min="272" max="272" width="9.5703125" style="2" customWidth="1"/>
    <col min="273" max="273" width="0.42578125" style="2" customWidth="1"/>
    <col min="274" max="280" width="6.42578125" style="2" customWidth="1"/>
    <col min="281" max="509" width="11.42578125" style="2"/>
    <col min="510" max="510" width="1" style="2" customWidth="1"/>
    <col min="511" max="511" width="4.28515625" style="2" customWidth="1"/>
    <col min="512" max="512" width="34.7109375" style="2" customWidth="1"/>
    <col min="513" max="513" width="0" style="2" hidden="1" customWidth="1"/>
    <col min="514" max="514" width="20" style="2" customWidth="1"/>
    <col min="515" max="515" width="20.85546875" style="2" customWidth="1"/>
    <col min="516" max="516" width="25" style="2" customWidth="1"/>
    <col min="517" max="517" width="18.7109375" style="2" customWidth="1"/>
    <col min="518" max="518" width="29.7109375" style="2" customWidth="1"/>
    <col min="519" max="519" width="13.42578125" style="2" customWidth="1"/>
    <col min="520" max="520" width="13.85546875" style="2" customWidth="1"/>
    <col min="521" max="525" width="16.5703125" style="2" customWidth="1"/>
    <col min="526" max="526" width="20.5703125" style="2" customWidth="1"/>
    <col min="527" max="527" width="21.140625" style="2" customWidth="1"/>
    <col min="528" max="528" width="9.5703125" style="2" customWidth="1"/>
    <col min="529" max="529" width="0.42578125" style="2" customWidth="1"/>
    <col min="530" max="536" width="6.42578125" style="2" customWidth="1"/>
    <col min="537" max="765" width="11.42578125" style="2"/>
    <col min="766" max="766" width="1" style="2" customWidth="1"/>
    <col min="767" max="767" width="4.28515625" style="2" customWidth="1"/>
    <col min="768" max="768" width="34.7109375" style="2" customWidth="1"/>
    <col min="769" max="769" width="0" style="2" hidden="1" customWidth="1"/>
    <col min="770" max="770" width="20" style="2" customWidth="1"/>
    <col min="771" max="771" width="20.85546875" style="2" customWidth="1"/>
    <col min="772" max="772" width="25" style="2" customWidth="1"/>
    <col min="773" max="773" width="18.7109375" style="2" customWidth="1"/>
    <col min="774" max="774" width="29.7109375" style="2" customWidth="1"/>
    <col min="775" max="775" width="13.42578125" style="2" customWidth="1"/>
    <col min="776" max="776" width="13.85546875" style="2" customWidth="1"/>
    <col min="777" max="781" width="16.5703125" style="2" customWidth="1"/>
    <col min="782" max="782" width="20.5703125" style="2" customWidth="1"/>
    <col min="783" max="783" width="21.140625" style="2" customWidth="1"/>
    <col min="784" max="784" width="9.5703125" style="2" customWidth="1"/>
    <col min="785" max="785" width="0.42578125" style="2" customWidth="1"/>
    <col min="786" max="792" width="6.42578125" style="2" customWidth="1"/>
    <col min="793" max="1021" width="11.42578125" style="2"/>
    <col min="1022" max="1022" width="1" style="2" customWidth="1"/>
    <col min="1023" max="1023" width="4.28515625" style="2" customWidth="1"/>
    <col min="1024" max="1024" width="34.7109375" style="2" customWidth="1"/>
    <col min="1025" max="1025" width="0" style="2" hidden="1" customWidth="1"/>
    <col min="1026" max="1026" width="20" style="2" customWidth="1"/>
    <col min="1027" max="1027" width="20.85546875" style="2" customWidth="1"/>
    <col min="1028" max="1028" width="25" style="2" customWidth="1"/>
    <col min="1029" max="1029" width="18.7109375" style="2" customWidth="1"/>
    <col min="1030" max="1030" width="29.7109375" style="2" customWidth="1"/>
    <col min="1031" max="1031" width="13.42578125" style="2" customWidth="1"/>
    <col min="1032" max="1032" width="13.85546875" style="2" customWidth="1"/>
    <col min="1033" max="1037" width="16.5703125" style="2" customWidth="1"/>
    <col min="1038" max="1038" width="20.5703125" style="2" customWidth="1"/>
    <col min="1039" max="1039" width="21.140625" style="2" customWidth="1"/>
    <col min="1040" max="1040" width="9.5703125" style="2" customWidth="1"/>
    <col min="1041" max="1041" width="0.42578125" style="2" customWidth="1"/>
    <col min="1042" max="1048" width="6.42578125" style="2" customWidth="1"/>
    <col min="1049" max="1277" width="11.42578125" style="2"/>
    <col min="1278" max="1278" width="1" style="2" customWidth="1"/>
    <col min="1279" max="1279" width="4.28515625" style="2" customWidth="1"/>
    <col min="1280" max="1280" width="34.7109375" style="2" customWidth="1"/>
    <col min="1281" max="1281" width="0" style="2" hidden="1" customWidth="1"/>
    <col min="1282" max="1282" width="20" style="2" customWidth="1"/>
    <col min="1283" max="1283" width="20.85546875" style="2" customWidth="1"/>
    <col min="1284" max="1284" width="25" style="2" customWidth="1"/>
    <col min="1285" max="1285" width="18.7109375" style="2" customWidth="1"/>
    <col min="1286" max="1286" width="29.7109375" style="2" customWidth="1"/>
    <col min="1287" max="1287" width="13.42578125" style="2" customWidth="1"/>
    <col min="1288" max="1288" width="13.85546875" style="2" customWidth="1"/>
    <col min="1289" max="1293" width="16.5703125" style="2" customWidth="1"/>
    <col min="1294" max="1294" width="20.5703125" style="2" customWidth="1"/>
    <col min="1295" max="1295" width="21.140625" style="2" customWidth="1"/>
    <col min="1296" max="1296" width="9.5703125" style="2" customWidth="1"/>
    <col min="1297" max="1297" width="0.42578125" style="2" customWidth="1"/>
    <col min="1298" max="1304" width="6.42578125" style="2" customWidth="1"/>
    <col min="1305" max="1533" width="11.42578125" style="2"/>
    <col min="1534" max="1534" width="1" style="2" customWidth="1"/>
    <col min="1535" max="1535" width="4.28515625" style="2" customWidth="1"/>
    <col min="1536" max="1536" width="34.7109375" style="2" customWidth="1"/>
    <col min="1537" max="1537" width="0" style="2" hidden="1" customWidth="1"/>
    <col min="1538" max="1538" width="20" style="2" customWidth="1"/>
    <col min="1539" max="1539" width="20.85546875" style="2" customWidth="1"/>
    <col min="1540" max="1540" width="25" style="2" customWidth="1"/>
    <col min="1541" max="1541" width="18.7109375" style="2" customWidth="1"/>
    <col min="1542" max="1542" width="29.7109375" style="2" customWidth="1"/>
    <col min="1543" max="1543" width="13.42578125" style="2" customWidth="1"/>
    <col min="1544" max="1544" width="13.85546875" style="2" customWidth="1"/>
    <col min="1545" max="1549" width="16.5703125" style="2" customWidth="1"/>
    <col min="1550" max="1550" width="20.5703125" style="2" customWidth="1"/>
    <col min="1551" max="1551" width="21.140625" style="2" customWidth="1"/>
    <col min="1552" max="1552" width="9.5703125" style="2" customWidth="1"/>
    <col min="1553" max="1553" width="0.42578125" style="2" customWidth="1"/>
    <col min="1554" max="1560" width="6.42578125" style="2" customWidth="1"/>
    <col min="1561" max="1789" width="11.42578125" style="2"/>
    <col min="1790" max="1790" width="1" style="2" customWidth="1"/>
    <col min="1791" max="1791" width="4.28515625" style="2" customWidth="1"/>
    <col min="1792" max="1792" width="34.7109375" style="2" customWidth="1"/>
    <col min="1793" max="1793" width="0" style="2" hidden="1" customWidth="1"/>
    <col min="1794" max="1794" width="20" style="2" customWidth="1"/>
    <col min="1795" max="1795" width="20.85546875" style="2" customWidth="1"/>
    <col min="1796" max="1796" width="25" style="2" customWidth="1"/>
    <col min="1797" max="1797" width="18.7109375" style="2" customWidth="1"/>
    <col min="1798" max="1798" width="29.7109375" style="2" customWidth="1"/>
    <col min="1799" max="1799" width="13.42578125" style="2" customWidth="1"/>
    <col min="1800" max="1800" width="13.85546875" style="2" customWidth="1"/>
    <col min="1801" max="1805" width="16.5703125" style="2" customWidth="1"/>
    <col min="1806" max="1806" width="20.5703125" style="2" customWidth="1"/>
    <col min="1807" max="1807" width="21.140625" style="2" customWidth="1"/>
    <col min="1808" max="1808" width="9.5703125" style="2" customWidth="1"/>
    <col min="1809" max="1809" width="0.42578125" style="2" customWidth="1"/>
    <col min="1810" max="1816" width="6.42578125" style="2" customWidth="1"/>
    <col min="1817" max="2045" width="11.42578125" style="2"/>
    <col min="2046" max="2046" width="1" style="2" customWidth="1"/>
    <col min="2047" max="2047" width="4.28515625" style="2" customWidth="1"/>
    <col min="2048" max="2048" width="34.7109375" style="2" customWidth="1"/>
    <col min="2049" max="2049" width="0" style="2" hidden="1" customWidth="1"/>
    <col min="2050" max="2050" width="20" style="2" customWidth="1"/>
    <col min="2051" max="2051" width="20.85546875" style="2" customWidth="1"/>
    <col min="2052" max="2052" width="25" style="2" customWidth="1"/>
    <col min="2053" max="2053" width="18.7109375" style="2" customWidth="1"/>
    <col min="2054" max="2054" width="29.7109375" style="2" customWidth="1"/>
    <col min="2055" max="2055" width="13.42578125" style="2" customWidth="1"/>
    <col min="2056" max="2056" width="13.85546875" style="2" customWidth="1"/>
    <col min="2057" max="2061" width="16.5703125" style="2" customWidth="1"/>
    <col min="2062" max="2062" width="20.5703125" style="2" customWidth="1"/>
    <col min="2063" max="2063" width="21.140625" style="2" customWidth="1"/>
    <col min="2064" max="2064" width="9.5703125" style="2" customWidth="1"/>
    <col min="2065" max="2065" width="0.42578125" style="2" customWidth="1"/>
    <col min="2066" max="2072" width="6.42578125" style="2" customWidth="1"/>
    <col min="2073" max="2301" width="11.42578125" style="2"/>
    <col min="2302" max="2302" width="1" style="2" customWidth="1"/>
    <col min="2303" max="2303" width="4.28515625" style="2" customWidth="1"/>
    <col min="2304" max="2304" width="34.7109375" style="2" customWidth="1"/>
    <col min="2305" max="2305" width="0" style="2" hidden="1" customWidth="1"/>
    <col min="2306" max="2306" width="20" style="2" customWidth="1"/>
    <col min="2307" max="2307" width="20.85546875" style="2" customWidth="1"/>
    <col min="2308" max="2308" width="25" style="2" customWidth="1"/>
    <col min="2309" max="2309" width="18.7109375" style="2" customWidth="1"/>
    <col min="2310" max="2310" width="29.7109375" style="2" customWidth="1"/>
    <col min="2311" max="2311" width="13.42578125" style="2" customWidth="1"/>
    <col min="2312" max="2312" width="13.85546875" style="2" customWidth="1"/>
    <col min="2313" max="2317" width="16.5703125" style="2" customWidth="1"/>
    <col min="2318" max="2318" width="20.5703125" style="2" customWidth="1"/>
    <col min="2319" max="2319" width="21.140625" style="2" customWidth="1"/>
    <col min="2320" max="2320" width="9.5703125" style="2" customWidth="1"/>
    <col min="2321" max="2321" width="0.42578125" style="2" customWidth="1"/>
    <col min="2322" max="2328" width="6.42578125" style="2" customWidth="1"/>
    <col min="2329" max="2557" width="11.42578125" style="2"/>
    <col min="2558" max="2558" width="1" style="2" customWidth="1"/>
    <col min="2559" max="2559" width="4.28515625" style="2" customWidth="1"/>
    <col min="2560" max="2560" width="34.7109375" style="2" customWidth="1"/>
    <col min="2561" max="2561" width="0" style="2" hidden="1" customWidth="1"/>
    <col min="2562" max="2562" width="20" style="2" customWidth="1"/>
    <col min="2563" max="2563" width="20.85546875" style="2" customWidth="1"/>
    <col min="2564" max="2564" width="25" style="2" customWidth="1"/>
    <col min="2565" max="2565" width="18.7109375" style="2" customWidth="1"/>
    <col min="2566" max="2566" width="29.7109375" style="2" customWidth="1"/>
    <col min="2567" max="2567" width="13.42578125" style="2" customWidth="1"/>
    <col min="2568" max="2568" width="13.85546875" style="2" customWidth="1"/>
    <col min="2569" max="2573" width="16.5703125" style="2" customWidth="1"/>
    <col min="2574" max="2574" width="20.5703125" style="2" customWidth="1"/>
    <col min="2575" max="2575" width="21.140625" style="2" customWidth="1"/>
    <col min="2576" max="2576" width="9.5703125" style="2" customWidth="1"/>
    <col min="2577" max="2577" width="0.42578125" style="2" customWidth="1"/>
    <col min="2578" max="2584" width="6.42578125" style="2" customWidth="1"/>
    <col min="2585" max="2813" width="11.42578125" style="2"/>
    <col min="2814" max="2814" width="1" style="2" customWidth="1"/>
    <col min="2815" max="2815" width="4.28515625" style="2" customWidth="1"/>
    <col min="2816" max="2816" width="34.7109375" style="2" customWidth="1"/>
    <col min="2817" max="2817" width="0" style="2" hidden="1" customWidth="1"/>
    <col min="2818" max="2818" width="20" style="2" customWidth="1"/>
    <col min="2819" max="2819" width="20.85546875" style="2" customWidth="1"/>
    <col min="2820" max="2820" width="25" style="2" customWidth="1"/>
    <col min="2821" max="2821" width="18.7109375" style="2" customWidth="1"/>
    <col min="2822" max="2822" width="29.7109375" style="2" customWidth="1"/>
    <col min="2823" max="2823" width="13.42578125" style="2" customWidth="1"/>
    <col min="2824" max="2824" width="13.85546875" style="2" customWidth="1"/>
    <col min="2825" max="2829" width="16.5703125" style="2" customWidth="1"/>
    <col min="2830" max="2830" width="20.5703125" style="2" customWidth="1"/>
    <col min="2831" max="2831" width="21.140625" style="2" customWidth="1"/>
    <col min="2832" max="2832" width="9.5703125" style="2" customWidth="1"/>
    <col min="2833" max="2833" width="0.42578125" style="2" customWidth="1"/>
    <col min="2834" max="2840" width="6.42578125" style="2" customWidth="1"/>
    <col min="2841" max="3069" width="11.42578125" style="2"/>
    <col min="3070" max="3070" width="1" style="2" customWidth="1"/>
    <col min="3071" max="3071" width="4.28515625" style="2" customWidth="1"/>
    <col min="3072" max="3072" width="34.7109375" style="2" customWidth="1"/>
    <col min="3073" max="3073" width="0" style="2" hidden="1" customWidth="1"/>
    <col min="3074" max="3074" width="20" style="2" customWidth="1"/>
    <col min="3075" max="3075" width="20.85546875" style="2" customWidth="1"/>
    <col min="3076" max="3076" width="25" style="2" customWidth="1"/>
    <col min="3077" max="3077" width="18.7109375" style="2" customWidth="1"/>
    <col min="3078" max="3078" width="29.7109375" style="2" customWidth="1"/>
    <col min="3079" max="3079" width="13.42578125" style="2" customWidth="1"/>
    <col min="3080" max="3080" width="13.85546875" style="2" customWidth="1"/>
    <col min="3081" max="3085" width="16.5703125" style="2" customWidth="1"/>
    <col min="3086" max="3086" width="20.5703125" style="2" customWidth="1"/>
    <col min="3087" max="3087" width="21.140625" style="2" customWidth="1"/>
    <col min="3088" max="3088" width="9.5703125" style="2" customWidth="1"/>
    <col min="3089" max="3089" width="0.42578125" style="2" customWidth="1"/>
    <col min="3090" max="3096" width="6.42578125" style="2" customWidth="1"/>
    <col min="3097" max="3325" width="11.42578125" style="2"/>
    <col min="3326" max="3326" width="1" style="2" customWidth="1"/>
    <col min="3327" max="3327" width="4.28515625" style="2" customWidth="1"/>
    <col min="3328" max="3328" width="34.7109375" style="2" customWidth="1"/>
    <col min="3329" max="3329" width="0" style="2" hidden="1" customWidth="1"/>
    <col min="3330" max="3330" width="20" style="2" customWidth="1"/>
    <col min="3331" max="3331" width="20.85546875" style="2" customWidth="1"/>
    <col min="3332" max="3332" width="25" style="2" customWidth="1"/>
    <col min="3333" max="3333" width="18.7109375" style="2" customWidth="1"/>
    <col min="3334" max="3334" width="29.7109375" style="2" customWidth="1"/>
    <col min="3335" max="3335" width="13.42578125" style="2" customWidth="1"/>
    <col min="3336" max="3336" width="13.85546875" style="2" customWidth="1"/>
    <col min="3337" max="3341" width="16.5703125" style="2" customWidth="1"/>
    <col min="3342" max="3342" width="20.5703125" style="2" customWidth="1"/>
    <col min="3343" max="3343" width="21.140625" style="2" customWidth="1"/>
    <col min="3344" max="3344" width="9.5703125" style="2" customWidth="1"/>
    <col min="3345" max="3345" width="0.42578125" style="2" customWidth="1"/>
    <col min="3346" max="3352" width="6.42578125" style="2" customWidth="1"/>
    <col min="3353" max="3581" width="11.42578125" style="2"/>
    <col min="3582" max="3582" width="1" style="2" customWidth="1"/>
    <col min="3583" max="3583" width="4.28515625" style="2" customWidth="1"/>
    <col min="3584" max="3584" width="34.7109375" style="2" customWidth="1"/>
    <col min="3585" max="3585" width="0" style="2" hidden="1" customWidth="1"/>
    <col min="3586" max="3586" width="20" style="2" customWidth="1"/>
    <col min="3587" max="3587" width="20.85546875" style="2" customWidth="1"/>
    <col min="3588" max="3588" width="25" style="2" customWidth="1"/>
    <col min="3589" max="3589" width="18.7109375" style="2" customWidth="1"/>
    <col min="3590" max="3590" width="29.7109375" style="2" customWidth="1"/>
    <col min="3591" max="3591" width="13.42578125" style="2" customWidth="1"/>
    <col min="3592" max="3592" width="13.85546875" style="2" customWidth="1"/>
    <col min="3593" max="3597" width="16.5703125" style="2" customWidth="1"/>
    <col min="3598" max="3598" width="20.5703125" style="2" customWidth="1"/>
    <col min="3599" max="3599" width="21.140625" style="2" customWidth="1"/>
    <col min="3600" max="3600" width="9.5703125" style="2" customWidth="1"/>
    <col min="3601" max="3601" width="0.42578125" style="2" customWidth="1"/>
    <col min="3602" max="3608" width="6.42578125" style="2" customWidth="1"/>
    <col min="3609" max="3837" width="11.42578125" style="2"/>
    <col min="3838" max="3838" width="1" style="2" customWidth="1"/>
    <col min="3839" max="3839" width="4.28515625" style="2" customWidth="1"/>
    <col min="3840" max="3840" width="34.7109375" style="2" customWidth="1"/>
    <col min="3841" max="3841" width="0" style="2" hidden="1" customWidth="1"/>
    <col min="3842" max="3842" width="20" style="2" customWidth="1"/>
    <col min="3843" max="3843" width="20.85546875" style="2" customWidth="1"/>
    <col min="3844" max="3844" width="25" style="2" customWidth="1"/>
    <col min="3845" max="3845" width="18.7109375" style="2" customWidth="1"/>
    <col min="3846" max="3846" width="29.7109375" style="2" customWidth="1"/>
    <col min="3847" max="3847" width="13.42578125" style="2" customWidth="1"/>
    <col min="3848" max="3848" width="13.85546875" style="2" customWidth="1"/>
    <col min="3849" max="3853" width="16.5703125" style="2" customWidth="1"/>
    <col min="3854" max="3854" width="20.5703125" style="2" customWidth="1"/>
    <col min="3855" max="3855" width="21.140625" style="2" customWidth="1"/>
    <col min="3856" max="3856" width="9.5703125" style="2" customWidth="1"/>
    <col min="3857" max="3857" width="0.42578125" style="2" customWidth="1"/>
    <col min="3858" max="3864" width="6.42578125" style="2" customWidth="1"/>
    <col min="3865" max="4093" width="11.42578125" style="2"/>
    <col min="4094" max="4094" width="1" style="2" customWidth="1"/>
    <col min="4095" max="4095" width="4.28515625" style="2" customWidth="1"/>
    <col min="4096" max="4096" width="34.7109375" style="2" customWidth="1"/>
    <col min="4097" max="4097" width="0" style="2" hidden="1" customWidth="1"/>
    <col min="4098" max="4098" width="20" style="2" customWidth="1"/>
    <col min="4099" max="4099" width="20.85546875" style="2" customWidth="1"/>
    <col min="4100" max="4100" width="25" style="2" customWidth="1"/>
    <col min="4101" max="4101" width="18.7109375" style="2" customWidth="1"/>
    <col min="4102" max="4102" width="29.7109375" style="2" customWidth="1"/>
    <col min="4103" max="4103" width="13.42578125" style="2" customWidth="1"/>
    <col min="4104" max="4104" width="13.85546875" style="2" customWidth="1"/>
    <col min="4105" max="4109" width="16.5703125" style="2" customWidth="1"/>
    <col min="4110" max="4110" width="20.5703125" style="2" customWidth="1"/>
    <col min="4111" max="4111" width="21.140625" style="2" customWidth="1"/>
    <col min="4112" max="4112" width="9.5703125" style="2" customWidth="1"/>
    <col min="4113" max="4113" width="0.42578125" style="2" customWidth="1"/>
    <col min="4114" max="4120" width="6.42578125" style="2" customWidth="1"/>
    <col min="4121" max="4349" width="11.42578125" style="2"/>
    <col min="4350" max="4350" width="1" style="2" customWidth="1"/>
    <col min="4351" max="4351" width="4.28515625" style="2" customWidth="1"/>
    <col min="4352" max="4352" width="34.7109375" style="2" customWidth="1"/>
    <col min="4353" max="4353" width="0" style="2" hidden="1" customWidth="1"/>
    <col min="4354" max="4354" width="20" style="2" customWidth="1"/>
    <col min="4355" max="4355" width="20.85546875" style="2" customWidth="1"/>
    <col min="4356" max="4356" width="25" style="2" customWidth="1"/>
    <col min="4357" max="4357" width="18.7109375" style="2" customWidth="1"/>
    <col min="4358" max="4358" width="29.7109375" style="2" customWidth="1"/>
    <col min="4359" max="4359" width="13.42578125" style="2" customWidth="1"/>
    <col min="4360" max="4360" width="13.85546875" style="2" customWidth="1"/>
    <col min="4361" max="4365" width="16.5703125" style="2" customWidth="1"/>
    <col min="4366" max="4366" width="20.5703125" style="2" customWidth="1"/>
    <col min="4367" max="4367" width="21.140625" style="2" customWidth="1"/>
    <col min="4368" max="4368" width="9.5703125" style="2" customWidth="1"/>
    <col min="4369" max="4369" width="0.42578125" style="2" customWidth="1"/>
    <col min="4370" max="4376" width="6.42578125" style="2" customWidth="1"/>
    <col min="4377" max="4605" width="11.42578125" style="2"/>
    <col min="4606" max="4606" width="1" style="2" customWidth="1"/>
    <col min="4607" max="4607" width="4.28515625" style="2" customWidth="1"/>
    <col min="4608" max="4608" width="34.7109375" style="2" customWidth="1"/>
    <col min="4609" max="4609" width="0" style="2" hidden="1" customWidth="1"/>
    <col min="4610" max="4610" width="20" style="2" customWidth="1"/>
    <col min="4611" max="4611" width="20.85546875" style="2" customWidth="1"/>
    <col min="4612" max="4612" width="25" style="2" customWidth="1"/>
    <col min="4613" max="4613" width="18.7109375" style="2" customWidth="1"/>
    <col min="4614" max="4614" width="29.7109375" style="2" customWidth="1"/>
    <col min="4615" max="4615" width="13.42578125" style="2" customWidth="1"/>
    <col min="4616" max="4616" width="13.85546875" style="2" customWidth="1"/>
    <col min="4617" max="4621" width="16.5703125" style="2" customWidth="1"/>
    <col min="4622" max="4622" width="20.5703125" style="2" customWidth="1"/>
    <col min="4623" max="4623" width="21.140625" style="2" customWidth="1"/>
    <col min="4624" max="4624" width="9.5703125" style="2" customWidth="1"/>
    <col min="4625" max="4625" width="0.42578125" style="2" customWidth="1"/>
    <col min="4626" max="4632" width="6.42578125" style="2" customWidth="1"/>
    <col min="4633" max="4861" width="11.42578125" style="2"/>
    <col min="4862" max="4862" width="1" style="2" customWidth="1"/>
    <col min="4863" max="4863" width="4.28515625" style="2" customWidth="1"/>
    <col min="4864" max="4864" width="34.7109375" style="2" customWidth="1"/>
    <col min="4865" max="4865" width="0" style="2" hidden="1" customWidth="1"/>
    <col min="4866" max="4866" width="20" style="2" customWidth="1"/>
    <col min="4867" max="4867" width="20.85546875" style="2" customWidth="1"/>
    <col min="4868" max="4868" width="25" style="2" customWidth="1"/>
    <col min="4869" max="4869" width="18.7109375" style="2" customWidth="1"/>
    <col min="4870" max="4870" width="29.7109375" style="2" customWidth="1"/>
    <col min="4871" max="4871" width="13.42578125" style="2" customWidth="1"/>
    <col min="4872" max="4872" width="13.85546875" style="2" customWidth="1"/>
    <col min="4873" max="4877" width="16.5703125" style="2" customWidth="1"/>
    <col min="4878" max="4878" width="20.5703125" style="2" customWidth="1"/>
    <col min="4879" max="4879" width="21.140625" style="2" customWidth="1"/>
    <col min="4880" max="4880" width="9.5703125" style="2" customWidth="1"/>
    <col min="4881" max="4881" width="0.42578125" style="2" customWidth="1"/>
    <col min="4882" max="4888" width="6.42578125" style="2" customWidth="1"/>
    <col min="4889" max="5117" width="11.42578125" style="2"/>
    <col min="5118" max="5118" width="1" style="2" customWidth="1"/>
    <col min="5119" max="5119" width="4.28515625" style="2" customWidth="1"/>
    <col min="5120" max="5120" width="34.7109375" style="2" customWidth="1"/>
    <col min="5121" max="5121" width="0" style="2" hidden="1" customWidth="1"/>
    <col min="5122" max="5122" width="20" style="2" customWidth="1"/>
    <col min="5123" max="5123" width="20.85546875" style="2" customWidth="1"/>
    <col min="5124" max="5124" width="25" style="2" customWidth="1"/>
    <col min="5125" max="5125" width="18.7109375" style="2" customWidth="1"/>
    <col min="5126" max="5126" width="29.7109375" style="2" customWidth="1"/>
    <col min="5127" max="5127" width="13.42578125" style="2" customWidth="1"/>
    <col min="5128" max="5128" width="13.85546875" style="2" customWidth="1"/>
    <col min="5129" max="5133" width="16.5703125" style="2" customWidth="1"/>
    <col min="5134" max="5134" width="20.5703125" style="2" customWidth="1"/>
    <col min="5135" max="5135" width="21.140625" style="2" customWidth="1"/>
    <col min="5136" max="5136" width="9.5703125" style="2" customWidth="1"/>
    <col min="5137" max="5137" width="0.42578125" style="2" customWidth="1"/>
    <col min="5138" max="5144" width="6.42578125" style="2" customWidth="1"/>
    <col min="5145" max="5373" width="11.42578125" style="2"/>
    <col min="5374" max="5374" width="1" style="2" customWidth="1"/>
    <col min="5375" max="5375" width="4.28515625" style="2" customWidth="1"/>
    <col min="5376" max="5376" width="34.7109375" style="2" customWidth="1"/>
    <col min="5377" max="5377" width="0" style="2" hidden="1" customWidth="1"/>
    <col min="5378" max="5378" width="20" style="2" customWidth="1"/>
    <col min="5379" max="5379" width="20.85546875" style="2" customWidth="1"/>
    <col min="5380" max="5380" width="25" style="2" customWidth="1"/>
    <col min="5381" max="5381" width="18.7109375" style="2" customWidth="1"/>
    <col min="5382" max="5382" width="29.7109375" style="2" customWidth="1"/>
    <col min="5383" max="5383" width="13.42578125" style="2" customWidth="1"/>
    <col min="5384" max="5384" width="13.85546875" style="2" customWidth="1"/>
    <col min="5385" max="5389" width="16.5703125" style="2" customWidth="1"/>
    <col min="5390" max="5390" width="20.5703125" style="2" customWidth="1"/>
    <col min="5391" max="5391" width="21.140625" style="2" customWidth="1"/>
    <col min="5392" max="5392" width="9.5703125" style="2" customWidth="1"/>
    <col min="5393" max="5393" width="0.42578125" style="2" customWidth="1"/>
    <col min="5394" max="5400" width="6.42578125" style="2" customWidth="1"/>
    <col min="5401" max="5629" width="11.42578125" style="2"/>
    <col min="5630" max="5630" width="1" style="2" customWidth="1"/>
    <col min="5631" max="5631" width="4.28515625" style="2" customWidth="1"/>
    <col min="5632" max="5632" width="34.7109375" style="2" customWidth="1"/>
    <col min="5633" max="5633" width="0" style="2" hidden="1" customWidth="1"/>
    <col min="5634" max="5634" width="20" style="2" customWidth="1"/>
    <col min="5635" max="5635" width="20.85546875" style="2" customWidth="1"/>
    <col min="5636" max="5636" width="25" style="2" customWidth="1"/>
    <col min="5637" max="5637" width="18.7109375" style="2" customWidth="1"/>
    <col min="5638" max="5638" width="29.7109375" style="2" customWidth="1"/>
    <col min="5639" max="5639" width="13.42578125" style="2" customWidth="1"/>
    <col min="5640" max="5640" width="13.85546875" style="2" customWidth="1"/>
    <col min="5641" max="5645" width="16.5703125" style="2" customWidth="1"/>
    <col min="5646" max="5646" width="20.5703125" style="2" customWidth="1"/>
    <col min="5647" max="5647" width="21.140625" style="2" customWidth="1"/>
    <col min="5648" max="5648" width="9.5703125" style="2" customWidth="1"/>
    <col min="5649" max="5649" width="0.42578125" style="2" customWidth="1"/>
    <col min="5650" max="5656" width="6.42578125" style="2" customWidth="1"/>
    <col min="5657" max="5885" width="11.42578125" style="2"/>
    <col min="5886" max="5886" width="1" style="2" customWidth="1"/>
    <col min="5887" max="5887" width="4.28515625" style="2" customWidth="1"/>
    <col min="5888" max="5888" width="34.7109375" style="2" customWidth="1"/>
    <col min="5889" max="5889" width="0" style="2" hidden="1" customWidth="1"/>
    <col min="5890" max="5890" width="20" style="2" customWidth="1"/>
    <col min="5891" max="5891" width="20.85546875" style="2" customWidth="1"/>
    <col min="5892" max="5892" width="25" style="2" customWidth="1"/>
    <col min="5893" max="5893" width="18.7109375" style="2" customWidth="1"/>
    <col min="5894" max="5894" width="29.7109375" style="2" customWidth="1"/>
    <col min="5895" max="5895" width="13.42578125" style="2" customWidth="1"/>
    <col min="5896" max="5896" width="13.85546875" style="2" customWidth="1"/>
    <col min="5897" max="5901" width="16.5703125" style="2" customWidth="1"/>
    <col min="5902" max="5902" width="20.5703125" style="2" customWidth="1"/>
    <col min="5903" max="5903" width="21.140625" style="2" customWidth="1"/>
    <col min="5904" max="5904" width="9.5703125" style="2" customWidth="1"/>
    <col min="5905" max="5905" width="0.42578125" style="2" customWidth="1"/>
    <col min="5906" max="5912" width="6.42578125" style="2" customWidth="1"/>
    <col min="5913" max="6141" width="11.42578125" style="2"/>
    <col min="6142" max="6142" width="1" style="2" customWidth="1"/>
    <col min="6143" max="6143" width="4.28515625" style="2" customWidth="1"/>
    <col min="6144" max="6144" width="34.7109375" style="2" customWidth="1"/>
    <col min="6145" max="6145" width="0" style="2" hidden="1" customWidth="1"/>
    <col min="6146" max="6146" width="20" style="2" customWidth="1"/>
    <col min="6147" max="6147" width="20.85546875" style="2" customWidth="1"/>
    <col min="6148" max="6148" width="25" style="2" customWidth="1"/>
    <col min="6149" max="6149" width="18.7109375" style="2" customWidth="1"/>
    <col min="6150" max="6150" width="29.7109375" style="2" customWidth="1"/>
    <col min="6151" max="6151" width="13.42578125" style="2" customWidth="1"/>
    <col min="6152" max="6152" width="13.85546875" style="2" customWidth="1"/>
    <col min="6153" max="6157" width="16.5703125" style="2" customWidth="1"/>
    <col min="6158" max="6158" width="20.5703125" style="2" customWidth="1"/>
    <col min="6159" max="6159" width="21.140625" style="2" customWidth="1"/>
    <col min="6160" max="6160" width="9.5703125" style="2" customWidth="1"/>
    <col min="6161" max="6161" width="0.42578125" style="2" customWidth="1"/>
    <col min="6162" max="6168" width="6.42578125" style="2" customWidth="1"/>
    <col min="6169" max="6397" width="11.42578125" style="2"/>
    <col min="6398" max="6398" width="1" style="2" customWidth="1"/>
    <col min="6399" max="6399" width="4.28515625" style="2" customWidth="1"/>
    <col min="6400" max="6400" width="34.7109375" style="2" customWidth="1"/>
    <col min="6401" max="6401" width="0" style="2" hidden="1" customWidth="1"/>
    <col min="6402" max="6402" width="20" style="2" customWidth="1"/>
    <col min="6403" max="6403" width="20.85546875" style="2" customWidth="1"/>
    <col min="6404" max="6404" width="25" style="2" customWidth="1"/>
    <col min="6405" max="6405" width="18.7109375" style="2" customWidth="1"/>
    <col min="6406" max="6406" width="29.7109375" style="2" customWidth="1"/>
    <col min="6407" max="6407" width="13.42578125" style="2" customWidth="1"/>
    <col min="6408" max="6408" width="13.85546875" style="2" customWidth="1"/>
    <col min="6409" max="6413" width="16.5703125" style="2" customWidth="1"/>
    <col min="6414" max="6414" width="20.5703125" style="2" customWidth="1"/>
    <col min="6415" max="6415" width="21.140625" style="2" customWidth="1"/>
    <col min="6416" max="6416" width="9.5703125" style="2" customWidth="1"/>
    <col min="6417" max="6417" width="0.42578125" style="2" customWidth="1"/>
    <col min="6418" max="6424" width="6.42578125" style="2" customWidth="1"/>
    <col min="6425" max="6653" width="11.42578125" style="2"/>
    <col min="6654" max="6654" width="1" style="2" customWidth="1"/>
    <col min="6655" max="6655" width="4.28515625" style="2" customWidth="1"/>
    <col min="6656" max="6656" width="34.7109375" style="2" customWidth="1"/>
    <col min="6657" max="6657" width="0" style="2" hidden="1" customWidth="1"/>
    <col min="6658" max="6658" width="20" style="2" customWidth="1"/>
    <col min="6659" max="6659" width="20.85546875" style="2" customWidth="1"/>
    <col min="6660" max="6660" width="25" style="2" customWidth="1"/>
    <col min="6661" max="6661" width="18.7109375" style="2" customWidth="1"/>
    <col min="6662" max="6662" width="29.7109375" style="2" customWidth="1"/>
    <col min="6663" max="6663" width="13.42578125" style="2" customWidth="1"/>
    <col min="6664" max="6664" width="13.85546875" style="2" customWidth="1"/>
    <col min="6665" max="6669" width="16.5703125" style="2" customWidth="1"/>
    <col min="6670" max="6670" width="20.5703125" style="2" customWidth="1"/>
    <col min="6671" max="6671" width="21.140625" style="2" customWidth="1"/>
    <col min="6672" max="6672" width="9.5703125" style="2" customWidth="1"/>
    <col min="6673" max="6673" width="0.42578125" style="2" customWidth="1"/>
    <col min="6674" max="6680" width="6.42578125" style="2" customWidth="1"/>
    <col min="6681" max="6909" width="11.42578125" style="2"/>
    <col min="6910" max="6910" width="1" style="2" customWidth="1"/>
    <col min="6911" max="6911" width="4.28515625" style="2" customWidth="1"/>
    <col min="6912" max="6912" width="34.7109375" style="2" customWidth="1"/>
    <col min="6913" max="6913" width="0" style="2" hidden="1" customWidth="1"/>
    <col min="6914" max="6914" width="20" style="2" customWidth="1"/>
    <col min="6915" max="6915" width="20.85546875" style="2" customWidth="1"/>
    <col min="6916" max="6916" width="25" style="2" customWidth="1"/>
    <col min="6917" max="6917" width="18.7109375" style="2" customWidth="1"/>
    <col min="6918" max="6918" width="29.7109375" style="2" customWidth="1"/>
    <col min="6919" max="6919" width="13.42578125" style="2" customWidth="1"/>
    <col min="6920" max="6920" width="13.85546875" style="2" customWidth="1"/>
    <col min="6921" max="6925" width="16.5703125" style="2" customWidth="1"/>
    <col min="6926" max="6926" width="20.5703125" style="2" customWidth="1"/>
    <col min="6927" max="6927" width="21.140625" style="2" customWidth="1"/>
    <col min="6928" max="6928" width="9.5703125" style="2" customWidth="1"/>
    <col min="6929" max="6929" width="0.42578125" style="2" customWidth="1"/>
    <col min="6930" max="6936" width="6.42578125" style="2" customWidth="1"/>
    <col min="6937" max="7165" width="11.42578125" style="2"/>
    <col min="7166" max="7166" width="1" style="2" customWidth="1"/>
    <col min="7167" max="7167" width="4.28515625" style="2" customWidth="1"/>
    <col min="7168" max="7168" width="34.7109375" style="2" customWidth="1"/>
    <col min="7169" max="7169" width="0" style="2" hidden="1" customWidth="1"/>
    <col min="7170" max="7170" width="20" style="2" customWidth="1"/>
    <col min="7171" max="7171" width="20.85546875" style="2" customWidth="1"/>
    <col min="7172" max="7172" width="25" style="2" customWidth="1"/>
    <col min="7173" max="7173" width="18.7109375" style="2" customWidth="1"/>
    <col min="7174" max="7174" width="29.7109375" style="2" customWidth="1"/>
    <col min="7175" max="7175" width="13.42578125" style="2" customWidth="1"/>
    <col min="7176" max="7176" width="13.85546875" style="2" customWidth="1"/>
    <col min="7177" max="7181" width="16.5703125" style="2" customWidth="1"/>
    <col min="7182" max="7182" width="20.5703125" style="2" customWidth="1"/>
    <col min="7183" max="7183" width="21.140625" style="2" customWidth="1"/>
    <col min="7184" max="7184" width="9.5703125" style="2" customWidth="1"/>
    <col min="7185" max="7185" width="0.42578125" style="2" customWidth="1"/>
    <col min="7186" max="7192" width="6.42578125" style="2" customWidth="1"/>
    <col min="7193" max="7421" width="11.42578125" style="2"/>
    <col min="7422" max="7422" width="1" style="2" customWidth="1"/>
    <col min="7423" max="7423" width="4.28515625" style="2" customWidth="1"/>
    <col min="7424" max="7424" width="34.7109375" style="2" customWidth="1"/>
    <col min="7425" max="7425" width="0" style="2" hidden="1" customWidth="1"/>
    <col min="7426" max="7426" width="20" style="2" customWidth="1"/>
    <col min="7427" max="7427" width="20.85546875" style="2" customWidth="1"/>
    <col min="7428" max="7428" width="25" style="2" customWidth="1"/>
    <col min="7429" max="7429" width="18.7109375" style="2" customWidth="1"/>
    <col min="7430" max="7430" width="29.7109375" style="2" customWidth="1"/>
    <col min="7431" max="7431" width="13.42578125" style="2" customWidth="1"/>
    <col min="7432" max="7432" width="13.85546875" style="2" customWidth="1"/>
    <col min="7433" max="7437" width="16.5703125" style="2" customWidth="1"/>
    <col min="7438" max="7438" width="20.5703125" style="2" customWidth="1"/>
    <col min="7439" max="7439" width="21.140625" style="2" customWidth="1"/>
    <col min="7440" max="7440" width="9.5703125" style="2" customWidth="1"/>
    <col min="7441" max="7441" width="0.42578125" style="2" customWidth="1"/>
    <col min="7442" max="7448" width="6.42578125" style="2" customWidth="1"/>
    <col min="7449" max="7677" width="11.42578125" style="2"/>
    <col min="7678" max="7678" width="1" style="2" customWidth="1"/>
    <col min="7679" max="7679" width="4.28515625" style="2" customWidth="1"/>
    <col min="7680" max="7680" width="34.7109375" style="2" customWidth="1"/>
    <col min="7681" max="7681" width="0" style="2" hidden="1" customWidth="1"/>
    <col min="7682" max="7682" width="20" style="2" customWidth="1"/>
    <col min="7683" max="7683" width="20.85546875" style="2" customWidth="1"/>
    <col min="7684" max="7684" width="25" style="2" customWidth="1"/>
    <col min="7685" max="7685" width="18.7109375" style="2" customWidth="1"/>
    <col min="7686" max="7686" width="29.7109375" style="2" customWidth="1"/>
    <col min="7687" max="7687" width="13.42578125" style="2" customWidth="1"/>
    <col min="7688" max="7688" width="13.85546875" style="2" customWidth="1"/>
    <col min="7689" max="7693" width="16.5703125" style="2" customWidth="1"/>
    <col min="7694" max="7694" width="20.5703125" style="2" customWidth="1"/>
    <col min="7695" max="7695" width="21.140625" style="2" customWidth="1"/>
    <col min="7696" max="7696" width="9.5703125" style="2" customWidth="1"/>
    <col min="7697" max="7697" width="0.42578125" style="2" customWidth="1"/>
    <col min="7698" max="7704" width="6.42578125" style="2" customWidth="1"/>
    <col min="7705" max="7933" width="11.42578125" style="2"/>
    <col min="7934" max="7934" width="1" style="2" customWidth="1"/>
    <col min="7935" max="7935" width="4.28515625" style="2" customWidth="1"/>
    <col min="7936" max="7936" width="34.7109375" style="2" customWidth="1"/>
    <col min="7937" max="7937" width="0" style="2" hidden="1" customWidth="1"/>
    <col min="7938" max="7938" width="20" style="2" customWidth="1"/>
    <col min="7939" max="7939" width="20.85546875" style="2" customWidth="1"/>
    <col min="7940" max="7940" width="25" style="2" customWidth="1"/>
    <col min="7941" max="7941" width="18.7109375" style="2" customWidth="1"/>
    <col min="7942" max="7942" width="29.7109375" style="2" customWidth="1"/>
    <col min="7943" max="7943" width="13.42578125" style="2" customWidth="1"/>
    <col min="7944" max="7944" width="13.85546875" style="2" customWidth="1"/>
    <col min="7945" max="7949" width="16.5703125" style="2" customWidth="1"/>
    <col min="7950" max="7950" width="20.5703125" style="2" customWidth="1"/>
    <col min="7951" max="7951" width="21.140625" style="2" customWidth="1"/>
    <col min="7952" max="7952" width="9.5703125" style="2" customWidth="1"/>
    <col min="7953" max="7953" width="0.42578125" style="2" customWidth="1"/>
    <col min="7954" max="7960" width="6.42578125" style="2" customWidth="1"/>
    <col min="7961" max="8189" width="11.42578125" style="2"/>
    <col min="8190" max="8190" width="1" style="2" customWidth="1"/>
    <col min="8191" max="8191" width="4.28515625" style="2" customWidth="1"/>
    <col min="8192" max="8192" width="34.7109375" style="2" customWidth="1"/>
    <col min="8193" max="8193" width="0" style="2" hidden="1" customWidth="1"/>
    <col min="8194" max="8194" width="20" style="2" customWidth="1"/>
    <col min="8195" max="8195" width="20.85546875" style="2" customWidth="1"/>
    <col min="8196" max="8196" width="25" style="2" customWidth="1"/>
    <col min="8197" max="8197" width="18.7109375" style="2" customWidth="1"/>
    <col min="8198" max="8198" width="29.7109375" style="2" customWidth="1"/>
    <col min="8199" max="8199" width="13.42578125" style="2" customWidth="1"/>
    <col min="8200" max="8200" width="13.85546875" style="2" customWidth="1"/>
    <col min="8201" max="8205" width="16.5703125" style="2" customWidth="1"/>
    <col min="8206" max="8206" width="20.5703125" style="2" customWidth="1"/>
    <col min="8207" max="8207" width="21.140625" style="2" customWidth="1"/>
    <col min="8208" max="8208" width="9.5703125" style="2" customWidth="1"/>
    <col min="8209" max="8209" width="0.42578125" style="2" customWidth="1"/>
    <col min="8210" max="8216" width="6.42578125" style="2" customWidth="1"/>
    <col min="8217" max="8445" width="11.42578125" style="2"/>
    <col min="8446" max="8446" width="1" style="2" customWidth="1"/>
    <col min="8447" max="8447" width="4.28515625" style="2" customWidth="1"/>
    <col min="8448" max="8448" width="34.7109375" style="2" customWidth="1"/>
    <col min="8449" max="8449" width="0" style="2" hidden="1" customWidth="1"/>
    <col min="8450" max="8450" width="20" style="2" customWidth="1"/>
    <col min="8451" max="8451" width="20.85546875" style="2" customWidth="1"/>
    <col min="8452" max="8452" width="25" style="2" customWidth="1"/>
    <col min="8453" max="8453" width="18.7109375" style="2" customWidth="1"/>
    <col min="8454" max="8454" width="29.7109375" style="2" customWidth="1"/>
    <col min="8455" max="8455" width="13.42578125" style="2" customWidth="1"/>
    <col min="8456" max="8456" width="13.85546875" style="2" customWidth="1"/>
    <col min="8457" max="8461" width="16.5703125" style="2" customWidth="1"/>
    <col min="8462" max="8462" width="20.5703125" style="2" customWidth="1"/>
    <col min="8463" max="8463" width="21.140625" style="2" customWidth="1"/>
    <col min="8464" max="8464" width="9.5703125" style="2" customWidth="1"/>
    <col min="8465" max="8465" width="0.42578125" style="2" customWidth="1"/>
    <col min="8466" max="8472" width="6.42578125" style="2" customWidth="1"/>
    <col min="8473" max="8701" width="11.42578125" style="2"/>
    <col min="8702" max="8702" width="1" style="2" customWidth="1"/>
    <col min="8703" max="8703" width="4.28515625" style="2" customWidth="1"/>
    <col min="8704" max="8704" width="34.7109375" style="2" customWidth="1"/>
    <col min="8705" max="8705" width="0" style="2" hidden="1" customWidth="1"/>
    <col min="8706" max="8706" width="20" style="2" customWidth="1"/>
    <col min="8707" max="8707" width="20.85546875" style="2" customWidth="1"/>
    <col min="8708" max="8708" width="25" style="2" customWidth="1"/>
    <col min="8709" max="8709" width="18.7109375" style="2" customWidth="1"/>
    <col min="8710" max="8710" width="29.7109375" style="2" customWidth="1"/>
    <col min="8711" max="8711" width="13.42578125" style="2" customWidth="1"/>
    <col min="8712" max="8712" width="13.85546875" style="2" customWidth="1"/>
    <col min="8713" max="8717" width="16.5703125" style="2" customWidth="1"/>
    <col min="8718" max="8718" width="20.5703125" style="2" customWidth="1"/>
    <col min="8719" max="8719" width="21.140625" style="2" customWidth="1"/>
    <col min="8720" max="8720" width="9.5703125" style="2" customWidth="1"/>
    <col min="8721" max="8721" width="0.42578125" style="2" customWidth="1"/>
    <col min="8722" max="8728" width="6.42578125" style="2" customWidth="1"/>
    <col min="8729" max="8957" width="11.42578125" style="2"/>
    <col min="8958" max="8958" width="1" style="2" customWidth="1"/>
    <col min="8959" max="8959" width="4.28515625" style="2" customWidth="1"/>
    <col min="8960" max="8960" width="34.7109375" style="2" customWidth="1"/>
    <col min="8961" max="8961" width="0" style="2" hidden="1" customWidth="1"/>
    <col min="8962" max="8962" width="20" style="2" customWidth="1"/>
    <col min="8963" max="8963" width="20.85546875" style="2" customWidth="1"/>
    <col min="8964" max="8964" width="25" style="2" customWidth="1"/>
    <col min="8965" max="8965" width="18.7109375" style="2" customWidth="1"/>
    <col min="8966" max="8966" width="29.7109375" style="2" customWidth="1"/>
    <col min="8967" max="8967" width="13.42578125" style="2" customWidth="1"/>
    <col min="8968" max="8968" width="13.85546875" style="2" customWidth="1"/>
    <col min="8969" max="8973" width="16.5703125" style="2" customWidth="1"/>
    <col min="8974" max="8974" width="20.5703125" style="2" customWidth="1"/>
    <col min="8975" max="8975" width="21.140625" style="2" customWidth="1"/>
    <col min="8976" max="8976" width="9.5703125" style="2" customWidth="1"/>
    <col min="8977" max="8977" width="0.42578125" style="2" customWidth="1"/>
    <col min="8978" max="8984" width="6.42578125" style="2" customWidth="1"/>
    <col min="8985" max="9213" width="11.42578125" style="2"/>
    <col min="9214" max="9214" width="1" style="2" customWidth="1"/>
    <col min="9215" max="9215" width="4.28515625" style="2" customWidth="1"/>
    <col min="9216" max="9216" width="34.7109375" style="2" customWidth="1"/>
    <col min="9217" max="9217" width="0" style="2" hidden="1" customWidth="1"/>
    <col min="9218" max="9218" width="20" style="2" customWidth="1"/>
    <col min="9219" max="9219" width="20.85546875" style="2" customWidth="1"/>
    <col min="9220" max="9220" width="25" style="2" customWidth="1"/>
    <col min="9221" max="9221" width="18.7109375" style="2" customWidth="1"/>
    <col min="9222" max="9222" width="29.7109375" style="2" customWidth="1"/>
    <col min="9223" max="9223" width="13.42578125" style="2" customWidth="1"/>
    <col min="9224" max="9224" width="13.85546875" style="2" customWidth="1"/>
    <col min="9225" max="9229" width="16.5703125" style="2" customWidth="1"/>
    <col min="9230" max="9230" width="20.5703125" style="2" customWidth="1"/>
    <col min="9231" max="9231" width="21.140625" style="2" customWidth="1"/>
    <col min="9232" max="9232" width="9.5703125" style="2" customWidth="1"/>
    <col min="9233" max="9233" width="0.42578125" style="2" customWidth="1"/>
    <col min="9234" max="9240" width="6.42578125" style="2" customWidth="1"/>
    <col min="9241" max="9469" width="11.42578125" style="2"/>
    <col min="9470" max="9470" width="1" style="2" customWidth="1"/>
    <col min="9471" max="9471" width="4.28515625" style="2" customWidth="1"/>
    <col min="9472" max="9472" width="34.7109375" style="2" customWidth="1"/>
    <col min="9473" max="9473" width="0" style="2" hidden="1" customWidth="1"/>
    <col min="9474" max="9474" width="20" style="2" customWidth="1"/>
    <col min="9475" max="9475" width="20.85546875" style="2" customWidth="1"/>
    <col min="9476" max="9476" width="25" style="2" customWidth="1"/>
    <col min="9477" max="9477" width="18.7109375" style="2" customWidth="1"/>
    <col min="9478" max="9478" width="29.7109375" style="2" customWidth="1"/>
    <col min="9479" max="9479" width="13.42578125" style="2" customWidth="1"/>
    <col min="9480" max="9480" width="13.85546875" style="2" customWidth="1"/>
    <col min="9481" max="9485" width="16.5703125" style="2" customWidth="1"/>
    <col min="9486" max="9486" width="20.5703125" style="2" customWidth="1"/>
    <col min="9487" max="9487" width="21.140625" style="2" customWidth="1"/>
    <col min="9488" max="9488" width="9.5703125" style="2" customWidth="1"/>
    <col min="9489" max="9489" width="0.42578125" style="2" customWidth="1"/>
    <col min="9490" max="9496" width="6.42578125" style="2" customWidth="1"/>
    <col min="9497" max="9725" width="11.42578125" style="2"/>
    <col min="9726" max="9726" width="1" style="2" customWidth="1"/>
    <col min="9727" max="9727" width="4.28515625" style="2" customWidth="1"/>
    <col min="9728" max="9728" width="34.7109375" style="2" customWidth="1"/>
    <col min="9729" max="9729" width="0" style="2" hidden="1" customWidth="1"/>
    <col min="9730" max="9730" width="20" style="2" customWidth="1"/>
    <col min="9731" max="9731" width="20.85546875" style="2" customWidth="1"/>
    <col min="9732" max="9732" width="25" style="2" customWidth="1"/>
    <col min="9733" max="9733" width="18.7109375" style="2" customWidth="1"/>
    <col min="9734" max="9734" width="29.7109375" style="2" customWidth="1"/>
    <col min="9735" max="9735" width="13.42578125" style="2" customWidth="1"/>
    <col min="9736" max="9736" width="13.85546875" style="2" customWidth="1"/>
    <col min="9737" max="9741" width="16.5703125" style="2" customWidth="1"/>
    <col min="9742" max="9742" width="20.5703125" style="2" customWidth="1"/>
    <col min="9743" max="9743" width="21.140625" style="2" customWidth="1"/>
    <col min="9744" max="9744" width="9.5703125" style="2" customWidth="1"/>
    <col min="9745" max="9745" width="0.42578125" style="2" customWidth="1"/>
    <col min="9746" max="9752" width="6.42578125" style="2" customWidth="1"/>
    <col min="9753" max="9981" width="11.42578125" style="2"/>
    <col min="9982" max="9982" width="1" style="2" customWidth="1"/>
    <col min="9983" max="9983" width="4.28515625" style="2" customWidth="1"/>
    <col min="9984" max="9984" width="34.7109375" style="2" customWidth="1"/>
    <col min="9985" max="9985" width="0" style="2" hidden="1" customWidth="1"/>
    <col min="9986" max="9986" width="20" style="2" customWidth="1"/>
    <col min="9987" max="9987" width="20.85546875" style="2" customWidth="1"/>
    <col min="9988" max="9988" width="25" style="2" customWidth="1"/>
    <col min="9989" max="9989" width="18.7109375" style="2" customWidth="1"/>
    <col min="9990" max="9990" width="29.7109375" style="2" customWidth="1"/>
    <col min="9991" max="9991" width="13.42578125" style="2" customWidth="1"/>
    <col min="9992" max="9992" width="13.85546875" style="2" customWidth="1"/>
    <col min="9993" max="9997" width="16.5703125" style="2" customWidth="1"/>
    <col min="9998" max="9998" width="20.5703125" style="2" customWidth="1"/>
    <col min="9999" max="9999" width="21.140625" style="2" customWidth="1"/>
    <col min="10000" max="10000" width="9.5703125" style="2" customWidth="1"/>
    <col min="10001" max="10001" width="0.42578125" style="2" customWidth="1"/>
    <col min="10002" max="10008" width="6.42578125" style="2" customWidth="1"/>
    <col min="10009" max="10237" width="11.42578125" style="2"/>
    <col min="10238" max="10238" width="1" style="2" customWidth="1"/>
    <col min="10239" max="10239" width="4.28515625" style="2" customWidth="1"/>
    <col min="10240" max="10240" width="34.7109375" style="2" customWidth="1"/>
    <col min="10241" max="10241" width="0" style="2" hidden="1" customWidth="1"/>
    <col min="10242" max="10242" width="20" style="2" customWidth="1"/>
    <col min="10243" max="10243" width="20.85546875" style="2" customWidth="1"/>
    <col min="10244" max="10244" width="25" style="2" customWidth="1"/>
    <col min="10245" max="10245" width="18.7109375" style="2" customWidth="1"/>
    <col min="10246" max="10246" width="29.7109375" style="2" customWidth="1"/>
    <col min="10247" max="10247" width="13.42578125" style="2" customWidth="1"/>
    <col min="10248" max="10248" width="13.85546875" style="2" customWidth="1"/>
    <col min="10249" max="10253" width="16.5703125" style="2" customWidth="1"/>
    <col min="10254" max="10254" width="20.5703125" style="2" customWidth="1"/>
    <col min="10255" max="10255" width="21.140625" style="2" customWidth="1"/>
    <col min="10256" max="10256" width="9.5703125" style="2" customWidth="1"/>
    <col min="10257" max="10257" width="0.42578125" style="2" customWidth="1"/>
    <col min="10258" max="10264" width="6.42578125" style="2" customWidth="1"/>
    <col min="10265" max="10493" width="11.42578125" style="2"/>
    <col min="10494" max="10494" width="1" style="2" customWidth="1"/>
    <col min="10495" max="10495" width="4.28515625" style="2" customWidth="1"/>
    <col min="10496" max="10496" width="34.7109375" style="2" customWidth="1"/>
    <col min="10497" max="10497" width="0" style="2" hidden="1" customWidth="1"/>
    <col min="10498" max="10498" width="20" style="2" customWidth="1"/>
    <col min="10499" max="10499" width="20.85546875" style="2" customWidth="1"/>
    <col min="10500" max="10500" width="25" style="2" customWidth="1"/>
    <col min="10501" max="10501" width="18.7109375" style="2" customWidth="1"/>
    <col min="10502" max="10502" width="29.7109375" style="2" customWidth="1"/>
    <col min="10503" max="10503" width="13.42578125" style="2" customWidth="1"/>
    <col min="10504" max="10504" width="13.85546875" style="2" customWidth="1"/>
    <col min="10505" max="10509" width="16.5703125" style="2" customWidth="1"/>
    <col min="10510" max="10510" width="20.5703125" style="2" customWidth="1"/>
    <col min="10511" max="10511" width="21.140625" style="2" customWidth="1"/>
    <col min="10512" max="10512" width="9.5703125" style="2" customWidth="1"/>
    <col min="10513" max="10513" width="0.42578125" style="2" customWidth="1"/>
    <col min="10514" max="10520" width="6.42578125" style="2" customWidth="1"/>
    <col min="10521" max="10749" width="11.42578125" style="2"/>
    <col min="10750" max="10750" width="1" style="2" customWidth="1"/>
    <col min="10751" max="10751" width="4.28515625" style="2" customWidth="1"/>
    <col min="10752" max="10752" width="34.7109375" style="2" customWidth="1"/>
    <col min="10753" max="10753" width="0" style="2" hidden="1" customWidth="1"/>
    <col min="10754" max="10754" width="20" style="2" customWidth="1"/>
    <col min="10755" max="10755" width="20.85546875" style="2" customWidth="1"/>
    <col min="10756" max="10756" width="25" style="2" customWidth="1"/>
    <col min="10757" max="10757" width="18.7109375" style="2" customWidth="1"/>
    <col min="10758" max="10758" width="29.7109375" style="2" customWidth="1"/>
    <col min="10759" max="10759" width="13.42578125" style="2" customWidth="1"/>
    <col min="10760" max="10760" width="13.85546875" style="2" customWidth="1"/>
    <col min="10761" max="10765" width="16.5703125" style="2" customWidth="1"/>
    <col min="10766" max="10766" width="20.5703125" style="2" customWidth="1"/>
    <col min="10767" max="10767" width="21.140625" style="2" customWidth="1"/>
    <col min="10768" max="10768" width="9.5703125" style="2" customWidth="1"/>
    <col min="10769" max="10769" width="0.42578125" style="2" customWidth="1"/>
    <col min="10770" max="10776" width="6.42578125" style="2" customWidth="1"/>
    <col min="10777" max="11005" width="11.42578125" style="2"/>
    <col min="11006" max="11006" width="1" style="2" customWidth="1"/>
    <col min="11007" max="11007" width="4.28515625" style="2" customWidth="1"/>
    <col min="11008" max="11008" width="34.7109375" style="2" customWidth="1"/>
    <col min="11009" max="11009" width="0" style="2" hidden="1" customWidth="1"/>
    <col min="11010" max="11010" width="20" style="2" customWidth="1"/>
    <col min="11011" max="11011" width="20.85546875" style="2" customWidth="1"/>
    <col min="11012" max="11012" width="25" style="2" customWidth="1"/>
    <col min="11013" max="11013" width="18.7109375" style="2" customWidth="1"/>
    <col min="11014" max="11014" width="29.7109375" style="2" customWidth="1"/>
    <col min="11015" max="11015" width="13.42578125" style="2" customWidth="1"/>
    <col min="11016" max="11016" width="13.85546875" style="2" customWidth="1"/>
    <col min="11017" max="11021" width="16.5703125" style="2" customWidth="1"/>
    <col min="11022" max="11022" width="20.5703125" style="2" customWidth="1"/>
    <col min="11023" max="11023" width="21.140625" style="2" customWidth="1"/>
    <col min="11024" max="11024" width="9.5703125" style="2" customWidth="1"/>
    <col min="11025" max="11025" width="0.42578125" style="2" customWidth="1"/>
    <col min="11026" max="11032" width="6.42578125" style="2" customWidth="1"/>
    <col min="11033" max="11261" width="11.42578125" style="2"/>
    <col min="11262" max="11262" width="1" style="2" customWidth="1"/>
    <col min="11263" max="11263" width="4.28515625" style="2" customWidth="1"/>
    <col min="11264" max="11264" width="34.7109375" style="2" customWidth="1"/>
    <col min="11265" max="11265" width="0" style="2" hidden="1" customWidth="1"/>
    <col min="11266" max="11266" width="20" style="2" customWidth="1"/>
    <col min="11267" max="11267" width="20.85546875" style="2" customWidth="1"/>
    <col min="11268" max="11268" width="25" style="2" customWidth="1"/>
    <col min="11269" max="11269" width="18.7109375" style="2" customWidth="1"/>
    <col min="11270" max="11270" width="29.7109375" style="2" customWidth="1"/>
    <col min="11271" max="11271" width="13.42578125" style="2" customWidth="1"/>
    <col min="11272" max="11272" width="13.85546875" style="2" customWidth="1"/>
    <col min="11273" max="11277" width="16.5703125" style="2" customWidth="1"/>
    <col min="11278" max="11278" width="20.5703125" style="2" customWidth="1"/>
    <col min="11279" max="11279" width="21.140625" style="2" customWidth="1"/>
    <col min="11280" max="11280" width="9.5703125" style="2" customWidth="1"/>
    <col min="11281" max="11281" width="0.42578125" style="2" customWidth="1"/>
    <col min="11282" max="11288" width="6.42578125" style="2" customWidth="1"/>
    <col min="11289" max="11517" width="11.42578125" style="2"/>
    <col min="11518" max="11518" width="1" style="2" customWidth="1"/>
    <col min="11519" max="11519" width="4.28515625" style="2" customWidth="1"/>
    <col min="11520" max="11520" width="34.7109375" style="2" customWidth="1"/>
    <col min="11521" max="11521" width="0" style="2" hidden="1" customWidth="1"/>
    <col min="11522" max="11522" width="20" style="2" customWidth="1"/>
    <col min="11523" max="11523" width="20.85546875" style="2" customWidth="1"/>
    <col min="11524" max="11524" width="25" style="2" customWidth="1"/>
    <col min="11525" max="11525" width="18.7109375" style="2" customWidth="1"/>
    <col min="11526" max="11526" width="29.7109375" style="2" customWidth="1"/>
    <col min="11527" max="11527" width="13.42578125" style="2" customWidth="1"/>
    <col min="11528" max="11528" width="13.85546875" style="2" customWidth="1"/>
    <col min="11529" max="11533" width="16.5703125" style="2" customWidth="1"/>
    <col min="11534" max="11534" width="20.5703125" style="2" customWidth="1"/>
    <col min="11535" max="11535" width="21.140625" style="2" customWidth="1"/>
    <col min="11536" max="11536" width="9.5703125" style="2" customWidth="1"/>
    <col min="11537" max="11537" width="0.42578125" style="2" customWidth="1"/>
    <col min="11538" max="11544" width="6.42578125" style="2" customWidth="1"/>
    <col min="11545" max="11773" width="11.42578125" style="2"/>
    <col min="11774" max="11774" width="1" style="2" customWidth="1"/>
    <col min="11775" max="11775" width="4.28515625" style="2" customWidth="1"/>
    <col min="11776" max="11776" width="34.7109375" style="2" customWidth="1"/>
    <col min="11777" max="11777" width="0" style="2" hidden="1" customWidth="1"/>
    <col min="11778" max="11778" width="20" style="2" customWidth="1"/>
    <col min="11779" max="11779" width="20.85546875" style="2" customWidth="1"/>
    <col min="11780" max="11780" width="25" style="2" customWidth="1"/>
    <col min="11781" max="11781" width="18.7109375" style="2" customWidth="1"/>
    <col min="11782" max="11782" width="29.7109375" style="2" customWidth="1"/>
    <col min="11783" max="11783" width="13.42578125" style="2" customWidth="1"/>
    <col min="11784" max="11784" width="13.85546875" style="2" customWidth="1"/>
    <col min="11785" max="11789" width="16.5703125" style="2" customWidth="1"/>
    <col min="11790" max="11790" width="20.5703125" style="2" customWidth="1"/>
    <col min="11791" max="11791" width="21.140625" style="2" customWidth="1"/>
    <col min="11792" max="11792" width="9.5703125" style="2" customWidth="1"/>
    <col min="11793" max="11793" width="0.42578125" style="2" customWidth="1"/>
    <col min="11794" max="11800" width="6.42578125" style="2" customWidth="1"/>
    <col min="11801" max="12029" width="11.42578125" style="2"/>
    <col min="12030" max="12030" width="1" style="2" customWidth="1"/>
    <col min="12031" max="12031" width="4.28515625" style="2" customWidth="1"/>
    <col min="12032" max="12032" width="34.7109375" style="2" customWidth="1"/>
    <col min="12033" max="12033" width="0" style="2" hidden="1" customWidth="1"/>
    <col min="12034" max="12034" width="20" style="2" customWidth="1"/>
    <col min="12035" max="12035" width="20.85546875" style="2" customWidth="1"/>
    <col min="12036" max="12036" width="25" style="2" customWidth="1"/>
    <col min="12037" max="12037" width="18.7109375" style="2" customWidth="1"/>
    <col min="12038" max="12038" width="29.7109375" style="2" customWidth="1"/>
    <col min="12039" max="12039" width="13.42578125" style="2" customWidth="1"/>
    <col min="12040" max="12040" width="13.85546875" style="2" customWidth="1"/>
    <col min="12041" max="12045" width="16.5703125" style="2" customWidth="1"/>
    <col min="12046" max="12046" width="20.5703125" style="2" customWidth="1"/>
    <col min="12047" max="12047" width="21.140625" style="2" customWidth="1"/>
    <col min="12048" max="12048" width="9.5703125" style="2" customWidth="1"/>
    <col min="12049" max="12049" width="0.42578125" style="2" customWidth="1"/>
    <col min="12050" max="12056" width="6.42578125" style="2" customWidth="1"/>
    <col min="12057" max="12285" width="11.42578125" style="2"/>
    <col min="12286" max="12286" width="1" style="2" customWidth="1"/>
    <col min="12287" max="12287" width="4.28515625" style="2" customWidth="1"/>
    <col min="12288" max="12288" width="34.7109375" style="2" customWidth="1"/>
    <col min="12289" max="12289" width="0" style="2" hidden="1" customWidth="1"/>
    <col min="12290" max="12290" width="20" style="2" customWidth="1"/>
    <col min="12291" max="12291" width="20.85546875" style="2" customWidth="1"/>
    <col min="12292" max="12292" width="25" style="2" customWidth="1"/>
    <col min="12293" max="12293" width="18.7109375" style="2" customWidth="1"/>
    <col min="12294" max="12294" width="29.7109375" style="2" customWidth="1"/>
    <col min="12295" max="12295" width="13.42578125" style="2" customWidth="1"/>
    <col min="12296" max="12296" width="13.85546875" style="2" customWidth="1"/>
    <col min="12297" max="12301" width="16.5703125" style="2" customWidth="1"/>
    <col min="12302" max="12302" width="20.5703125" style="2" customWidth="1"/>
    <col min="12303" max="12303" width="21.140625" style="2" customWidth="1"/>
    <col min="12304" max="12304" width="9.5703125" style="2" customWidth="1"/>
    <col min="12305" max="12305" width="0.42578125" style="2" customWidth="1"/>
    <col min="12306" max="12312" width="6.42578125" style="2" customWidth="1"/>
    <col min="12313" max="12541" width="11.42578125" style="2"/>
    <col min="12542" max="12542" width="1" style="2" customWidth="1"/>
    <col min="12543" max="12543" width="4.28515625" style="2" customWidth="1"/>
    <col min="12544" max="12544" width="34.7109375" style="2" customWidth="1"/>
    <col min="12545" max="12545" width="0" style="2" hidden="1" customWidth="1"/>
    <col min="12546" max="12546" width="20" style="2" customWidth="1"/>
    <col min="12547" max="12547" width="20.85546875" style="2" customWidth="1"/>
    <col min="12548" max="12548" width="25" style="2" customWidth="1"/>
    <col min="12549" max="12549" width="18.7109375" style="2" customWidth="1"/>
    <col min="12550" max="12550" width="29.7109375" style="2" customWidth="1"/>
    <col min="12551" max="12551" width="13.42578125" style="2" customWidth="1"/>
    <col min="12552" max="12552" width="13.85546875" style="2" customWidth="1"/>
    <col min="12553" max="12557" width="16.5703125" style="2" customWidth="1"/>
    <col min="12558" max="12558" width="20.5703125" style="2" customWidth="1"/>
    <col min="12559" max="12559" width="21.140625" style="2" customWidth="1"/>
    <col min="12560" max="12560" width="9.5703125" style="2" customWidth="1"/>
    <col min="12561" max="12561" width="0.42578125" style="2" customWidth="1"/>
    <col min="12562" max="12568" width="6.42578125" style="2" customWidth="1"/>
    <col min="12569" max="12797" width="11.42578125" style="2"/>
    <col min="12798" max="12798" width="1" style="2" customWidth="1"/>
    <col min="12799" max="12799" width="4.28515625" style="2" customWidth="1"/>
    <col min="12800" max="12800" width="34.7109375" style="2" customWidth="1"/>
    <col min="12801" max="12801" width="0" style="2" hidden="1" customWidth="1"/>
    <col min="12802" max="12802" width="20" style="2" customWidth="1"/>
    <col min="12803" max="12803" width="20.85546875" style="2" customWidth="1"/>
    <col min="12804" max="12804" width="25" style="2" customWidth="1"/>
    <col min="12805" max="12805" width="18.7109375" style="2" customWidth="1"/>
    <col min="12806" max="12806" width="29.7109375" style="2" customWidth="1"/>
    <col min="12807" max="12807" width="13.42578125" style="2" customWidth="1"/>
    <col min="12808" max="12808" width="13.85546875" style="2" customWidth="1"/>
    <col min="12809" max="12813" width="16.5703125" style="2" customWidth="1"/>
    <col min="12814" max="12814" width="20.5703125" style="2" customWidth="1"/>
    <col min="12815" max="12815" width="21.140625" style="2" customWidth="1"/>
    <col min="12816" max="12816" width="9.5703125" style="2" customWidth="1"/>
    <col min="12817" max="12817" width="0.42578125" style="2" customWidth="1"/>
    <col min="12818" max="12824" width="6.42578125" style="2" customWidth="1"/>
    <col min="12825" max="13053" width="11.42578125" style="2"/>
    <col min="13054" max="13054" width="1" style="2" customWidth="1"/>
    <col min="13055" max="13055" width="4.28515625" style="2" customWidth="1"/>
    <col min="13056" max="13056" width="34.7109375" style="2" customWidth="1"/>
    <col min="13057" max="13057" width="0" style="2" hidden="1" customWidth="1"/>
    <col min="13058" max="13058" width="20" style="2" customWidth="1"/>
    <col min="13059" max="13059" width="20.85546875" style="2" customWidth="1"/>
    <col min="13060" max="13060" width="25" style="2" customWidth="1"/>
    <col min="13061" max="13061" width="18.7109375" style="2" customWidth="1"/>
    <col min="13062" max="13062" width="29.7109375" style="2" customWidth="1"/>
    <col min="13063" max="13063" width="13.42578125" style="2" customWidth="1"/>
    <col min="13064" max="13064" width="13.85546875" style="2" customWidth="1"/>
    <col min="13065" max="13069" width="16.5703125" style="2" customWidth="1"/>
    <col min="13070" max="13070" width="20.5703125" style="2" customWidth="1"/>
    <col min="13071" max="13071" width="21.140625" style="2" customWidth="1"/>
    <col min="13072" max="13072" width="9.5703125" style="2" customWidth="1"/>
    <col min="13073" max="13073" width="0.42578125" style="2" customWidth="1"/>
    <col min="13074" max="13080" width="6.42578125" style="2" customWidth="1"/>
    <col min="13081" max="13309" width="11.42578125" style="2"/>
    <col min="13310" max="13310" width="1" style="2" customWidth="1"/>
    <col min="13311" max="13311" width="4.28515625" style="2" customWidth="1"/>
    <col min="13312" max="13312" width="34.7109375" style="2" customWidth="1"/>
    <col min="13313" max="13313" width="0" style="2" hidden="1" customWidth="1"/>
    <col min="13314" max="13314" width="20" style="2" customWidth="1"/>
    <col min="13315" max="13315" width="20.85546875" style="2" customWidth="1"/>
    <col min="13316" max="13316" width="25" style="2" customWidth="1"/>
    <col min="13317" max="13317" width="18.7109375" style="2" customWidth="1"/>
    <col min="13318" max="13318" width="29.7109375" style="2" customWidth="1"/>
    <col min="13319" max="13319" width="13.42578125" style="2" customWidth="1"/>
    <col min="13320" max="13320" width="13.85546875" style="2" customWidth="1"/>
    <col min="13321" max="13325" width="16.5703125" style="2" customWidth="1"/>
    <col min="13326" max="13326" width="20.5703125" style="2" customWidth="1"/>
    <col min="13327" max="13327" width="21.140625" style="2" customWidth="1"/>
    <col min="13328" max="13328" width="9.5703125" style="2" customWidth="1"/>
    <col min="13329" max="13329" width="0.42578125" style="2" customWidth="1"/>
    <col min="13330" max="13336" width="6.42578125" style="2" customWidth="1"/>
    <col min="13337" max="13565" width="11.42578125" style="2"/>
    <col min="13566" max="13566" width="1" style="2" customWidth="1"/>
    <col min="13567" max="13567" width="4.28515625" style="2" customWidth="1"/>
    <col min="13568" max="13568" width="34.7109375" style="2" customWidth="1"/>
    <col min="13569" max="13569" width="0" style="2" hidden="1" customWidth="1"/>
    <col min="13570" max="13570" width="20" style="2" customWidth="1"/>
    <col min="13571" max="13571" width="20.85546875" style="2" customWidth="1"/>
    <col min="13572" max="13572" width="25" style="2" customWidth="1"/>
    <col min="13573" max="13573" width="18.7109375" style="2" customWidth="1"/>
    <col min="13574" max="13574" width="29.7109375" style="2" customWidth="1"/>
    <col min="13575" max="13575" width="13.42578125" style="2" customWidth="1"/>
    <col min="13576" max="13576" width="13.85546875" style="2" customWidth="1"/>
    <col min="13577" max="13581" width="16.5703125" style="2" customWidth="1"/>
    <col min="13582" max="13582" width="20.5703125" style="2" customWidth="1"/>
    <col min="13583" max="13583" width="21.140625" style="2" customWidth="1"/>
    <col min="13584" max="13584" width="9.5703125" style="2" customWidth="1"/>
    <col min="13585" max="13585" width="0.42578125" style="2" customWidth="1"/>
    <col min="13586" max="13592" width="6.42578125" style="2" customWidth="1"/>
    <col min="13593" max="13821" width="11.42578125" style="2"/>
    <col min="13822" max="13822" width="1" style="2" customWidth="1"/>
    <col min="13823" max="13823" width="4.28515625" style="2" customWidth="1"/>
    <col min="13824" max="13824" width="34.7109375" style="2" customWidth="1"/>
    <col min="13825" max="13825" width="0" style="2" hidden="1" customWidth="1"/>
    <col min="13826" max="13826" width="20" style="2" customWidth="1"/>
    <col min="13827" max="13827" width="20.85546875" style="2" customWidth="1"/>
    <col min="13828" max="13828" width="25" style="2" customWidth="1"/>
    <col min="13829" max="13829" width="18.7109375" style="2" customWidth="1"/>
    <col min="13830" max="13830" width="29.7109375" style="2" customWidth="1"/>
    <col min="13831" max="13831" width="13.42578125" style="2" customWidth="1"/>
    <col min="13832" max="13832" width="13.85546875" style="2" customWidth="1"/>
    <col min="13833" max="13837" width="16.5703125" style="2" customWidth="1"/>
    <col min="13838" max="13838" width="20.5703125" style="2" customWidth="1"/>
    <col min="13839" max="13839" width="21.140625" style="2" customWidth="1"/>
    <col min="13840" max="13840" width="9.5703125" style="2" customWidth="1"/>
    <col min="13841" max="13841" width="0.42578125" style="2" customWidth="1"/>
    <col min="13842" max="13848" width="6.42578125" style="2" customWidth="1"/>
    <col min="13849" max="14077" width="11.42578125" style="2"/>
    <col min="14078" max="14078" width="1" style="2" customWidth="1"/>
    <col min="14079" max="14079" width="4.28515625" style="2" customWidth="1"/>
    <col min="14080" max="14080" width="34.7109375" style="2" customWidth="1"/>
    <col min="14081" max="14081" width="0" style="2" hidden="1" customWidth="1"/>
    <col min="14082" max="14082" width="20" style="2" customWidth="1"/>
    <col min="14083" max="14083" width="20.85546875" style="2" customWidth="1"/>
    <col min="14084" max="14084" width="25" style="2" customWidth="1"/>
    <col min="14085" max="14085" width="18.7109375" style="2" customWidth="1"/>
    <col min="14086" max="14086" width="29.7109375" style="2" customWidth="1"/>
    <col min="14087" max="14087" width="13.42578125" style="2" customWidth="1"/>
    <col min="14088" max="14088" width="13.85546875" style="2" customWidth="1"/>
    <col min="14089" max="14093" width="16.5703125" style="2" customWidth="1"/>
    <col min="14094" max="14094" width="20.5703125" style="2" customWidth="1"/>
    <col min="14095" max="14095" width="21.140625" style="2" customWidth="1"/>
    <col min="14096" max="14096" width="9.5703125" style="2" customWidth="1"/>
    <col min="14097" max="14097" width="0.42578125" style="2" customWidth="1"/>
    <col min="14098" max="14104" width="6.42578125" style="2" customWidth="1"/>
    <col min="14105" max="14333" width="11.42578125" style="2"/>
    <col min="14334" max="14334" width="1" style="2" customWidth="1"/>
    <col min="14335" max="14335" width="4.28515625" style="2" customWidth="1"/>
    <col min="14336" max="14336" width="34.7109375" style="2" customWidth="1"/>
    <col min="14337" max="14337" width="0" style="2" hidden="1" customWidth="1"/>
    <col min="14338" max="14338" width="20" style="2" customWidth="1"/>
    <col min="14339" max="14339" width="20.85546875" style="2" customWidth="1"/>
    <col min="14340" max="14340" width="25" style="2" customWidth="1"/>
    <col min="14341" max="14341" width="18.7109375" style="2" customWidth="1"/>
    <col min="14342" max="14342" width="29.7109375" style="2" customWidth="1"/>
    <col min="14343" max="14343" width="13.42578125" style="2" customWidth="1"/>
    <col min="14344" max="14344" width="13.85546875" style="2" customWidth="1"/>
    <col min="14345" max="14349" width="16.5703125" style="2" customWidth="1"/>
    <col min="14350" max="14350" width="20.5703125" style="2" customWidth="1"/>
    <col min="14351" max="14351" width="21.140625" style="2" customWidth="1"/>
    <col min="14352" max="14352" width="9.5703125" style="2" customWidth="1"/>
    <col min="14353" max="14353" width="0.42578125" style="2" customWidth="1"/>
    <col min="14354" max="14360" width="6.42578125" style="2" customWidth="1"/>
    <col min="14361" max="14589" width="11.42578125" style="2"/>
    <col min="14590" max="14590" width="1" style="2" customWidth="1"/>
    <col min="14591" max="14591" width="4.28515625" style="2" customWidth="1"/>
    <col min="14592" max="14592" width="34.7109375" style="2" customWidth="1"/>
    <col min="14593" max="14593" width="0" style="2" hidden="1" customWidth="1"/>
    <col min="14594" max="14594" width="20" style="2" customWidth="1"/>
    <col min="14595" max="14595" width="20.85546875" style="2" customWidth="1"/>
    <col min="14596" max="14596" width="25" style="2" customWidth="1"/>
    <col min="14597" max="14597" width="18.7109375" style="2" customWidth="1"/>
    <col min="14598" max="14598" width="29.7109375" style="2" customWidth="1"/>
    <col min="14599" max="14599" width="13.42578125" style="2" customWidth="1"/>
    <col min="14600" max="14600" width="13.85546875" style="2" customWidth="1"/>
    <col min="14601" max="14605" width="16.5703125" style="2" customWidth="1"/>
    <col min="14606" max="14606" width="20.5703125" style="2" customWidth="1"/>
    <col min="14607" max="14607" width="21.140625" style="2" customWidth="1"/>
    <col min="14608" max="14608" width="9.5703125" style="2" customWidth="1"/>
    <col min="14609" max="14609" width="0.42578125" style="2" customWidth="1"/>
    <col min="14610" max="14616" width="6.42578125" style="2" customWidth="1"/>
    <col min="14617" max="14845" width="11.42578125" style="2"/>
    <col min="14846" max="14846" width="1" style="2" customWidth="1"/>
    <col min="14847" max="14847" width="4.28515625" style="2" customWidth="1"/>
    <col min="14848" max="14848" width="34.7109375" style="2" customWidth="1"/>
    <col min="14849" max="14849" width="0" style="2" hidden="1" customWidth="1"/>
    <col min="14850" max="14850" width="20" style="2" customWidth="1"/>
    <col min="14851" max="14851" width="20.85546875" style="2" customWidth="1"/>
    <col min="14852" max="14852" width="25" style="2" customWidth="1"/>
    <col min="14853" max="14853" width="18.7109375" style="2" customWidth="1"/>
    <col min="14854" max="14854" width="29.7109375" style="2" customWidth="1"/>
    <col min="14855" max="14855" width="13.42578125" style="2" customWidth="1"/>
    <col min="14856" max="14856" width="13.85546875" style="2" customWidth="1"/>
    <col min="14857" max="14861" width="16.5703125" style="2" customWidth="1"/>
    <col min="14862" max="14862" width="20.5703125" style="2" customWidth="1"/>
    <col min="14863" max="14863" width="21.140625" style="2" customWidth="1"/>
    <col min="14864" max="14864" width="9.5703125" style="2" customWidth="1"/>
    <col min="14865" max="14865" width="0.42578125" style="2" customWidth="1"/>
    <col min="14866" max="14872" width="6.42578125" style="2" customWidth="1"/>
    <col min="14873" max="15101" width="11.42578125" style="2"/>
    <col min="15102" max="15102" width="1" style="2" customWidth="1"/>
    <col min="15103" max="15103" width="4.28515625" style="2" customWidth="1"/>
    <col min="15104" max="15104" width="34.7109375" style="2" customWidth="1"/>
    <col min="15105" max="15105" width="0" style="2" hidden="1" customWidth="1"/>
    <col min="15106" max="15106" width="20" style="2" customWidth="1"/>
    <col min="15107" max="15107" width="20.85546875" style="2" customWidth="1"/>
    <col min="15108" max="15108" width="25" style="2" customWidth="1"/>
    <col min="15109" max="15109" width="18.7109375" style="2" customWidth="1"/>
    <col min="15110" max="15110" width="29.7109375" style="2" customWidth="1"/>
    <col min="15111" max="15111" width="13.42578125" style="2" customWidth="1"/>
    <col min="15112" max="15112" width="13.85546875" style="2" customWidth="1"/>
    <col min="15113" max="15117" width="16.5703125" style="2" customWidth="1"/>
    <col min="15118" max="15118" width="20.5703125" style="2" customWidth="1"/>
    <col min="15119" max="15119" width="21.140625" style="2" customWidth="1"/>
    <col min="15120" max="15120" width="9.5703125" style="2" customWidth="1"/>
    <col min="15121" max="15121" width="0.42578125" style="2" customWidth="1"/>
    <col min="15122" max="15128" width="6.42578125" style="2" customWidth="1"/>
    <col min="15129" max="15357" width="11.42578125" style="2"/>
    <col min="15358" max="15358" width="1" style="2" customWidth="1"/>
    <col min="15359" max="15359" width="4.28515625" style="2" customWidth="1"/>
    <col min="15360" max="15360" width="34.7109375" style="2" customWidth="1"/>
    <col min="15361" max="15361" width="0" style="2" hidden="1" customWidth="1"/>
    <col min="15362" max="15362" width="20" style="2" customWidth="1"/>
    <col min="15363" max="15363" width="20.85546875" style="2" customWidth="1"/>
    <col min="15364" max="15364" width="25" style="2" customWidth="1"/>
    <col min="15365" max="15365" width="18.7109375" style="2" customWidth="1"/>
    <col min="15366" max="15366" width="29.7109375" style="2" customWidth="1"/>
    <col min="15367" max="15367" width="13.42578125" style="2" customWidth="1"/>
    <col min="15368" max="15368" width="13.85546875" style="2" customWidth="1"/>
    <col min="15369" max="15373" width="16.5703125" style="2" customWidth="1"/>
    <col min="15374" max="15374" width="20.5703125" style="2" customWidth="1"/>
    <col min="15375" max="15375" width="21.140625" style="2" customWidth="1"/>
    <col min="15376" max="15376" width="9.5703125" style="2" customWidth="1"/>
    <col min="15377" max="15377" width="0.42578125" style="2" customWidth="1"/>
    <col min="15378" max="15384" width="6.42578125" style="2" customWidth="1"/>
    <col min="15385" max="15613" width="11.42578125" style="2"/>
    <col min="15614" max="15614" width="1" style="2" customWidth="1"/>
    <col min="15615" max="15615" width="4.28515625" style="2" customWidth="1"/>
    <col min="15616" max="15616" width="34.7109375" style="2" customWidth="1"/>
    <col min="15617" max="15617" width="0" style="2" hidden="1" customWidth="1"/>
    <col min="15618" max="15618" width="20" style="2" customWidth="1"/>
    <col min="15619" max="15619" width="20.85546875" style="2" customWidth="1"/>
    <col min="15620" max="15620" width="25" style="2" customWidth="1"/>
    <col min="15621" max="15621" width="18.7109375" style="2" customWidth="1"/>
    <col min="15622" max="15622" width="29.7109375" style="2" customWidth="1"/>
    <col min="15623" max="15623" width="13.42578125" style="2" customWidth="1"/>
    <col min="15624" max="15624" width="13.85546875" style="2" customWidth="1"/>
    <col min="15625" max="15629" width="16.5703125" style="2" customWidth="1"/>
    <col min="15630" max="15630" width="20.5703125" style="2" customWidth="1"/>
    <col min="15631" max="15631" width="21.140625" style="2" customWidth="1"/>
    <col min="15632" max="15632" width="9.5703125" style="2" customWidth="1"/>
    <col min="15633" max="15633" width="0.42578125" style="2" customWidth="1"/>
    <col min="15634" max="15640" width="6.42578125" style="2" customWidth="1"/>
    <col min="15641" max="15869" width="11.42578125" style="2"/>
    <col min="15870" max="15870" width="1" style="2" customWidth="1"/>
    <col min="15871" max="15871" width="4.28515625" style="2" customWidth="1"/>
    <col min="15872" max="15872" width="34.7109375" style="2" customWidth="1"/>
    <col min="15873" max="15873" width="0" style="2" hidden="1" customWidth="1"/>
    <col min="15874" max="15874" width="20" style="2" customWidth="1"/>
    <col min="15875" max="15875" width="20.85546875" style="2" customWidth="1"/>
    <col min="15876" max="15876" width="25" style="2" customWidth="1"/>
    <col min="15877" max="15877" width="18.7109375" style="2" customWidth="1"/>
    <col min="15878" max="15878" width="29.7109375" style="2" customWidth="1"/>
    <col min="15879" max="15879" width="13.42578125" style="2" customWidth="1"/>
    <col min="15880" max="15880" width="13.85546875" style="2" customWidth="1"/>
    <col min="15881" max="15885" width="16.5703125" style="2" customWidth="1"/>
    <col min="15886" max="15886" width="20.5703125" style="2" customWidth="1"/>
    <col min="15887" max="15887" width="21.140625" style="2" customWidth="1"/>
    <col min="15888" max="15888" width="9.5703125" style="2" customWidth="1"/>
    <col min="15889" max="15889" width="0.42578125" style="2" customWidth="1"/>
    <col min="15890" max="15896" width="6.42578125" style="2" customWidth="1"/>
    <col min="15897" max="16125" width="11.42578125" style="2"/>
    <col min="16126" max="16126" width="1" style="2" customWidth="1"/>
    <col min="16127" max="16127" width="4.28515625" style="2" customWidth="1"/>
    <col min="16128" max="16128" width="34.7109375" style="2" customWidth="1"/>
    <col min="16129" max="16129" width="0" style="2" hidden="1" customWidth="1"/>
    <col min="16130" max="16130" width="20" style="2" customWidth="1"/>
    <col min="16131" max="16131" width="20.85546875" style="2" customWidth="1"/>
    <col min="16132" max="16132" width="25" style="2" customWidth="1"/>
    <col min="16133" max="16133" width="18.7109375" style="2" customWidth="1"/>
    <col min="16134" max="16134" width="29.7109375" style="2" customWidth="1"/>
    <col min="16135" max="16135" width="13.42578125" style="2" customWidth="1"/>
    <col min="16136" max="16136" width="13.85546875" style="2" customWidth="1"/>
    <col min="16137" max="16141" width="16.5703125" style="2" customWidth="1"/>
    <col min="16142" max="16142" width="20.5703125" style="2" customWidth="1"/>
    <col min="16143" max="16143" width="21.140625" style="2" customWidth="1"/>
    <col min="16144" max="16144" width="9.5703125" style="2" customWidth="1"/>
    <col min="16145" max="16145" width="0.42578125" style="2" customWidth="1"/>
    <col min="16146" max="16152" width="6.42578125" style="2" customWidth="1"/>
    <col min="16153" max="16373" width="11.42578125" style="2"/>
    <col min="16374" max="16384" width="11.42578125" style="2" customWidth="1"/>
  </cols>
  <sheetData>
    <row r="2" spans="1:18" ht="25.9" customHeight="1" x14ac:dyDescent="0.25">
      <c r="B2" s="240" t="s">
        <v>57</v>
      </c>
      <c r="C2" s="241"/>
      <c r="D2" s="241"/>
      <c r="E2" s="241"/>
      <c r="F2" s="241"/>
      <c r="G2" s="241"/>
      <c r="H2" s="241"/>
      <c r="I2" s="241"/>
      <c r="J2" s="241"/>
      <c r="K2" s="241"/>
      <c r="L2" s="241"/>
      <c r="M2" s="241"/>
      <c r="N2" s="241"/>
      <c r="O2" s="241"/>
      <c r="P2" s="241"/>
      <c r="Q2" s="241"/>
      <c r="R2" s="241"/>
    </row>
    <row r="4" spans="1:18" ht="26.25" x14ac:dyDescent="0.25">
      <c r="B4" s="240" t="s">
        <v>42</v>
      </c>
      <c r="C4" s="241"/>
      <c r="D4" s="241"/>
      <c r="E4" s="241"/>
      <c r="F4" s="241"/>
      <c r="G4" s="241"/>
      <c r="H4" s="241"/>
      <c r="I4" s="241"/>
      <c r="J4" s="241"/>
      <c r="K4" s="241"/>
      <c r="L4" s="241"/>
      <c r="M4" s="241"/>
      <c r="N4" s="241"/>
      <c r="O4" s="241"/>
      <c r="P4" s="241"/>
      <c r="Q4" s="241"/>
      <c r="R4" s="241"/>
    </row>
    <row r="5" spans="1:18" ht="15.75" thickBot="1" x14ac:dyDescent="0.3"/>
    <row r="6" spans="1:18" ht="21.75" thickBot="1" x14ac:dyDescent="0.3">
      <c r="B6" s="3" t="s">
        <v>3</v>
      </c>
      <c r="C6" s="253" t="s">
        <v>193</v>
      </c>
      <c r="D6" s="253"/>
      <c r="E6" s="253"/>
      <c r="F6" s="253"/>
      <c r="G6" s="253"/>
      <c r="H6" s="253"/>
      <c r="I6" s="253"/>
      <c r="J6" s="253"/>
      <c r="K6" s="253"/>
      <c r="L6" s="253"/>
      <c r="M6" s="253"/>
      <c r="N6" s="254"/>
    </row>
    <row r="7" spans="1:18" ht="16.5" thickBot="1" x14ac:dyDescent="0.3">
      <c r="B7" s="4" t="s">
        <v>4</v>
      </c>
      <c r="C7" s="253" t="s">
        <v>194</v>
      </c>
      <c r="D7" s="253"/>
      <c r="E7" s="253"/>
      <c r="F7" s="253"/>
      <c r="G7" s="253"/>
      <c r="H7" s="253"/>
      <c r="I7" s="253"/>
      <c r="J7" s="253"/>
      <c r="K7" s="253"/>
      <c r="L7" s="253"/>
      <c r="M7" s="253"/>
      <c r="N7" s="254"/>
    </row>
    <row r="8" spans="1:18" ht="16.5" thickBot="1" x14ac:dyDescent="0.3">
      <c r="B8" s="4" t="s">
        <v>5</v>
      </c>
      <c r="C8" s="253" t="s">
        <v>195</v>
      </c>
      <c r="D8" s="253"/>
      <c r="E8" s="253"/>
      <c r="F8" s="253"/>
      <c r="G8" s="253"/>
      <c r="H8" s="253"/>
      <c r="I8" s="253"/>
      <c r="J8" s="253"/>
      <c r="K8" s="253"/>
      <c r="L8" s="253"/>
      <c r="M8" s="253"/>
      <c r="N8" s="254"/>
    </row>
    <row r="9" spans="1:18" ht="16.5" thickBot="1" x14ac:dyDescent="0.3">
      <c r="B9" s="4" t="s">
        <v>6</v>
      </c>
      <c r="C9" s="253" t="s">
        <v>196</v>
      </c>
      <c r="D9" s="253"/>
      <c r="E9" s="253"/>
      <c r="F9" s="253"/>
      <c r="G9" s="253"/>
      <c r="H9" s="253"/>
      <c r="I9" s="253"/>
      <c r="J9" s="253"/>
      <c r="K9" s="253"/>
      <c r="L9" s="253"/>
      <c r="M9" s="253"/>
      <c r="N9" s="254"/>
    </row>
    <row r="10" spans="1:18" ht="16.5" thickBot="1" x14ac:dyDescent="0.3">
      <c r="B10" s="4" t="s">
        <v>7</v>
      </c>
      <c r="C10" s="264">
        <v>7</v>
      </c>
      <c r="D10" s="264"/>
      <c r="E10" s="265"/>
      <c r="F10" s="111"/>
      <c r="G10" s="15"/>
      <c r="H10" s="111"/>
      <c r="I10" s="111"/>
      <c r="J10" s="111"/>
      <c r="K10" s="111"/>
      <c r="L10" s="111"/>
      <c r="M10" s="111"/>
      <c r="N10" s="130"/>
    </row>
    <row r="11" spans="1:18" ht="16.5" thickBot="1" x14ac:dyDescent="0.3">
      <c r="B11" s="6" t="s">
        <v>8</v>
      </c>
      <c r="C11" s="7">
        <v>41992</v>
      </c>
      <c r="D11" s="112"/>
      <c r="E11" s="112"/>
      <c r="F11" s="112"/>
      <c r="G11" s="8"/>
      <c r="H11" s="112"/>
      <c r="I11" s="112"/>
      <c r="J11" s="112"/>
      <c r="K11" s="112"/>
      <c r="L11" s="112"/>
      <c r="M11" s="112"/>
      <c r="N11" s="131"/>
      <c r="O11" s="132"/>
      <c r="P11" s="132"/>
    </row>
    <row r="12" spans="1:18" ht="15.75" x14ac:dyDescent="0.25">
      <c r="B12" s="5"/>
      <c r="C12" s="9"/>
      <c r="D12" s="113"/>
      <c r="E12" s="113"/>
      <c r="F12" s="113"/>
      <c r="G12" s="10"/>
      <c r="H12" s="113"/>
      <c r="I12" s="126"/>
      <c r="J12" s="126"/>
      <c r="K12" s="126"/>
      <c r="L12" s="126"/>
      <c r="M12" s="126"/>
      <c r="N12" s="113"/>
      <c r="O12" s="113"/>
      <c r="P12" s="113"/>
    </row>
    <row r="13" spans="1:18" x14ac:dyDescent="0.25">
      <c r="I13" s="126"/>
      <c r="J13" s="126"/>
      <c r="K13" s="126"/>
      <c r="L13" s="126"/>
      <c r="M13" s="126"/>
      <c r="N13" s="133"/>
      <c r="O13" s="133"/>
      <c r="P13" s="133"/>
    </row>
    <row r="14" spans="1:18" ht="45" x14ac:dyDescent="0.25">
      <c r="B14" s="266" t="s">
        <v>158</v>
      </c>
      <c r="C14" s="267"/>
      <c r="D14" s="45" t="s">
        <v>11</v>
      </c>
      <c r="E14" s="45" t="s">
        <v>12</v>
      </c>
      <c r="F14" s="45" t="s">
        <v>25</v>
      </c>
      <c r="G14" s="45" t="s">
        <v>99</v>
      </c>
      <c r="I14" s="16"/>
      <c r="J14" s="16"/>
      <c r="K14" s="16"/>
      <c r="L14" s="16"/>
      <c r="M14" s="16"/>
      <c r="N14" s="133"/>
      <c r="O14" s="133"/>
      <c r="P14" s="133"/>
    </row>
    <row r="15" spans="1:18" ht="15.75" thickBot="1" x14ac:dyDescent="0.3">
      <c r="B15" s="268"/>
      <c r="C15" s="269"/>
      <c r="D15" s="45">
        <v>7</v>
      </c>
      <c r="E15" s="114">
        <v>7818524064</v>
      </c>
      <c r="F15" s="159">
        <v>3744</v>
      </c>
      <c r="G15" s="137">
        <f>+F15*80%</f>
        <v>2995.2000000000003</v>
      </c>
      <c r="I15" s="117"/>
      <c r="J15" s="117"/>
      <c r="K15" s="117"/>
      <c r="L15" s="117"/>
      <c r="M15" s="117"/>
      <c r="N15" s="133"/>
      <c r="O15" s="133"/>
      <c r="P15" s="133"/>
    </row>
    <row r="16" spans="1:18" ht="15.75" thickBot="1" x14ac:dyDescent="0.3">
      <c r="A16" s="18"/>
      <c r="E16" s="16"/>
      <c r="F16" s="16"/>
      <c r="G16" s="16"/>
      <c r="H16" s="16"/>
      <c r="I16" s="127"/>
      <c r="J16" s="127"/>
      <c r="K16" s="127"/>
      <c r="L16" s="127"/>
      <c r="M16" s="127"/>
    </row>
    <row r="17" spans="1:16" x14ac:dyDescent="0.25">
      <c r="C17" s="47"/>
      <c r="D17" s="115"/>
      <c r="E17" s="116"/>
      <c r="F17" s="17"/>
      <c r="G17" s="17"/>
      <c r="H17" s="17"/>
      <c r="I17" s="128"/>
      <c r="J17" s="128"/>
      <c r="K17" s="128"/>
      <c r="L17" s="128"/>
      <c r="M17" s="128"/>
    </row>
    <row r="18" spans="1:16" x14ac:dyDescent="0.25">
      <c r="A18" s="46"/>
      <c r="C18" s="47"/>
      <c r="D18" s="117"/>
      <c r="E18" s="116"/>
      <c r="F18" s="17"/>
      <c r="G18" s="17"/>
      <c r="H18" s="17"/>
      <c r="I18" s="128"/>
      <c r="J18" s="128"/>
      <c r="K18" s="128"/>
      <c r="L18" s="128"/>
      <c r="M18" s="128"/>
    </row>
    <row r="19" spans="1:16" x14ac:dyDescent="0.25">
      <c r="A19" s="46"/>
      <c r="C19" s="47"/>
      <c r="D19" s="117"/>
      <c r="E19" s="116"/>
      <c r="F19" s="17"/>
      <c r="G19" s="17"/>
      <c r="H19" s="17"/>
      <c r="I19" s="128"/>
      <c r="J19" s="128"/>
      <c r="K19" s="128"/>
      <c r="L19" s="128"/>
      <c r="M19" s="128"/>
    </row>
    <row r="20" spans="1:16" x14ac:dyDescent="0.25">
      <c r="A20" s="46"/>
      <c r="B20" s="64" t="s">
        <v>125</v>
      </c>
      <c r="I20" s="126"/>
      <c r="J20" s="126"/>
      <c r="K20" s="126"/>
      <c r="L20" s="126"/>
      <c r="M20" s="126"/>
      <c r="N20" s="133"/>
      <c r="O20" s="133"/>
      <c r="P20" s="133"/>
    </row>
    <row r="21" spans="1:16" x14ac:dyDescent="0.25">
      <c r="A21" s="46"/>
      <c r="I21" s="126"/>
      <c r="J21" s="126"/>
      <c r="K21" s="126"/>
      <c r="L21" s="126"/>
      <c r="M21" s="126"/>
      <c r="N21" s="133"/>
      <c r="O21" s="133"/>
      <c r="P21" s="133"/>
    </row>
    <row r="22" spans="1:16" x14ac:dyDescent="0.25">
      <c r="A22" s="46"/>
      <c r="B22" s="66" t="s">
        <v>29</v>
      </c>
      <c r="C22" s="66" t="s">
        <v>126</v>
      </c>
      <c r="D22" s="66" t="s">
        <v>127</v>
      </c>
      <c r="I22" s="126"/>
      <c r="J22" s="126"/>
      <c r="K22" s="126"/>
      <c r="L22" s="126"/>
      <c r="M22" s="126"/>
      <c r="N22" s="133"/>
      <c r="O22" s="133"/>
      <c r="P22" s="133"/>
    </row>
    <row r="23" spans="1:16" ht="30" x14ac:dyDescent="0.25">
      <c r="A23" s="46"/>
      <c r="B23" s="25" t="s">
        <v>128</v>
      </c>
      <c r="C23" s="154" t="s">
        <v>162</v>
      </c>
      <c r="D23" s="28"/>
      <c r="I23" s="126"/>
      <c r="J23" s="126"/>
      <c r="K23" s="126"/>
      <c r="L23" s="126"/>
      <c r="M23" s="126"/>
      <c r="N23" s="133"/>
      <c r="O23" s="133"/>
      <c r="P23" s="133"/>
    </row>
    <row r="24" spans="1:16" ht="30" x14ac:dyDescent="0.25">
      <c r="A24" s="46"/>
      <c r="B24" s="25" t="s">
        <v>129</v>
      </c>
      <c r="C24" s="154"/>
      <c r="D24" s="28" t="s">
        <v>162</v>
      </c>
      <c r="I24" s="126"/>
      <c r="J24" s="126"/>
      <c r="K24" s="126"/>
      <c r="L24" s="126"/>
      <c r="M24" s="126"/>
      <c r="N24" s="133"/>
      <c r="O24" s="133"/>
      <c r="P24" s="133"/>
    </row>
    <row r="25" spans="1:16" x14ac:dyDescent="0.25">
      <c r="A25" s="46"/>
      <c r="B25" s="63" t="s">
        <v>130</v>
      </c>
      <c r="C25" s="154" t="s">
        <v>162</v>
      </c>
      <c r="D25" s="28"/>
      <c r="I25" s="126"/>
      <c r="J25" s="126"/>
      <c r="K25" s="126"/>
      <c r="L25" s="126"/>
      <c r="M25" s="126"/>
      <c r="N25" s="133"/>
      <c r="O25" s="133"/>
      <c r="P25" s="133"/>
    </row>
    <row r="26" spans="1:16" x14ac:dyDescent="0.25">
      <c r="A26" s="46"/>
      <c r="B26" s="63" t="s">
        <v>131</v>
      </c>
      <c r="C26" s="154"/>
      <c r="D26" s="28" t="s">
        <v>162</v>
      </c>
      <c r="I26" s="126"/>
      <c r="J26" s="126"/>
      <c r="K26" s="126"/>
      <c r="L26" s="126"/>
      <c r="M26" s="126"/>
      <c r="N26" s="133"/>
      <c r="O26" s="133"/>
      <c r="P26" s="133"/>
    </row>
    <row r="27" spans="1:16" x14ac:dyDescent="0.25">
      <c r="A27" s="46"/>
      <c r="I27" s="126"/>
      <c r="J27" s="126"/>
      <c r="K27" s="126"/>
      <c r="L27" s="126"/>
      <c r="M27" s="126"/>
      <c r="N27" s="133"/>
      <c r="O27" s="133"/>
      <c r="P27" s="133"/>
    </row>
    <row r="28" spans="1:16" x14ac:dyDescent="0.25">
      <c r="A28" s="46"/>
      <c r="I28" s="126"/>
      <c r="J28" s="126"/>
      <c r="K28" s="126"/>
      <c r="L28" s="126"/>
      <c r="M28" s="126"/>
      <c r="N28" s="133"/>
      <c r="O28" s="133"/>
      <c r="P28" s="133"/>
    </row>
    <row r="29" spans="1:16" x14ac:dyDescent="0.25">
      <c r="A29" s="46"/>
      <c r="B29" s="64" t="s">
        <v>132</v>
      </c>
      <c r="I29" s="126"/>
      <c r="J29" s="126"/>
      <c r="K29" s="126"/>
      <c r="L29" s="126"/>
      <c r="M29" s="126"/>
      <c r="N29" s="133"/>
      <c r="O29" s="133"/>
      <c r="P29" s="133"/>
    </row>
    <row r="30" spans="1:16" x14ac:dyDescent="0.25">
      <c r="A30" s="46"/>
      <c r="I30" s="126"/>
      <c r="J30" s="126"/>
      <c r="K30" s="126"/>
      <c r="L30" s="126"/>
      <c r="M30" s="126"/>
      <c r="N30" s="133"/>
      <c r="O30" s="133"/>
      <c r="P30" s="133"/>
    </row>
    <row r="31" spans="1:16" x14ac:dyDescent="0.25">
      <c r="A31" s="46"/>
      <c r="I31" s="126"/>
      <c r="J31" s="126"/>
      <c r="K31" s="126"/>
      <c r="L31" s="126"/>
      <c r="M31" s="126"/>
      <c r="N31" s="133"/>
      <c r="O31" s="133"/>
      <c r="P31" s="133"/>
    </row>
    <row r="32" spans="1:16" ht="15" customHeight="1" x14ac:dyDescent="0.25">
      <c r="A32" s="46"/>
      <c r="B32" s="66" t="s">
        <v>29</v>
      </c>
      <c r="C32" s="66" t="s">
        <v>52</v>
      </c>
      <c r="D32" s="189" t="s">
        <v>45</v>
      </c>
      <c r="E32" s="152" t="s">
        <v>13</v>
      </c>
      <c r="I32" s="126"/>
      <c r="J32" s="126"/>
      <c r="K32" s="126"/>
      <c r="L32" s="126"/>
      <c r="M32" s="126"/>
      <c r="N32" s="133"/>
      <c r="O32" s="133"/>
      <c r="P32" s="133"/>
    </row>
    <row r="33" spans="1:28" ht="28.5" customHeight="1" x14ac:dyDescent="0.25">
      <c r="A33" s="46"/>
      <c r="B33" s="51" t="s">
        <v>133</v>
      </c>
      <c r="C33" s="52">
        <v>40</v>
      </c>
      <c r="D33" s="28">
        <f>D187</f>
        <v>20</v>
      </c>
      <c r="E33" s="257">
        <f>+D33+D34</f>
        <v>20</v>
      </c>
      <c r="I33" s="126"/>
      <c r="J33" s="126"/>
      <c r="K33" s="126"/>
      <c r="L33" s="126"/>
      <c r="M33" s="126"/>
      <c r="N33" s="133"/>
      <c r="O33" s="133"/>
      <c r="P33" s="133"/>
    </row>
    <row r="34" spans="1:28" ht="42.75" customHeight="1" x14ac:dyDescent="0.25">
      <c r="A34" s="46"/>
      <c r="B34" s="51" t="s">
        <v>134</v>
      </c>
      <c r="C34" s="52">
        <v>60</v>
      </c>
      <c r="D34" s="28">
        <f>D188</f>
        <v>0</v>
      </c>
      <c r="E34" s="258"/>
      <c r="I34" s="126"/>
      <c r="J34" s="126"/>
      <c r="K34" s="126"/>
      <c r="L34" s="126"/>
      <c r="M34" s="126"/>
      <c r="N34" s="133"/>
      <c r="O34" s="133"/>
      <c r="P34" s="133"/>
    </row>
    <row r="35" spans="1:28" x14ac:dyDescent="0.25">
      <c r="A35" s="46"/>
      <c r="C35" s="47"/>
      <c r="D35" s="117"/>
      <c r="E35" s="116"/>
      <c r="F35" s="17"/>
      <c r="G35" s="17"/>
      <c r="H35" s="17"/>
      <c r="I35" s="128"/>
      <c r="J35" s="128"/>
      <c r="K35" s="128"/>
      <c r="L35" s="128"/>
      <c r="M35" s="128"/>
    </row>
    <row r="36" spans="1:28" x14ac:dyDescent="0.25">
      <c r="A36" s="46"/>
      <c r="C36" s="47"/>
      <c r="D36" s="117"/>
      <c r="E36" s="116"/>
      <c r="F36" s="17"/>
      <c r="G36" s="17"/>
      <c r="H36" s="17"/>
      <c r="I36" s="128"/>
      <c r="J36" s="128"/>
      <c r="K36" s="128"/>
      <c r="L36" s="128"/>
      <c r="M36" s="128"/>
    </row>
    <row r="37" spans="1:28" x14ac:dyDescent="0.25">
      <c r="A37" s="46"/>
      <c r="C37" s="47"/>
      <c r="D37" s="117"/>
      <c r="E37" s="116"/>
      <c r="F37" s="17"/>
      <c r="G37" s="17"/>
      <c r="H37" s="17"/>
      <c r="I37" s="128"/>
      <c r="J37" s="128"/>
      <c r="K37" s="128"/>
      <c r="L37" s="128"/>
      <c r="M37" s="128"/>
    </row>
    <row r="38" spans="1:28" ht="105.75" thickBot="1" x14ac:dyDescent="0.3">
      <c r="M38" s="249" t="s">
        <v>150</v>
      </c>
      <c r="N38" s="249"/>
      <c r="O38" s="249"/>
      <c r="P38" s="249"/>
      <c r="T38" s="109" t="s">
        <v>161</v>
      </c>
    </row>
    <row r="39" spans="1:28" x14ac:dyDescent="0.25">
      <c r="B39" s="64" t="s">
        <v>26</v>
      </c>
      <c r="M39" s="134"/>
      <c r="N39" s="134"/>
      <c r="O39" s="134"/>
      <c r="P39" s="134"/>
    </row>
    <row r="40" spans="1:28" ht="15.75" thickBot="1" x14ac:dyDescent="0.3">
      <c r="M40" s="134"/>
      <c r="N40" s="134"/>
      <c r="O40" s="134"/>
      <c r="P40" s="134"/>
    </row>
    <row r="41" spans="1:28" s="53" customFormat="1" ht="60" customHeight="1" x14ac:dyDescent="0.25">
      <c r="B41" s="62" t="s">
        <v>135</v>
      </c>
      <c r="C41" s="62" t="s">
        <v>136</v>
      </c>
      <c r="D41" s="62" t="s">
        <v>137</v>
      </c>
      <c r="E41" s="62" t="s">
        <v>39</v>
      </c>
      <c r="F41" s="62" t="s">
        <v>19</v>
      </c>
      <c r="G41" s="62" t="s">
        <v>100</v>
      </c>
      <c r="H41" s="62" t="s">
        <v>14</v>
      </c>
      <c r="I41" s="62" t="s">
        <v>9</v>
      </c>
      <c r="J41" s="62" t="s">
        <v>27</v>
      </c>
      <c r="K41" s="62" t="s">
        <v>55</v>
      </c>
      <c r="L41" s="62" t="s">
        <v>17</v>
      </c>
      <c r="M41" s="49" t="s">
        <v>148</v>
      </c>
      <c r="N41" s="62" t="s">
        <v>138</v>
      </c>
      <c r="O41" s="49" t="s">
        <v>409</v>
      </c>
      <c r="P41" s="49" t="s">
        <v>149</v>
      </c>
      <c r="Q41" s="194" t="s">
        <v>31</v>
      </c>
      <c r="R41" s="155" t="s">
        <v>10</v>
      </c>
      <c r="S41" s="155" t="s">
        <v>16</v>
      </c>
    </row>
    <row r="42" spans="1:28" s="58" customFormat="1" ht="45" x14ac:dyDescent="0.25">
      <c r="A42" s="19">
        <v>1</v>
      </c>
      <c r="B42" s="55" t="s">
        <v>193</v>
      </c>
      <c r="C42" s="171" t="s">
        <v>209</v>
      </c>
      <c r="D42" s="55" t="s">
        <v>244</v>
      </c>
      <c r="E42" s="107" t="s">
        <v>245</v>
      </c>
      <c r="F42" s="55" t="s">
        <v>126</v>
      </c>
      <c r="G42" s="98" t="s">
        <v>159</v>
      </c>
      <c r="H42" s="61">
        <v>40245</v>
      </c>
      <c r="I42" s="61">
        <v>40446</v>
      </c>
      <c r="J42" s="56" t="s">
        <v>160</v>
      </c>
      <c r="K42" s="107">
        <f>(I42-H42)/30</f>
        <v>6.7</v>
      </c>
      <c r="L42" s="107"/>
      <c r="M42" s="107">
        <v>1173</v>
      </c>
      <c r="N42" s="48" t="s">
        <v>159</v>
      </c>
      <c r="O42" s="107">
        <f>M42</f>
        <v>1173</v>
      </c>
      <c r="P42" s="107">
        <f t="shared" ref="P42:P47" si="0">+M42-O42</f>
        <v>0</v>
      </c>
      <c r="Q42" s="195">
        <v>974736213</v>
      </c>
      <c r="R42" s="11" t="s">
        <v>378</v>
      </c>
      <c r="S42" s="109" t="s">
        <v>367</v>
      </c>
      <c r="T42" s="58" t="s">
        <v>379</v>
      </c>
      <c r="U42" s="57"/>
      <c r="V42" s="57"/>
      <c r="W42" s="57"/>
      <c r="X42" s="57"/>
      <c r="Y42" s="57"/>
      <c r="Z42" s="57"/>
      <c r="AA42" s="57"/>
      <c r="AB42" s="57"/>
    </row>
    <row r="43" spans="1:28" s="58" customFormat="1" ht="24" x14ac:dyDescent="0.25">
      <c r="A43" s="19">
        <v>2</v>
      </c>
      <c r="B43" s="55" t="s">
        <v>193</v>
      </c>
      <c r="C43" s="171" t="s">
        <v>209</v>
      </c>
      <c r="D43" s="55" t="s">
        <v>244</v>
      </c>
      <c r="E43" s="107" t="s">
        <v>246</v>
      </c>
      <c r="F43" s="55" t="s">
        <v>126</v>
      </c>
      <c r="G43" s="98" t="s">
        <v>159</v>
      </c>
      <c r="H43" s="61">
        <v>40672</v>
      </c>
      <c r="I43" s="61">
        <v>40802</v>
      </c>
      <c r="J43" s="56" t="s">
        <v>160</v>
      </c>
      <c r="K43" s="107">
        <f>(I43-H43)/30-L43</f>
        <v>0</v>
      </c>
      <c r="L43" s="107">
        <f>(I43-H43)/30</f>
        <v>4.333333333333333</v>
      </c>
      <c r="M43" s="107">
        <v>356</v>
      </c>
      <c r="N43" s="48" t="s">
        <v>159</v>
      </c>
      <c r="O43" s="107"/>
      <c r="P43" s="107">
        <f t="shared" si="0"/>
        <v>356</v>
      </c>
      <c r="Q43" s="195">
        <v>149735293</v>
      </c>
      <c r="R43" s="11">
        <v>347</v>
      </c>
      <c r="S43" s="109"/>
      <c r="T43" s="57"/>
      <c r="U43" s="57"/>
      <c r="V43" s="57"/>
      <c r="W43" s="57"/>
      <c r="X43" s="57"/>
      <c r="Y43" s="57"/>
      <c r="Z43" s="57"/>
      <c r="AA43" s="57"/>
      <c r="AB43" s="57"/>
    </row>
    <row r="44" spans="1:28" s="58" customFormat="1" ht="90" x14ac:dyDescent="0.25">
      <c r="A44" s="19">
        <v>3</v>
      </c>
      <c r="B44" s="55" t="s">
        <v>193</v>
      </c>
      <c r="C44" s="171" t="s">
        <v>247</v>
      </c>
      <c r="D44" s="55" t="s">
        <v>256</v>
      </c>
      <c r="E44" s="108" t="s">
        <v>248</v>
      </c>
      <c r="F44" s="55" t="s">
        <v>249</v>
      </c>
      <c r="G44" s="98" t="s">
        <v>159</v>
      </c>
      <c r="H44" s="61">
        <v>40693</v>
      </c>
      <c r="I44" s="61">
        <v>40908</v>
      </c>
      <c r="J44" s="56" t="s">
        <v>160</v>
      </c>
      <c r="K44" s="107">
        <f>(I44-H44)/30</f>
        <v>7.166666666666667</v>
      </c>
      <c r="L44" s="107"/>
      <c r="M44" s="107">
        <v>252</v>
      </c>
      <c r="N44" s="48" t="s">
        <v>159</v>
      </c>
      <c r="O44" s="107"/>
      <c r="P44" s="107">
        <f t="shared" si="0"/>
        <v>252</v>
      </c>
      <c r="Q44" s="195">
        <v>149553806</v>
      </c>
      <c r="R44" s="11">
        <v>359</v>
      </c>
      <c r="S44" s="109" t="s">
        <v>250</v>
      </c>
      <c r="T44" s="57"/>
      <c r="U44" s="57"/>
      <c r="V44" s="57"/>
      <c r="W44" s="57"/>
      <c r="X44" s="57"/>
      <c r="Y44" s="57"/>
      <c r="Z44" s="57"/>
      <c r="AA44" s="57"/>
      <c r="AB44" s="57"/>
    </row>
    <row r="45" spans="1:28" s="58" customFormat="1" ht="60" x14ac:dyDescent="0.25">
      <c r="A45" s="19">
        <v>4</v>
      </c>
      <c r="B45" s="55" t="s">
        <v>193</v>
      </c>
      <c r="C45" s="171" t="s">
        <v>209</v>
      </c>
      <c r="D45" s="55" t="s">
        <v>251</v>
      </c>
      <c r="E45" s="108">
        <v>2111607</v>
      </c>
      <c r="F45" s="55" t="s">
        <v>252</v>
      </c>
      <c r="G45" s="54" t="s">
        <v>159</v>
      </c>
      <c r="H45" s="61">
        <v>40826</v>
      </c>
      <c r="I45" s="61">
        <v>40977</v>
      </c>
      <c r="J45" s="56" t="s">
        <v>160</v>
      </c>
      <c r="K45" s="107">
        <f t="shared" ref="K45" si="1">(I45-H45)/30-L45</f>
        <v>2.2999999999999998</v>
      </c>
      <c r="L45" s="107">
        <f>(I44-H45)/30</f>
        <v>2.7333333333333334</v>
      </c>
      <c r="M45" s="107"/>
      <c r="N45" s="48" t="s">
        <v>159</v>
      </c>
      <c r="O45" s="107"/>
      <c r="P45" s="107">
        <f t="shared" si="0"/>
        <v>0</v>
      </c>
      <c r="Q45" s="195">
        <v>194772132</v>
      </c>
      <c r="R45" s="11"/>
      <c r="S45" s="109" t="s">
        <v>253</v>
      </c>
      <c r="T45" s="57" t="s">
        <v>380</v>
      </c>
      <c r="U45" s="57"/>
      <c r="V45" s="57"/>
      <c r="W45" s="57"/>
      <c r="X45" s="57"/>
      <c r="Y45" s="57"/>
      <c r="Z45" s="57"/>
      <c r="AA45" s="57"/>
      <c r="AB45" s="57"/>
    </row>
    <row r="46" spans="1:28" s="58" customFormat="1" ht="90" x14ac:dyDescent="0.25">
      <c r="A46" s="19">
        <v>5</v>
      </c>
      <c r="B46" s="55" t="s">
        <v>193</v>
      </c>
      <c r="C46" s="171" t="s">
        <v>254</v>
      </c>
      <c r="D46" s="55" t="s">
        <v>256</v>
      </c>
      <c r="E46" s="108" t="s">
        <v>255</v>
      </c>
      <c r="F46" s="55" t="s">
        <v>249</v>
      </c>
      <c r="G46" s="98" t="s">
        <v>159</v>
      </c>
      <c r="H46" s="61">
        <v>41102</v>
      </c>
      <c r="I46" s="61">
        <v>41274</v>
      </c>
      <c r="J46" s="56" t="s">
        <v>160</v>
      </c>
      <c r="K46" s="107">
        <f>(I46-H46)/30</f>
        <v>5.7333333333333334</v>
      </c>
      <c r="L46" s="107"/>
      <c r="M46" s="107">
        <v>124</v>
      </c>
      <c r="N46" s="48" t="s">
        <v>159</v>
      </c>
      <c r="O46" s="107"/>
      <c r="P46" s="107">
        <f t="shared" si="0"/>
        <v>124</v>
      </c>
      <c r="Q46" s="195">
        <v>81973666</v>
      </c>
      <c r="R46" s="11">
        <v>359</v>
      </c>
      <c r="S46" s="109" t="s">
        <v>250</v>
      </c>
      <c r="T46" s="57"/>
      <c r="U46" s="57"/>
      <c r="V46" s="57"/>
      <c r="W46" s="57"/>
      <c r="X46" s="57"/>
      <c r="Y46" s="57"/>
      <c r="Z46" s="57"/>
      <c r="AA46" s="57"/>
      <c r="AB46" s="57"/>
    </row>
    <row r="47" spans="1:28" s="58" customFormat="1" ht="30" customHeight="1" x14ac:dyDescent="0.25">
      <c r="A47" s="19">
        <v>6</v>
      </c>
      <c r="B47" s="55" t="s">
        <v>193</v>
      </c>
      <c r="C47" s="171" t="s">
        <v>209</v>
      </c>
      <c r="D47" s="55" t="s">
        <v>251</v>
      </c>
      <c r="E47" s="108">
        <v>2123354</v>
      </c>
      <c r="F47" s="55" t="s">
        <v>126</v>
      </c>
      <c r="G47" s="98" t="s">
        <v>159</v>
      </c>
      <c r="H47" s="61">
        <v>41184</v>
      </c>
      <c r="I47" s="61">
        <v>41258</v>
      </c>
      <c r="J47" s="56" t="s">
        <v>160</v>
      </c>
      <c r="K47" s="107">
        <f>(I47-H47)/30-L47</f>
        <v>0</v>
      </c>
      <c r="L47" s="107">
        <f>(I47-H47)/30</f>
        <v>2.4666666666666668</v>
      </c>
      <c r="M47" s="107">
        <v>484</v>
      </c>
      <c r="N47" s="48" t="s">
        <v>159</v>
      </c>
      <c r="O47" s="107"/>
      <c r="P47" s="107">
        <f t="shared" si="0"/>
        <v>484</v>
      </c>
      <c r="Q47" s="195">
        <v>149934134</v>
      </c>
      <c r="R47" s="11">
        <v>363</v>
      </c>
      <c r="S47" s="99" t="s">
        <v>257</v>
      </c>
      <c r="T47" s="57" t="s">
        <v>374</v>
      </c>
      <c r="U47" s="57"/>
      <c r="V47" s="57"/>
      <c r="W47" s="57"/>
      <c r="X47" s="57"/>
      <c r="Y47" s="57"/>
      <c r="Z47" s="57"/>
      <c r="AA47" s="57"/>
      <c r="AB47" s="57"/>
    </row>
    <row r="48" spans="1:28" s="58" customFormat="1" ht="24" x14ac:dyDescent="0.25">
      <c r="A48" s="19">
        <v>7</v>
      </c>
      <c r="B48" s="55" t="s">
        <v>193</v>
      </c>
      <c r="C48" s="171" t="s">
        <v>258</v>
      </c>
      <c r="D48" s="55" t="s">
        <v>244</v>
      </c>
      <c r="E48" s="108">
        <v>1321212012</v>
      </c>
      <c r="F48" s="55" t="s">
        <v>126</v>
      </c>
      <c r="G48" s="98" t="s">
        <v>159</v>
      </c>
      <c r="H48" s="61">
        <v>41207</v>
      </c>
      <c r="I48" s="61">
        <v>41449</v>
      </c>
      <c r="J48" s="56" t="s">
        <v>160</v>
      </c>
      <c r="K48" s="107">
        <f>(I48-H48)/30-L48</f>
        <v>6.3666666666666663</v>
      </c>
      <c r="L48" s="107">
        <f>(I47-H48)/30</f>
        <v>1.7</v>
      </c>
      <c r="M48" s="107">
        <v>135</v>
      </c>
      <c r="N48" s="48" t="s">
        <v>159</v>
      </c>
      <c r="O48" s="107">
        <f>+M48</f>
        <v>135</v>
      </c>
      <c r="P48" s="107">
        <f>+M48-O48</f>
        <v>0</v>
      </c>
      <c r="Q48" s="195">
        <v>136430123</v>
      </c>
      <c r="R48" s="11">
        <v>352</v>
      </c>
      <c r="S48" s="99"/>
      <c r="T48" s="57"/>
      <c r="U48" s="57"/>
      <c r="V48" s="57"/>
      <c r="W48" s="57"/>
      <c r="X48" s="57"/>
      <c r="Y48" s="57"/>
      <c r="Z48" s="57"/>
      <c r="AA48" s="57"/>
      <c r="AB48" s="57"/>
    </row>
    <row r="49" spans="1:28" s="58" customFormat="1" ht="24" x14ac:dyDescent="0.25">
      <c r="A49" s="19">
        <v>8</v>
      </c>
      <c r="B49" s="55" t="s">
        <v>193</v>
      </c>
      <c r="C49" s="171" t="s">
        <v>209</v>
      </c>
      <c r="D49" s="55" t="s">
        <v>244</v>
      </c>
      <c r="E49" s="108" t="s">
        <v>259</v>
      </c>
      <c r="F49" s="55" t="s">
        <v>126</v>
      </c>
      <c r="G49" s="98" t="s">
        <v>159</v>
      </c>
      <c r="H49" s="61">
        <v>41330</v>
      </c>
      <c r="I49" s="61">
        <v>41453</v>
      </c>
      <c r="J49" s="56" t="s">
        <v>160</v>
      </c>
      <c r="K49" s="107">
        <f>(I49-H49)/30-L49</f>
        <v>0</v>
      </c>
      <c r="L49" s="107">
        <f>(I49-H49)/30</f>
        <v>4.0999999999999996</v>
      </c>
      <c r="M49" s="107">
        <v>160</v>
      </c>
      <c r="N49" s="48" t="s">
        <v>159</v>
      </c>
      <c r="O49" s="107">
        <f>+M49</f>
        <v>160</v>
      </c>
      <c r="P49" s="107">
        <f>+M49-O49</f>
        <v>0</v>
      </c>
      <c r="Q49" s="195">
        <v>209795839</v>
      </c>
      <c r="R49" s="11">
        <v>349</v>
      </c>
      <c r="S49" s="99"/>
      <c r="T49" s="57"/>
      <c r="U49" s="57"/>
      <c r="V49" s="57"/>
      <c r="W49" s="57"/>
      <c r="X49" s="57"/>
      <c r="Y49" s="57"/>
      <c r="Z49" s="57"/>
      <c r="AA49" s="57"/>
      <c r="AB49" s="57"/>
    </row>
    <row r="50" spans="1:28" s="58" customFormat="1" x14ac:dyDescent="0.25">
      <c r="A50" s="19">
        <v>9</v>
      </c>
      <c r="B50" s="55"/>
      <c r="C50" s="171"/>
      <c r="D50" s="55"/>
      <c r="E50" s="108"/>
      <c r="F50" s="55"/>
      <c r="G50" s="54"/>
      <c r="H50" s="61"/>
      <c r="I50" s="61"/>
      <c r="J50" s="56"/>
      <c r="K50" s="107"/>
      <c r="L50" s="107"/>
      <c r="M50" s="107"/>
      <c r="N50" s="48"/>
      <c r="O50" s="107"/>
      <c r="P50" s="107"/>
      <c r="Q50" s="195"/>
      <c r="R50" s="11"/>
      <c r="S50" s="99"/>
      <c r="T50" s="57"/>
      <c r="U50" s="57"/>
      <c r="V50" s="57"/>
      <c r="W50" s="57"/>
      <c r="X50" s="57"/>
      <c r="Y50" s="57"/>
      <c r="Z50" s="57"/>
      <c r="AA50" s="57"/>
      <c r="AB50" s="57"/>
    </row>
    <row r="51" spans="1:28" s="58" customFormat="1" x14ac:dyDescent="0.25">
      <c r="A51" s="19">
        <v>10</v>
      </c>
      <c r="B51" s="55"/>
      <c r="C51" s="171"/>
      <c r="D51" s="55"/>
      <c r="E51" s="108"/>
      <c r="F51" s="55"/>
      <c r="G51" s="54"/>
      <c r="H51" s="61"/>
      <c r="I51" s="61"/>
      <c r="J51" s="56"/>
      <c r="K51" s="107"/>
      <c r="L51" s="107"/>
      <c r="M51" s="107"/>
      <c r="N51" s="48"/>
      <c r="O51" s="107"/>
      <c r="P51" s="107"/>
      <c r="Q51" s="195"/>
      <c r="R51" s="11"/>
      <c r="S51" s="99"/>
      <c r="T51" s="57"/>
      <c r="U51" s="57"/>
      <c r="V51" s="57"/>
      <c r="W51" s="57"/>
      <c r="X51" s="57"/>
      <c r="Y51" s="57"/>
      <c r="Z51" s="57"/>
      <c r="AA51" s="57"/>
      <c r="AB51" s="57"/>
    </row>
    <row r="52" spans="1:28" s="58" customFormat="1" x14ac:dyDescent="0.25">
      <c r="A52" s="19">
        <v>11</v>
      </c>
      <c r="B52" s="55"/>
      <c r="C52" s="171"/>
      <c r="D52" s="55"/>
      <c r="E52" s="108"/>
      <c r="F52" s="55"/>
      <c r="G52" s="54"/>
      <c r="H52" s="61"/>
      <c r="I52" s="61"/>
      <c r="J52" s="56"/>
      <c r="K52" s="107"/>
      <c r="L52" s="107"/>
      <c r="M52" s="107"/>
      <c r="N52" s="48"/>
      <c r="O52" s="107"/>
      <c r="P52" s="107"/>
      <c r="Q52" s="195"/>
      <c r="R52" s="11"/>
      <c r="S52" s="99"/>
      <c r="T52" s="57"/>
      <c r="U52" s="57"/>
      <c r="V52" s="57"/>
      <c r="W52" s="57"/>
      <c r="X52" s="57"/>
      <c r="Y52" s="57"/>
      <c r="Z52" s="57"/>
      <c r="AA52" s="57"/>
      <c r="AB52" s="57"/>
    </row>
    <row r="53" spans="1:28" s="58" customFormat="1" x14ac:dyDescent="0.25">
      <c r="A53" s="19"/>
      <c r="B53" s="104" t="s">
        <v>13</v>
      </c>
      <c r="C53" s="106"/>
      <c r="D53" s="59"/>
      <c r="E53" s="108"/>
      <c r="F53" s="55"/>
      <c r="G53" s="55"/>
      <c r="H53" s="55"/>
      <c r="I53" s="56"/>
      <c r="J53" s="56"/>
      <c r="K53" s="187">
        <f t="shared" ref="K53" si="2">SUM(K42:K52)</f>
        <v>28.266666666666669</v>
      </c>
      <c r="L53" s="187">
        <f t="shared" ref="L53:P53" si="3">SUM(L42:L52)</f>
        <v>15.333333333333332</v>
      </c>
      <c r="M53" s="97">
        <f t="shared" si="3"/>
        <v>2684</v>
      </c>
      <c r="N53" s="97">
        <f t="shared" si="3"/>
        <v>0</v>
      </c>
      <c r="O53" s="97">
        <f t="shared" si="3"/>
        <v>1468</v>
      </c>
      <c r="P53" s="97">
        <f t="shared" si="3"/>
        <v>1216</v>
      </c>
      <c r="Q53" s="196">
        <f>SUM(Q42:Q52)</f>
        <v>2046931206</v>
      </c>
      <c r="R53" s="11"/>
      <c r="S53" s="100"/>
    </row>
    <row r="54" spans="1:28" s="12" customFormat="1" x14ac:dyDescent="0.25">
      <c r="D54" s="118"/>
      <c r="E54" s="119"/>
      <c r="F54" s="118"/>
      <c r="H54" s="118"/>
      <c r="I54" s="118"/>
      <c r="J54" s="118"/>
      <c r="K54" s="118"/>
      <c r="L54" s="118"/>
      <c r="M54" s="118"/>
      <c r="N54" s="118"/>
      <c r="O54" s="118"/>
      <c r="P54" s="118"/>
      <c r="Q54" s="197"/>
    </row>
    <row r="55" spans="1:28" s="12" customFormat="1" x14ac:dyDescent="0.25">
      <c r="B55" s="271" t="s">
        <v>24</v>
      </c>
      <c r="C55" s="271" t="s">
        <v>23</v>
      </c>
      <c r="D55" s="270" t="s">
        <v>30</v>
      </c>
      <c r="E55" s="270"/>
      <c r="F55" s="118"/>
      <c r="H55" s="118"/>
      <c r="I55" s="118"/>
      <c r="J55" s="118"/>
      <c r="K55" s="118"/>
      <c r="L55" s="118"/>
      <c r="M55" s="118"/>
      <c r="N55" s="118"/>
      <c r="O55" s="118"/>
      <c r="P55" s="118"/>
      <c r="Q55" s="197"/>
    </row>
    <row r="56" spans="1:28" s="12" customFormat="1" x14ac:dyDescent="0.25">
      <c r="B56" s="272"/>
      <c r="C56" s="272"/>
      <c r="D56" s="190" t="s">
        <v>20</v>
      </c>
      <c r="E56" s="120" t="s">
        <v>21</v>
      </c>
      <c r="F56" s="118"/>
      <c r="H56" s="118"/>
      <c r="I56" s="118"/>
      <c r="J56" s="118"/>
      <c r="K56" s="118"/>
      <c r="L56" s="118"/>
      <c r="M56" s="118"/>
      <c r="N56" s="118"/>
      <c r="O56" s="118"/>
      <c r="P56" s="118"/>
      <c r="Q56" s="197"/>
    </row>
    <row r="57" spans="1:28" s="12" customFormat="1" ht="18.75" x14ac:dyDescent="0.25">
      <c r="B57" s="23" t="s">
        <v>18</v>
      </c>
      <c r="C57" s="145">
        <f>+K53</f>
        <v>28.266666666666669</v>
      </c>
      <c r="D57" s="122" t="s">
        <v>162</v>
      </c>
      <c r="E57" s="122"/>
      <c r="F57" s="123"/>
      <c r="G57" s="13"/>
      <c r="H57" s="123"/>
      <c r="I57" s="123"/>
      <c r="J57" s="123"/>
      <c r="K57" s="123"/>
      <c r="L57" s="123"/>
      <c r="M57" s="123"/>
      <c r="N57" s="118"/>
      <c r="O57" s="118"/>
      <c r="P57" s="118"/>
      <c r="Q57" s="197"/>
    </row>
    <row r="58" spans="1:28" s="12" customFormat="1" x14ac:dyDescent="0.25">
      <c r="B58" s="23" t="s">
        <v>22</v>
      </c>
      <c r="C58" s="145">
        <f>+O53</f>
        <v>1468</v>
      </c>
      <c r="D58" s="121"/>
      <c r="E58" s="122" t="s">
        <v>162</v>
      </c>
      <c r="F58" s="118"/>
      <c r="H58" s="118"/>
      <c r="I58" s="118"/>
      <c r="J58" s="118"/>
      <c r="K58" s="118"/>
      <c r="L58" s="118"/>
      <c r="M58" s="118"/>
      <c r="N58" s="118"/>
      <c r="O58" s="118"/>
      <c r="P58" s="118"/>
      <c r="Q58" s="197"/>
    </row>
    <row r="59" spans="1:28" s="12" customFormat="1" x14ac:dyDescent="0.25">
      <c r="B59" s="14"/>
      <c r="C59" s="296"/>
      <c r="D59" s="296"/>
      <c r="E59" s="296"/>
      <c r="F59" s="296"/>
      <c r="G59" s="296"/>
      <c r="H59" s="296"/>
      <c r="I59" s="296"/>
      <c r="J59" s="296"/>
      <c r="K59" s="296"/>
      <c r="L59" s="296"/>
      <c r="M59" s="296"/>
      <c r="N59" s="296"/>
      <c r="O59" s="153"/>
      <c r="P59" s="153"/>
      <c r="Q59" s="197"/>
    </row>
    <row r="60" spans="1:28" ht="15.75" thickBot="1" x14ac:dyDescent="0.3"/>
    <row r="61" spans="1:28" ht="27" thickBot="1" x14ac:dyDescent="0.3">
      <c r="B61" s="250" t="s">
        <v>101</v>
      </c>
      <c r="C61" s="251"/>
      <c r="D61" s="251"/>
      <c r="E61" s="251"/>
      <c r="F61" s="251"/>
      <c r="G61" s="251"/>
      <c r="H61" s="251"/>
      <c r="I61" s="251"/>
      <c r="J61" s="251"/>
      <c r="K61" s="251"/>
      <c r="L61" s="251"/>
      <c r="M61" s="252"/>
    </row>
    <row r="64" spans="1:28" ht="90" x14ac:dyDescent="0.25">
      <c r="B64" s="191" t="s">
        <v>151</v>
      </c>
      <c r="C64" s="191" t="s">
        <v>103</v>
      </c>
      <c r="D64" s="191" t="s">
        <v>102</v>
      </c>
      <c r="E64" s="191" t="s">
        <v>104</v>
      </c>
      <c r="F64" s="191" t="s">
        <v>105</v>
      </c>
      <c r="G64" s="191" t="s">
        <v>106</v>
      </c>
      <c r="H64" s="191" t="s">
        <v>107</v>
      </c>
      <c r="I64" s="191" t="s">
        <v>152</v>
      </c>
      <c r="J64" s="191" t="s">
        <v>108</v>
      </c>
      <c r="K64" s="191" t="s">
        <v>2</v>
      </c>
      <c r="L64" s="242" t="s">
        <v>15</v>
      </c>
      <c r="M64" s="242"/>
    </row>
    <row r="65" spans="2:17" s="53" customFormat="1" ht="45" x14ac:dyDescent="0.25">
      <c r="B65" s="192" t="s">
        <v>271</v>
      </c>
      <c r="C65" s="25" t="s">
        <v>369</v>
      </c>
      <c r="D65" s="122">
        <v>200</v>
      </c>
      <c r="E65" s="122" t="s">
        <v>126</v>
      </c>
      <c r="F65" s="122" t="s">
        <v>126</v>
      </c>
      <c r="G65" s="209" t="s">
        <v>126</v>
      </c>
      <c r="H65" s="122" t="s">
        <v>126</v>
      </c>
      <c r="I65" s="122" t="s">
        <v>126</v>
      </c>
      <c r="J65" s="122" t="s">
        <v>381</v>
      </c>
      <c r="K65" s="169"/>
      <c r="L65" s="247" t="s">
        <v>126</v>
      </c>
      <c r="M65" s="247"/>
      <c r="N65" s="126"/>
      <c r="O65" s="126"/>
      <c r="P65" s="126"/>
      <c r="Q65" s="193"/>
    </row>
    <row r="66" spans="2:17" ht="45" x14ac:dyDescent="0.25">
      <c r="B66" s="192" t="s">
        <v>271</v>
      </c>
      <c r="C66" s="63" t="s">
        <v>370</v>
      </c>
      <c r="D66" s="122">
        <v>100</v>
      </c>
      <c r="E66" s="122" t="s">
        <v>126</v>
      </c>
      <c r="F66" s="122" t="s">
        <v>126</v>
      </c>
      <c r="G66" s="209" t="s">
        <v>126</v>
      </c>
      <c r="H66" s="122" t="s">
        <v>126</v>
      </c>
      <c r="I66" s="122" t="s">
        <v>126</v>
      </c>
      <c r="J66" s="122" t="s">
        <v>381</v>
      </c>
      <c r="K66" s="122"/>
      <c r="L66" s="247" t="s">
        <v>126</v>
      </c>
      <c r="M66" s="247"/>
    </row>
    <row r="67" spans="2:17" s="53" customFormat="1" ht="45" x14ac:dyDescent="0.25">
      <c r="B67" s="192" t="s">
        <v>271</v>
      </c>
      <c r="C67" s="63" t="s">
        <v>371</v>
      </c>
      <c r="D67" s="122">
        <v>356</v>
      </c>
      <c r="E67" s="122" t="s">
        <v>126</v>
      </c>
      <c r="F67" s="122" t="s">
        <v>126</v>
      </c>
      <c r="G67" s="209" t="s">
        <v>126</v>
      </c>
      <c r="H67" s="122" t="s">
        <v>126</v>
      </c>
      <c r="I67" s="122" t="s">
        <v>126</v>
      </c>
      <c r="J67" s="122" t="s">
        <v>381</v>
      </c>
      <c r="K67" s="122"/>
      <c r="L67" s="247" t="s">
        <v>126</v>
      </c>
      <c r="M67" s="247"/>
      <c r="N67" s="126"/>
      <c r="O67" s="126"/>
      <c r="P67" s="126"/>
      <c r="Q67" s="193"/>
    </row>
    <row r="68" spans="2:17" s="53" customFormat="1" ht="45" x14ac:dyDescent="0.25">
      <c r="B68" s="192" t="s">
        <v>271</v>
      </c>
      <c r="C68" s="63" t="s">
        <v>372</v>
      </c>
      <c r="D68" s="122">
        <v>364</v>
      </c>
      <c r="E68" s="122" t="s">
        <v>126</v>
      </c>
      <c r="F68" s="122" t="s">
        <v>126</v>
      </c>
      <c r="G68" s="209" t="s">
        <v>126</v>
      </c>
      <c r="H68" s="122" t="s">
        <v>126</v>
      </c>
      <c r="I68" s="122" t="s">
        <v>126</v>
      </c>
      <c r="J68" s="122" t="s">
        <v>381</v>
      </c>
      <c r="K68" s="28"/>
      <c r="L68" s="247" t="s">
        <v>126</v>
      </c>
      <c r="M68" s="247"/>
      <c r="N68" s="126"/>
      <c r="O68" s="126"/>
      <c r="P68" s="126"/>
      <c r="Q68" s="193"/>
    </row>
    <row r="69" spans="2:17" ht="45" x14ac:dyDescent="0.25">
      <c r="B69" s="192" t="s">
        <v>271</v>
      </c>
      <c r="C69" s="63" t="s">
        <v>373</v>
      </c>
      <c r="D69" s="122">
        <v>340</v>
      </c>
      <c r="E69" s="122" t="s">
        <v>126</v>
      </c>
      <c r="F69" s="122" t="s">
        <v>126</v>
      </c>
      <c r="G69" s="209" t="s">
        <v>126</v>
      </c>
      <c r="H69" s="122" t="s">
        <v>126</v>
      </c>
      <c r="I69" s="122" t="s">
        <v>126</v>
      </c>
      <c r="J69" s="122" t="s">
        <v>381</v>
      </c>
      <c r="K69" s="25"/>
      <c r="L69" s="247" t="s">
        <v>126</v>
      </c>
      <c r="M69" s="247"/>
    </row>
    <row r="70" spans="2:17" s="53" customFormat="1" ht="45" x14ac:dyDescent="0.25">
      <c r="B70" s="192" t="s">
        <v>271</v>
      </c>
      <c r="C70" s="63" t="s">
        <v>373</v>
      </c>
      <c r="D70" s="122">
        <v>340</v>
      </c>
      <c r="E70" s="122" t="s">
        <v>126</v>
      </c>
      <c r="F70" s="122" t="s">
        <v>126</v>
      </c>
      <c r="G70" s="209" t="s">
        <v>126</v>
      </c>
      <c r="H70" s="122" t="s">
        <v>126</v>
      </c>
      <c r="I70" s="122" t="s">
        <v>126</v>
      </c>
      <c r="J70" s="122" t="s">
        <v>381</v>
      </c>
      <c r="K70" s="28"/>
      <c r="L70" s="247" t="s">
        <v>126</v>
      </c>
      <c r="M70" s="247"/>
      <c r="N70" s="126"/>
      <c r="O70" s="126"/>
      <c r="P70" s="126"/>
      <c r="Q70" s="193"/>
    </row>
    <row r="71" spans="2:17" s="53" customFormat="1" ht="45" x14ac:dyDescent="0.25">
      <c r="B71" s="192" t="s">
        <v>271</v>
      </c>
      <c r="C71" s="63" t="s">
        <v>373</v>
      </c>
      <c r="D71" s="122">
        <v>340</v>
      </c>
      <c r="E71" s="122" t="s">
        <v>126</v>
      </c>
      <c r="F71" s="122" t="s">
        <v>126</v>
      </c>
      <c r="G71" s="209" t="s">
        <v>126</v>
      </c>
      <c r="H71" s="122" t="s">
        <v>126</v>
      </c>
      <c r="I71" s="122" t="s">
        <v>126</v>
      </c>
      <c r="J71" s="122" t="s">
        <v>381</v>
      </c>
      <c r="K71" s="28"/>
      <c r="L71" s="247" t="s">
        <v>126</v>
      </c>
      <c r="M71" s="247"/>
      <c r="N71" s="126"/>
      <c r="O71" s="126"/>
      <c r="P71" s="126"/>
      <c r="Q71" s="193"/>
    </row>
    <row r="72" spans="2:17" s="53" customFormat="1" ht="45" x14ac:dyDescent="0.25">
      <c r="B72" s="192" t="s">
        <v>271</v>
      </c>
      <c r="C72" s="63" t="s">
        <v>373</v>
      </c>
      <c r="D72" s="122">
        <v>137</v>
      </c>
      <c r="E72" s="122" t="s">
        <v>126</v>
      </c>
      <c r="F72" s="122" t="s">
        <v>126</v>
      </c>
      <c r="G72" s="209" t="s">
        <v>126</v>
      </c>
      <c r="H72" s="122" t="s">
        <v>126</v>
      </c>
      <c r="I72" s="122" t="s">
        <v>126</v>
      </c>
      <c r="J72" s="122" t="s">
        <v>381</v>
      </c>
      <c r="K72" s="28"/>
      <c r="L72" s="247" t="s">
        <v>126</v>
      </c>
      <c r="M72" s="247"/>
      <c r="N72" s="126"/>
      <c r="O72" s="126"/>
      <c r="P72" s="126"/>
      <c r="Q72" s="193"/>
    </row>
    <row r="73" spans="2:17" s="53" customFormat="1" ht="45" x14ac:dyDescent="0.25">
      <c r="B73" s="192" t="s">
        <v>271</v>
      </c>
      <c r="C73" s="63" t="s">
        <v>373</v>
      </c>
      <c r="D73" s="122">
        <v>340</v>
      </c>
      <c r="E73" s="122" t="s">
        <v>126</v>
      </c>
      <c r="F73" s="122" t="s">
        <v>126</v>
      </c>
      <c r="G73" s="209" t="s">
        <v>126</v>
      </c>
      <c r="H73" s="122" t="s">
        <v>126</v>
      </c>
      <c r="I73" s="122" t="s">
        <v>126</v>
      </c>
      <c r="J73" s="122" t="s">
        <v>381</v>
      </c>
      <c r="K73" s="28"/>
      <c r="L73" s="247" t="s">
        <v>126</v>
      </c>
      <c r="M73" s="247"/>
      <c r="N73" s="126"/>
      <c r="O73" s="126"/>
      <c r="P73" s="126"/>
      <c r="Q73" s="193"/>
    </row>
    <row r="74" spans="2:17" s="53" customFormat="1" ht="45" x14ac:dyDescent="0.25">
      <c r="B74" s="192" t="s">
        <v>271</v>
      </c>
      <c r="C74" s="63" t="s">
        <v>373</v>
      </c>
      <c r="D74" s="122">
        <v>340</v>
      </c>
      <c r="E74" s="122" t="s">
        <v>126</v>
      </c>
      <c r="F74" s="122" t="s">
        <v>126</v>
      </c>
      <c r="G74" s="209" t="s">
        <v>126</v>
      </c>
      <c r="H74" s="122" t="s">
        <v>126</v>
      </c>
      <c r="I74" s="122" t="s">
        <v>126</v>
      </c>
      <c r="J74" s="122" t="s">
        <v>381</v>
      </c>
      <c r="K74" s="28"/>
      <c r="L74" s="247" t="s">
        <v>126</v>
      </c>
      <c r="M74" s="247"/>
      <c r="N74" s="126"/>
      <c r="O74" s="126"/>
      <c r="P74" s="126"/>
      <c r="Q74" s="193"/>
    </row>
    <row r="75" spans="2:17" s="53" customFormat="1" ht="45" x14ac:dyDescent="0.25">
      <c r="B75" s="192" t="s">
        <v>271</v>
      </c>
      <c r="C75" s="63" t="s">
        <v>373</v>
      </c>
      <c r="D75" s="122">
        <v>207</v>
      </c>
      <c r="E75" s="122" t="s">
        <v>126</v>
      </c>
      <c r="F75" s="122" t="s">
        <v>126</v>
      </c>
      <c r="G75" s="209" t="s">
        <v>126</v>
      </c>
      <c r="H75" s="122" t="s">
        <v>126</v>
      </c>
      <c r="I75" s="122" t="s">
        <v>126</v>
      </c>
      <c r="J75" s="122" t="s">
        <v>381</v>
      </c>
      <c r="K75" s="28"/>
      <c r="L75" s="247" t="s">
        <v>126</v>
      </c>
      <c r="M75" s="247"/>
      <c r="N75" s="126"/>
      <c r="O75" s="126"/>
      <c r="P75" s="126"/>
      <c r="Q75" s="193"/>
    </row>
    <row r="76" spans="2:17" s="53" customFormat="1" ht="45" x14ac:dyDescent="0.25">
      <c r="B76" s="192" t="s">
        <v>271</v>
      </c>
      <c r="C76" s="63" t="s">
        <v>373</v>
      </c>
      <c r="D76" s="122">
        <v>340</v>
      </c>
      <c r="E76" s="122" t="s">
        <v>126</v>
      </c>
      <c r="F76" s="122" t="s">
        <v>126</v>
      </c>
      <c r="G76" s="209" t="s">
        <v>126</v>
      </c>
      <c r="H76" s="122" t="s">
        <v>126</v>
      </c>
      <c r="I76" s="122" t="s">
        <v>126</v>
      </c>
      <c r="J76" s="122" t="s">
        <v>381</v>
      </c>
      <c r="K76" s="28"/>
      <c r="L76" s="247" t="s">
        <v>126</v>
      </c>
      <c r="M76" s="247"/>
      <c r="N76" s="126"/>
      <c r="O76" s="126"/>
      <c r="P76" s="126"/>
      <c r="Q76" s="193"/>
    </row>
    <row r="77" spans="2:17" s="53" customFormat="1" ht="45" x14ac:dyDescent="0.25">
      <c r="B77" s="192" t="s">
        <v>271</v>
      </c>
      <c r="C77" s="63" t="s">
        <v>373</v>
      </c>
      <c r="D77" s="122">
        <v>340</v>
      </c>
      <c r="E77" s="122" t="s">
        <v>126</v>
      </c>
      <c r="F77" s="122" t="s">
        <v>126</v>
      </c>
      <c r="G77" s="209" t="s">
        <v>126</v>
      </c>
      <c r="H77" s="122" t="s">
        <v>126</v>
      </c>
      <c r="I77" s="122" t="s">
        <v>126</v>
      </c>
      <c r="J77" s="122" t="s">
        <v>381</v>
      </c>
      <c r="K77" s="28"/>
      <c r="L77" s="247" t="s">
        <v>126</v>
      </c>
      <c r="M77" s="247"/>
      <c r="N77" s="126"/>
      <c r="O77" s="126"/>
      <c r="P77" s="126"/>
      <c r="Q77" s="193"/>
    </row>
    <row r="78" spans="2:17" s="53" customFormat="1" x14ac:dyDescent="0.25">
      <c r="B78" s="63"/>
      <c r="C78" s="162"/>
      <c r="D78" s="122"/>
      <c r="E78" s="122"/>
      <c r="F78" s="122"/>
      <c r="G78" s="21"/>
      <c r="H78" s="122"/>
      <c r="I78" s="122"/>
      <c r="J78" s="122"/>
      <c r="K78" s="28"/>
      <c r="L78" s="28"/>
      <c r="M78" s="28"/>
      <c r="N78" s="126"/>
      <c r="O78" s="126"/>
      <c r="P78" s="126"/>
      <c r="Q78" s="193"/>
    </row>
    <row r="79" spans="2:17" s="53" customFormat="1" x14ac:dyDescent="0.25">
      <c r="B79" s="63"/>
      <c r="C79" s="162"/>
      <c r="D79" s="122"/>
      <c r="E79" s="122"/>
      <c r="F79" s="122"/>
      <c r="G79" s="21"/>
      <c r="H79" s="122"/>
      <c r="I79" s="122"/>
      <c r="J79" s="122"/>
      <c r="K79" s="28"/>
      <c r="L79" s="28"/>
      <c r="M79" s="28"/>
      <c r="N79" s="126"/>
      <c r="O79" s="126"/>
      <c r="P79" s="126"/>
      <c r="Q79" s="193"/>
    </row>
    <row r="80" spans="2:17" x14ac:dyDescent="0.25">
      <c r="B80" s="2" t="s">
        <v>1</v>
      </c>
    </row>
    <row r="81" spans="2:16" x14ac:dyDescent="0.25">
      <c r="B81" s="2" t="s">
        <v>32</v>
      </c>
    </row>
    <row r="82" spans="2:16" x14ac:dyDescent="0.25">
      <c r="B82" s="2" t="s">
        <v>56</v>
      </c>
    </row>
    <row r="85" spans="2:16" ht="26.25" x14ac:dyDescent="0.25">
      <c r="B85" s="240" t="s">
        <v>33</v>
      </c>
      <c r="C85" s="241"/>
      <c r="D85" s="241"/>
      <c r="E85" s="241"/>
      <c r="F85" s="241"/>
      <c r="G85" s="241"/>
      <c r="H85" s="241"/>
      <c r="I85" s="241"/>
      <c r="J85" s="241"/>
      <c r="K85" s="241"/>
      <c r="L85" s="241"/>
      <c r="M85" s="241"/>
      <c r="N85" s="241"/>
      <c r="O85" s="241"/>
    </row>
    <row r="89" spans="2:16" ht="25.9" customHeight="1" x14ac:dyDescent="0.25">
      <c r="B89" s="243" t="s">
        <v>0</v>
      </c>
      <c r="C89" s="245" t="s">
        <v>157</v>
      </c>
      <c r="D89" s="243" t="s">
        <v>34</v>
      </c>
      <c r="E89" s="243" t="s">
        <v>109</v>
      </c>
      <c r="F89" s="243" t="s">
        <v>110</v>
      </c>
      <c r="G89" s="243" t="s">
        <v>111</v>
      </c>
      <c r="H89" s="242" t="s">
        <v>112</v>
      </c>
      <c r="I89" s="242"/>
      <c r="J89" s="242"/>
      <c r="K89" s="242"/>
      <c r="L89" s="155"/>
      <c r="M89" s="152"/>
      <c r="N89" s="152"/>
      <c r="O89" s="152"/>
      <c r="P89" s="152"/>
    </row>
    <row r="90" spans="2:16" ht="60" x14ac:dyDescent="0.25">
      <c r="B90" s="244"/>
      <c r="C90" s="246"/>
      <c r="D90" s="244"/>
      <c r="E90" s="244"/>
      <c r="F90" s="244"/>
      <c r="G90" s="244"/>
      <c r="H90" s="152" t="s">
        <v>113</v>
      </c>
      <c r="I90" s="152" t="s">
        <v>155</v>
      </c>
      <c r="J90" s="152" t="s">
        <v>154</v>
      </c>
      <c r="K90" s="152" t="s">
        <v>156</v>
      </c>
      <c r="L90" s="155" t="s">
        <v>153</v>
      </c>
      <c r="M90" s="152" t="s">
        <v>35</v>
      </c>
      <c r="N90" s="152" t="s">
        <v>36</v>
      </c>
      <c r="O90" s="152" t="s">
        <v>2</v>
      </c>
      <c r="P90" s="152" t="s">
        <v>10</v>
      </c>
    </row>
    <row r="91" spans="2:16" ht="207.75" customHeight="1" x14ac:dyDescent="0.25">
      <c r="B91" s="121" t="s">
        <v>37</v>
      </c>
      <c r="C91" s="122" t="s">
        <v>163</v>
      </c>
      <c r="D91" s="121" t="s">
        <v>207</v>
      </c>
      <c r="E91" s="121">
        <v>45542288</v>
      </c>
      <c r="F91" s="121" t="s">
        <v>208</v>
      </c>
      <c r="G91" s="210">
        <v>40025</v>
      </c>
      <c r="H91" s="121" t="s">
        <v>209</v>
      </c>
      <c r="I91" s="164">
        <v>41068</v>
      </c>
      <c r="J91" s="164">
        <v>41978</v>
      </c>
      <c r="K91" s="121" t="s">
        <v>126</v>
      </c>
      <c r="L91" s="121" t="s">
        <v>126</v>
      </c>
      <c r="M91" s="121" t="s">
        <v>126</v>
      </c>
      <c r="N91" s="121" t="s">
        <v>126</v>
      </c>
      <c r="O91" s="211" t="s">
        <v>388</v>
      </c>
      <c r="P91" s="121" t="s">
        <v>210</v>
      </c>
    </row>
    <row r="92" spans="2:16" ht="120" x14ac:dyDescent="0.25">
      <c r="B92" s="121" t="s">
        <v>37</v>
      </c>
      <c r="C92" s="122" t="s">
        <v>163</v>
      </c>
      <c r="D92" s="121" t="s">
        <v>211</v>
      </c>
      <c r="E92" s="121">
        <v>45481554</v>
      </c>
      <c r="F92" s="121" t="s">
        <v>212</v>
      </c>
      <c r="G92" s="210">
        <v>34475</v>
      </c>
      <c r="H92" s="121" t="s">
        <v>209</v>
      </c>
      <c r="I92" s="164">
        <v>40561</v>
      </c>
      <c r="J92" s="164">
        <v>41978</v>
      </c>
      <c r="K92" s="121" t="s">
        <v>126</v>
      </c>
      <c r="L92" s="121" t="s">
        <v>126</v>
      </c>
      <c r="M92" s="121" t="s">
        <v>126</v>
      </c>
      <c r="N92" s="121" t="s">
        <v>126</v>
      </c>
      <c r="O92" s="211" t="s">
        <v>389</v>
      </c>
      <c r="P92" s="121" t="s">
        <v>213</v>
      </c>
    </row>
    <row r="93" spans="2:16" ht="120" x14ac:dyDescent="0.25">
      <c r="B93" s="121" t="s">
        <v>37</v>
      </c>
      <c r="C93" s="122" t="s">
        <v>163</v>
      </c>
      <c r="D93" s="121" t="s">
        <v>214</v>
      </c>
      <c r="E93" s="121">
        <v>45561473</v>
      </c>
      <c r="F93" s="121" t="s">
        <v>215</v>
      </c>
      <c r="G93" s="210">
        <v>40879</v>
      </c>
      <c r="H93" s="121" t="s">
        <v>209</v>
      </c>
      <c r="I93" s="164">
        <v>41068</v>
      </c>
      <c r="J93" s="164">
        <v>41978</v>
      </c>
      <c r="K93" s="121" t="s">
        <v>126</v>
      </c>
      <c r="L93" s="121" t="s">
        <v>126</v>
      </c>
      <c r="M93" s="121" t="s">
        <v>126</v>
      </c>
      <c r="N93" s="121" t="s">
        <v>126</v>
      </c>
      <c r="O93" s="211" t="s">
        <v>390</v>
      </c>
      <c r="P93" s="121" t="s">
        <v>216</v>
      </c>
    </row>
    <row r="94" spans="2:16" ht="165" x14ac:dyDescent="0.25">
      <c r="B94" s="121" t="s">
        <v>37</v>
      </c>
      <c r="C94" s="122" t="s">
        <v>163</v>
      </c>
      <c r="D94" s="121" t="s">
        <v>217</v>
      </c>
      <c r="E94" s="121">
        <v>23151086</v>
      </c>
      <c r="F94" s="121" t="s">
        <v>218</v>
      </c>
      <c r="G94" s="210">
        <v>37400</v>
      </c>
      <c r="H94" s="121" t="s">
        <v>219</v>
      </c>
      <c r="I94" s="164"/>
      <c r="J94" s="164"/>
      <c r="K94" s="121" t="s">
        <v>127</v>
      </c>
      <c r="L94" s="121" t="s">
        <v>126</v>
      </c>
      <c r="M94" s="121" t="s">
        <v>127</v>
      </c>
      <c r="N94" s="121" t="s">
        <v>126</v>
      </c>
      <c r="O94" s="211" t="s">
        <v>391</v>
      </c>
      <c r="P94" s="121" t="s">
        <v>220</v>
      </c>
    </row>
    <row r="95" spans="2:16" ht="180" x14ac:dyDescent="0.25">
      <c r="B95" s="121" t="s">
        <v>37</v>
      </c>
      <c r="C95" s="122" t="s">
        <v>163</v>
      </c>
      <c r="D95" s="121" t="s">
        <v>221</v>
      </c>
      <c r="E95" s="121">
        <v>23151405</v>
      </c>
      <c r="F95" s="121" t="s">
        <v>215</v>
      </c>
      <c r="G95" s="210">
        <v>39115</v>
      </c>
      <c r="H95" s="121" t="s">
        <v>209</v>
      </c>
      <c r="I95" s="164">
        <v>41023</v>
      </c>
      <c r="J95" s="164">
        <v>41978</v>
      </c>
      <c r="K95" s="121" t="s">
        <v>126</v>
      </c>
      <c r="L95" s="121" t="s">
        <v>126</v>
      </c>
      <c r="M95" s="121" t="s">
        <v>126</v>
      </c>
      <c r="N95" s="121" t="s">
        <v>126</v>
      </c>
      <c r="O95" s="211" t="s">
        <v>392</v>
      </c>
      <c r="P95" s="121" t="s">
        <v>222</v>
      </c>
    </row>
    <row r="96" spans="2:16" ht="75" x14ac:dyDescent="0.25">
      <c r="B96" s="121" t="s">
        <v>37</v>
      </c>
      <c r="C96" s="122" t="s">
        <v>163</v>
      </c>
      <c r="D96" s="121" t="s">
        <v>223</v>
      </c>
      <c r="E96" s="121">
        <v>1010042139</v>
      </c>
      <c r="F96" s="121" t="s">
        <v>224</v>
      </c>
      <c r="G96" s="210">
        <v>39339</v>
      </c>
      <c r="H96" s="121" t="s">
        <v>209</v>
      </c>
      <c r="I96" s="164">
        <v>40924</v>
      </c>
      <c r="J96" s="164">
        <v>41974</v>
      </c>
      <c r="K96" s="121" t="s">
        <v>126</v>
      </c>
      <c r="L96" s="121" t="s">
        <v>126</v>
      </c>
      <c r="M96" s="121" t="s">
        <v>126</v>
      </c>
      <c r="N96" s="121" t="s">
        <v>126</v>
      </c>
      <c r="O96" s="211" t="s">
        <v>393</v>
      </c>
      <c r="P96" s="121" t="s">
        <v>225</v>
      </c>
    </row>
    <row r="97" spans="2:17" ht="150" x14ac:dyDescent="0.25">
      <c r="B97" s="121" t="s">
        <v>37</v>
      </c>
      <c r="C97" s="122" t="s">
        <v>163</v>
      </c>
      <c r="D97" s="121" t="s">
        <v>226</v>
      </c>
      <c r="E97" s="121">
        <v>30898376</v>
      </c>
      <c r="F97" s="121" t="s">
        <v>212</v>
      </c>
      <c r="G97" s="210">
        <v>35097</v>
      </c>
      <c r="H97" s="121" t="s">
        <v>209</v>
      </c>
      <c r="I97" s="164">
        <v>41288</v>
      </c>
      <c r="J97" s="164">
        <v>41671</v>
      </c>
      <c r="K97" s="121" t="s">
        <v>127</v>
      </c>
      <c r="L97" s="121" t="s">
        <v>126</v>
      </c>
      <c r="M97" s="121" t="s">
        <v>127</v>
      </c>
      <c r="N97" s="121" t="s">
        <v>126</v>
      </c>
      <c r="O97" s="211" t="s">
        <v>394</v>
      </c>
      <c r="P97" s="121" t="s">
        <v>227</v>
      </c>
      <c r="Q97" s="197"/>
    </row>
    <row r="98" spans="2:17" ht="120" x14ac:dyDescent="0.25">
      <c r="B98" s="121" t="s">
        <v>37</v>
      </c>
      <c r="C98" s="122" t="s">
        <v>163</v>
      </c>
      <c r="D98" s="121" t="s">
        <v>228</v>
      </c>
      <c r="E98" s="121">
        <v>23071406</v>
      </c>
      <c r="F98" s="121" t="s">
        <v>229</v>
      </c>
      <c r="G98" s="210">
        <v>30344</v>
      </c>
      <c r="H98" s="121" t="s">
        <v>209</v>
      </c>
      <c r="I98" s="164">
        <v>40194</v>
      </c>
      <c r="J98" s="164">
        <v>40878</v>
      </c>
      <c r="K98" s="121" t="s">
        <v>126</v>
      </c>
      <c r="L98" s="121" t="s">
        <v>126</v>
      </c>
      <c r="M98" s="121" t="s">
        <v>126</v>
      </c>
      <c r="N98" s="121" t="s">
        <v>126</v>
      </c>
      <c r="O98" s="211" t="s">
        <v>395</v>
      </c>
      <c r="P98" s="121" t="s">
        <v>230</v>
      </c>
    </row>
    <row r="99" spans="2:17" ht="120" x14ac:dyDescent="0.25">
      <c r="B99" s="121" t="s">
        <v>37</v>
      </c>
      <c r="C99" s="122" t="s">
        <v>163</v>
      </c>
      <c r="D99" s="121" t="s">
        <v>231</v>
      </c>
      <c r="E99" s="121">
        <v>1047387411</v>
      </c>
      <c r="F99" s="121" t="s">
        <v>229</v>
      </c>
      <c r="G99" s="210">
        <v>40375</v>
      </c>
      <c r="H99" s="121" t="s">
        <v>209</v>
      </c>
      <c r="I99" s="164">
        <v>40924</v>
      </c>
      <c r="J99" s="164">
        <v>41978</v>
      </c>
      <c r="K99" s="121" t="s">
        <v>126</v>
      </c>
      <c r="L99" s="121" t="s">
        <v>126</v>
      </c>
      <c r="M99" s="121" t="s">
        <v>126</v>
      </c>
      <c r="N99" s="121" t="s">
        <v>126</v>
      </c>
      <c r="O99" s="211" t="s">
        <v>395</v>
      </c>
      <c r="P99" s="121" t="s">
        <v>232</v>
      </c>
    </row>
    <row r="100" spans="2:17" ht="90" x14ac:dyDescent="0.25">
      <c r="B100" s="121" t="s">
        <v>37</v>
      </c>
      <c r="C100" s="122" t="s">
        <v>163</v>
      </c>
      <c r="D100" s="121" t="s">
        <v>233</v>
      </c>
      <c r="E100" s="121">
        <v>9101265</v>
      </c>
      <c r="F100" s="121" t="s">
        <v>215</v>
      </c>
      <c r="G100" s="210">
        <v>38261</v>
      </c>
      <c r="H100" s="121" t="s">
        <v>209</v>
      </c>
      <c r="I100" s="164">
        <v>41102</v>
      </c>
      <c r="J100" s="164">
        <v>41944</v>
      </c>
      <c r="K100" s="121" t="s">
        <v>126</v>
      </c>
      <c r="L100" s="121" t="s">
        <v>126</v>
      </c>
      <c r="M100" s="121" t="s">
        <v>126</v>
      </c>
      <c r="N100" s="121" t="s">
        <v>126</v>
      </c>
      <c r="O100" s="211" t="s">
        <v>396</v>
      </c>
      <c r="P100" s="121" t="s">
        <v>234</v>
      </c>
    </row>
    <row r="101" spans="2:17" ht="195" x14ac:dyDescent="0.25">
      <c r="B101" s="121" t="s">
        <v>37</v>
      </c>
      <c r="C101" s="122" t="s">
        <v>163</v>
      </c>
      <c r="D101" s="121" t="s">
        <v>235</v>
      </c>
      <c r="E101" s="121">
        <v>30770064</v>
      </c>
      <c r="F101" s="121" t="s">
        <v>215</v>
      </c>
      <c r="G101" s="210">
        <v>41628</v>
      </c>
      <c r="H101" s="121" t="s">
        <v>236</v>
      </c>
      <c r="I101" s="164" t="s">
        <v>237</v>
      </c>
      <c r="J101" s="164" t="s">
        <v>238</v>
      </c>
      <c r="K101" s="121" t="s">
        <v>126</v>
      </c>
      <c r="L101" s="121" t="s">
        <v>126</v>
      </c>
      <c r="M101" s="121" t="s">
        <v>126</v>
      </c>
      <c r="N101" s="121" t="s">
        <v>126</v>
      </c>
      <c r="O101" s="211" t="s">
        <v>397</v>
      </c>
      <c r="P101" s="121" t="s">
        <v>239</v>
      </c>
    </row>
    <row r="102" spans="2:17" ht="195" x14ac:dyDescent="0.25">
      <c r="B102" s="121" t="s">
        <v>37</v>
      </c>
      <c r="C102" s="122" t="s">
        <v>163</v>
      </c>
      <c r="D102" s="121" t="s">
        <v>240</v>
      </c>
      <c r="E102" s="121">
        <v>45492538</v>
      </c>
      <c r="F102" s="121" t="s">
        <v>212</v>
      </c>
      <c r="G102" s="210">
        <v>40039</v>
      </c>
      <c r="H102" s="121" t="s">
        <v>209</v>
      </c>
      <c r="I102" s="164">
        <v>41219</v>
      </c>
      <c r="J102" s="164">
        <v>41974</v>
      </c>
      <c r="K102" s="121" t="s">
        <v>126</v>
      </c>
      <c r="L102" s="121" t="s">
        <v>126</v>
      </c>
      <c r="M102" s="121" t="s">
        <v>126</v>
      </c>
      <c r="N102" s="121" t="s">
        <v>126</v>
      </c>
      <c r="O102" s="211" t="s">
        <v>398</v>
      </c>
      <c r="P102" s="121" t="s">
        <v>241</v>
      </c>
    </row>
    <row r="103" spans="2:17" ht="240" x14ac:dyDescent="0.25">
      <c r="B103" s="121" t="s">
        <v>37</v>
      </c>
      <c r="C103" s="122" t="s">
        <v>163</v>
      </c>
      <c r="D103" s="121" t="s">
        <v>242</v>
      </c>
      <c r="E103" s="121">
        <v>37616022</v>
      </c>
      <c r="F103" s="121" t="s">
        <v>215</v>
      </c>
      <c r="G103" s="210">
        <v>41620</v>
      </c>
      <c r="H103" s="121" t="s">
        <v>209</v>
      </c>
      <c r="I103" s="164">
        <v>41287</v>
      </c>
      <c r="J103" s="164">
        <v>41974</v>
      </c>
      <c r="K103" s="121" t="s">
        <v>126</v>
      </c>
      <c r="L103" s="121" t="s">
        <v>126</v>
      </c>
      <c r="M103" s="121" t="s">
        <v>126</v>
      </c>
      <c r="N103" s="121" t="s">
        <v>126</v>
      </c>
      <c r="O103" s="211" t="s">
        <v>399</v>
      </c>
      <c r="P103" s="121" t="s">
        <v>243</v>
      </c>
      <c r="Q103" s="197"/>
    </row>
    <row r="104" spans="2:17" ht="150" x14ac:dyDescent="0.25">
      <c r="B104" s="121" t="s">
        <v>38</v>
      </c>
      <c r="C104" s="122" t="s">
        <v>164</v>
      </c>
      <c r="D104" s="121" t="s">
        <v>272</v>
      </c>
      <c r="E104" s="121">
        <v>1047403254</v>
      </c>
      <c r="F104" s="121" t="s">
        <v>273</v>
      </c>
      <c r="G104" s="210">
        <v>40611</v>
      </c>
      <c r="H104" s="121" t="s">
        <v>209</v>
      </c>
      <c r="I104" s="164">
        <v>41288</v>
      </c>
      <c r="J104" s="164">
        <v>41486</v>
      </c>
      <c r="K104" s="121" t="s">
        <v>274</v>
      </c>
      <c r="L104" s="121" t="s">
        <v>126</v>
      </c>
      <c r="M104" s="121" t="s">
        <v>126</v>
      </c>
      <c r="N104" s="121" t="s">
        <v>126</v>
      </c>
      <c r="O104" s="212" t="s">
        <v>387</v>
      </c>
      <c r="P104" s="121" t="s">
        <v>275</v>
      </c>
    </row>
    <row r="105" spans="2:17" ht="150" x14ac:dyDescent="0.25">
      <c r="B105" s="121" t="s">
        <v>38</v>
      </c>
      <c r="C105" s="122" t="s">
        <v>164</v>
      </c>
      <c r="D105" s="121" t="s">
        <v>276</v>
      </c>
      <c r="E105" s="121">
        <v>1047382746</v>
      </c>
      <c r="F105" s="121" t="s">
        <v>273</v>
      </c>
      <c r="G105" s="210">
        <v>40522</v>
      </c>
      <c r="H105" s="121" t="s">
        <v>209</v>
      </c>
      <c r="I105" s="164">
        <v>40667</v>
      </c>
      <c r="J105" s="164">
        <v>41156</v>
      </c>
      <c r="K105" s="121" t="s">
        <v>274</v>
      </c>
      <c r="L105" s="121" t="s">
        <v>126</v>
      </c>
      <c r="M105" s="121" t="s">
        <v>126</v>
      </c>
      <c r="N105" s="121" t="s">
        <v>126</v>
      </c>
      <c r="O105" s="211" t="s">
        <v>387</v>
      </c>
      <c r="P105" s="121" t="s">
        <v>277</v>
      </c>
    </row>
    <row r="106" spans="2:17" ht="90" x14ac:dyDescent="0.25">
      <c r="B106" s="121" t="s">
        <v>38</v>
      </c>
      <c r="C106" s="122" t="s">
        <v>164</v>
      </c>
      <c r="D106" s="121" t="s">
        <v>278</v>
      </c>
      <c r="E106" s="121">
        <v>32906538</v>
      </c>
      <c r="F106" s="121" t="s">
        <v>273</v>
      </c>
      <c r="G106" s="210">
        <v>40718</v>
      </c>
      <c r="H106" s="121" t="s">
        <v>209</v>
      </c>
      <c r="I106" s="164">
        <v>41489</v>
      </c>
      <c r="J106" s="164">
        <v>41978</v>
      </c>
      <c r="K106" s="121" t="s">
        <v>274</v>
      </c>
      <c r="L106" s="121" t="s">
        <v>126</v>
      </c>
      <c r="M106" s="121" t="s">
        <v>126</v>
      </c>
      <c r="N106" s="121" t="s">
        <v>126</v>
      </c>
      <c r="O106" s="211" t="s">
        <v>400</v>
      </c>
      <c r="P106" s="121" t="s">
        <v>279</v>
      </c>
    </row>
    <row r="107" spans="2:17" ht="45" x14ac:dyDescent="0.25">
      <c r="B107" s="121" t="s">
        <v>38</v>
      </c>
      <c r="C107" s="122" t="s">
        <v>164</v>
      </c>
      <c r="D107" s="121" t="s">
        <v>280</v>
      </c>
      <c r="E107" s="121">
        <v>45490785</v>
      </c>
      <c r="F107" s="121" t="s">
        <v>273</v>
      </c>
      <c r="G107" s="210"/>
      <c r="H107" s="121" t="s">
        <v>281</v>
      </c>
      <c r="I107" s="164">
        <v>36923</v>
      </c>
      <c r="J107" s="164">
        <v>37225</v>
      </c>
      <c r="K107" s="121" t="s">
        <v>126</v>
      </c>
      <c r="L107" s="121" t="s">
        <v>126</v>
      </c>
      <c r="M107" s="121" t="s">
        <v>126</v>
      </c>
      <c r="N107" s="121" t="s">
        <v>126</v>
      </c>
      <c r="O107" s="211" t="s">
        <v>401</v>
      </c>
      <c r="P107" s="121" t="s">
        <v>282</v>
      </c>
    </row>
    <row r="108" spans="2:17" ht="66" customHeight="1" x14ac:dyDescent="0.25">
      <c r="B108" s="121" t="s">
        <v>38</v>
      </c>
      <c r="C108" s="122" t="s">
        <v>164</v>
      </c>
      <c r="D108" s="121" t="s">
        <v>283</v>
      </c>
      <c r="E108" s="121">
        <v>45715214</v>
      </c>
      <c r="F108" s="121" t="s">
        <v>273</v>
      </c>
      <c r="G108" s="210">
        <v>38862</v>
      </c>
      <c r="H108" s="121" t="s">
        <v>284</v>
      </c>
      <c r="I108" s="164">
        <v>40260</v>
      </c>
      <c r="J108" s="164">
        <v>40512</v>
      </c>
      <c r="K108" s="121" t="s">
        <v>126</v>
      </c>
      <c r="L108" s="121" t="s">
        <v>126</v>
      </c>
      <c r="M108" s="121" t="s">
        <v>126</v>
      </c>
      <c r="N108" s="121" t="s">
        <v>126</v>
      </c>
      <c r="O108" s="193" t="s">
        <v>382</v>
      </c>
      <c r="P108" s="121" t="s">
        <v>285</v>
      </c>
    </row>
    <row r="109" spans="2:17" ht="60" x14ac:dyDescent="0.25">
      <c r="B109" s="121" t="s">
        <v>38</v>
      </c>
      <c r="C109" s="122" t="s">
        <v>164</v>
      </c>
      <c r="D109" s="121" t="s">
        <v>286</v>
      </c>
      <c r="E109" s="121">
        <v>1128044326</v>
      </c>
      <c r="F109" s="121" t="s">
        <v>287</v>
      </c>
      <c r="G109" s="210">
        <v>39186</v>
      </c>
      <c r="H109" s="121" t="s">
        <v>209</v>
      </c>
      <c r="I109" s="164">
        <v>41659</v>
      </c>
      <c r="J109" s="164">
        <v>41975</v>
      </c>
      <c r="K109" s="121" t="s">
        <v>126</v>
      </c>
      <c r="L109" s="121" t="s">
        <v>126</v>
      </c>
      <c r="M109" s="121" t="s">
        <v>126</v>
      </c>
      <c r="N109" s="121" t="s">
        <v>126</v>
      </c>
      <c r="O109" s="211" t="s">
        <v>402</v>
      </c>
      <c r="P109" s="121" t="s">
        <v>288</v>
      </c>
    </row>
    <row r="110" spans="2:17" ht="90" x14ac:dyDescent="0.25">
      <c r="B110" s="121" t="s">
        <v>38</v>
      </c>
      <c r="C110" s="122" t="s">
        <v>164</v>
      </c>
      <c r="D110" s="121" t="s">
        <v>289</v>
      </c>
      <c r="E110" s="121">
        <v>45559814</v>
      </c>
      <c r="F110" s="121" t="s">
        <v>273</v>
      </c>
      <c r="G110" s="210">
        <v>40060</v>
      </c>
      <c r="H110" s="121" t="s">
        <v>209</v>
      </c>
      <c r="I110" s="164">
        <v>41656</v>
      </c>
      <c r="J110" s="164">
        <v>41962</v>
      </c>
      <c r="K110" s="121" t="s">
        <v>274</v>
      </c>
      <c r="L110" s="121" t="s">
        <v>126</v>
      </c>
      <c r="M110" s="121" t="s">
        <v>126</v>
      </c>
      <c r="N110" s="121" t="s">
        <v>126</v>
      </c>
      <c r="O110" s="211" t="s">
        <v>400</v>
      </c>
      <c r="P110" s="121" t="s">
        <v>290</v>
      </c>
    </row>
    <row r="111" spans="2:17" ht="105" x14ac:dyDescent="0.25">
      <c r="B111" s="121" t="s">
        <v>38</v>
      </c>
      <c r="C111" s="122" t="s">
        <v>164</v>
      </c>
      <c r="D111" s="121" t="s">
        <v>291</v>
      </c>
      <c r="E111" s="121">
        <v>1047390361</v>
      </c>
      <c r="F111" s="121" t="s">
        <v>273</v>
      </c>
      <c r="G111" s="210">
        <v>40788</v>
      </c>
      <c r="H111" s="121" t="s">
        <v>209</v>
      </c>
      <c r="I111" s="164">
        <v>41673</v>
      </c>
      <c r="J111" s="164">
        <v>41976</v>
      </c>
      <c r="K111" s="121" t="s">
        <v>126</v>
      </c>
      <c r="L111" s="121" t="s">
        <v>126</v>
      </c>
      <c r="M111" s="121" t="s">
        <v>126</v>
      </c>
      <c r="N111" s="121" t="s">
        <v>126</v>
      </c>
      <c r="O111" s="211" t="s">
        <v>403</v>
      </c>
      <c r="P111" s="121" t="s">
        <v>292</v>
      </c>
    </row>
    <row r="112" spans="2:17" ht="90" x14ac:dyDescent="0.25">
      <c r="B112" s="121" t="s">
        <v>38</v>
      </c>
      <c r="C112" s="122" t="s">
        <v>164</v>
      </c>
      <c r="D112" s="121" t="s">
        <v>293</v>
      </c>
      <c r="E112" s="121">
        <v>45556175</v>
      </c>
      <c r="F112" s="121" t="s">
        <v>294</v>
      </c>
      <c r="G112" s="210">
        <v>40382</v>
      </c>
      <c r="H112" s="121" t="s">
        <v>209</v>
      </c>
      <c r="I112" s="164">
        <v>40301</v>
      </c>
      <c r="J112" s="164">
        <v>41066</v>
      </c>
      <c r="K112" s="121" t="s">
        <v>274</v>
      </c>
      <c r="L112" s="121" t="s">
        <v>126</v>
      </c>
      <c r="M112" s="121" t="s">
        <v>126</v>
      </c>
      <c r="N112" s="121" t="s">
        <v>126</v>
      </c>
      <c r="O112" s="211" t="s">
        <v>404</v>
      </c>
      <c r="P112" s="121" t="s">
        <v>296</v>
      </c>
    </row>
    <row r="113" spans="2:17" ht="60" x14ac:dyDescent="0.25">
      <c r="B113" s="121" t="s">
        <v>38</v>
      </c>
      <c r="C113" s="122" t="s">
        <v>164</v>
      </c>
      <c r="D113" s="121" t="s">
        <v>297</v>
      </c>
      <c r="E113" s="121">
        <v>1143324722</v>
      </c>
      <c r="F113" s="121" t="s">
        <v>229</v>
      </c>
      <c r="G113" s="210">
        <v>41481</v>
      </c>
      <c r="H113" s="121" t="s">
        <v>209</v>
      </c>
      <c r="I113" s="164">
        <v>41214</v>
      </c>
      <c r="J113" s="164">
        <v>41978</v>
      </c>
      <c r="K113" s="121" t="s">
        <v>274</v>
      </c>
      <c r="L113" s="121" t="s">
        <v>126</v>
      </c>
      <c r="M113" s="121" t="s">
        <v>126</v>
      </c>
      <c r="N113" s="121" t="s">
        <v>126</v>
      </c>
      <c r="O113" s="211" t="s">
        <v>295</v>
      </c>
      <c r="P113" s="121" t="s">
        <v>298</v>
      </c>
    </row>
    <row r="114" spans="2:17" ht="30" x14ac:dyDescent="0.25">
      <c r="B114" s="121" t="s">
        <v>38</v>
      </c>
      <c r="C114" s="122" t="s">
        <v>164</v>
      </c>
      <c r="D114" s="121" t="s">
        <v>299</v>
      </c>
      <c r="E114" s="121">
        <v>1128052420</v>
      </c>
      <c r="F114" s="121" t="s">
        <v>273</v>
      </c>
      <c r="G114" s="210">
        <v>40528</v>
      </c>
      <c r="H114" s="121" t="s">
        <v>258</v>
      </c>
      <c r="I114" s="164">
        <v>40575</v>
      </c>
      <c r="J114" s="164">
        <v>41220</v>
      </c>
      <c r="K114" s="121" t="s">
        <v>126</v>
      </c>
      <c r="L114" s="121" t="s">
        <v>126</v>
      </c>
      <c r="M114" s="121" t="s">
        <v>126</v>
      </c>
      <c r="N114" s="121" t="s">
        <v>126</v>
      </c>
      <c r="O114" s="193" t="s">
        <v>368</v>
      </c>
      <c r="P114" s="121" t="s">
        <v>300</v>
      </c>
    </row>
    <row r="115" spans="2:17" ht="90" x14ac:dyDescent="0.25">
      <c r="B115" s="121" t="s">
        <v>38</v>
      </c>
      <c r="C115" s="122" t="s">
        <v>164</v>
      </c>
      <c r="D115" s="121" t="s">
        <v>301</v>
      </c>
      <c r="E115" s="121">
        <v>1128059046</v>
      </c>
      <c r="F115" s="121" t="s">
        <v>273</v>
      </c>
      <c r="G115" s="210">
        <v>41082</v>
      </c>
      <c r="H115" s="121" t="s">
        <v>209</v>
      </c>
      <c r="I115" s="164">
        <v>41652</v>
      </c>
      <c r="J115" s="164">
        <v>41978</v>
      </c>
      <c r="K115" s="121" t="s">
        <v>274</v>
      </c>
      <c r="L115" s="121" t="s">
        <v>126</v>
      </c>
      <c r="M115" s="121" t="s">
        <v>126</v>
      </c>
      <c r="N115" s="121" t="s">
        <v>126</v>
      </c>
      <c r="O115" s="211" t="s">
        <v>400</v>
      </c>
      <c r="P115" s="121" t="s">
        <v>303</v>
      </c>
    </row>
    <row r="116" spans="2:17" ht="30" x14ac:dyDescent="0.25">
      <c r="B116" s="121" t="s">
        <v>38</v>
      </c>
      <c r="C116" s="122" t="s">
        <v>164</v>
      </c>
      <c r="D116" s="121" t="s">
        <v>302</v>
      </c>
      <c r="E116" s="121">
        <v>45763404</v>
      </c>
      <c r="F116" s="121" t="s">
        <v>273</v>
      </c>
      <c r="G116" s="210">
        <v>36981</v>
      </c>
      <c r="H116" s="121" t="s">
        <v>209</v>
      </c>
      <c r="I116" s="164">
        <v>40210</v>
      </c>
      <c r="J116" s="164">
        <v>40528</v>
      </c>
      <c r="K116" s="121" t="s">
        <v>126</v>
      </c>
      <c r="L116" s="121" t="s">
        <v>126</v>
      </c>
      <c r="M116" s="121" t="s">
        <v>126</v>
      </c>
      <c r="N116" s="121" t="s">
        <v>126</v>
      </c>
      <c r="O116" s="193" t="s">
        <v>368</v>
      </c>
      <c r="P116" s="121" t="s">
        <v>304</v>
      </c>
    </row>
    <row r="117" spans="2:17" ht="60" x14ac:dyDescent="0.25">
      <c r="B117" s="121" t="s">
        <v>38</v>
      </c>
      <c r="C117" s="122" t="s">
        <v>164</v>
      </c>
      <c r="D117" s="121" t="s">
        <v>305</v>
      </c>
      <c r="E117" s="121">
        <v>1050918538</v>
      </c>
      <c r="F117" s="121" t="s">
        <v>215</v>
      </c>
      <c r="G117" s="210">
        <v>41620</v>
      </c>
      <c r="H117" s="121" t="s">
        <v>209</v>
      </c>
      <c r="I117" s="164">
        <v>41023</v>
      </c>
      <c r="J117" s="164">
        <v>41978</v>
      </c>
      <c r="K117" s="121" t="s">
        <v>274</v>
      </c>
      <c r="L117" s="121" t="s">
        <v>126</v>
      </c>
      <c r="M117" s="121" t="s">
        <v>126</v>
      </c>
      <c r="N117" s="121" t="s">
        <v>126</v>
      </c>
      <c r="O117" s="211" t="s">
        <v>295</v>
      </c>
      <c r="P117" s="121" t="s">
        <v>306</v>
      </c>
    </row>
    <row r="118" spans="2:17" ht="30" x14ac:dyDescent="0.25">
      <c r="B118" s="121" t="s">
        <v>38</v>
      </c>
      <c r="C118" s="122" t="s">
        <v>164</v>
      </c>
      <c r="D118" s="121" t="s">
        <v>307</v>
      </c>
      <c r="E118" s="121">
        <v>1143343417</v>
      </c>
      <c r="F118" s="121" t="s">
        <v>273</v>
      </c>
      <c r="G118" s="210">
        <v>41334</v>
      </c>
      <c r="H118" s="121" t="s">
        <v>209</v>
      </c>
      <c r="I118" s="164">
        <v>40634</v>
      </c>
      <c r="J118" s="164">
        <v>40877</v>
      </c>
      <c r="K118" s="121" t="s">
        <v>126</v>
      </c>
      <c r="L118" s="121" t="s">
        <v>126</v>
      </c>
      <c r="M118" s="121" t="s">
        <v>126</v>
      </c>
      <c r="N118" s="121" t="s">
        <v>126</v>
      </c>
      <c r="O118" s="193" t="s">
        <v>368</v>
      </c>
      <c r="P118" s="121" t="s">
        <v>308</v>
      </c>
    </row>
    <row r="119" spans="2:17" ht="30" x14ac:dyDescent="0.25">
      <c r="B119" s="121" t="s">
        <v>38</v>
      </c>
      <c r="C119" s="122" t="s">
        <v>164</v>
      </c>
      <c r="D119" s="121" t="s">
        <v>309</v>
      </c>
      <c r="E119" s="121">
        <v>45541183</v>
      </c>
      <c r="F119" s="121" t="s">
        <v>273</v>
      </c>
      <c r="G119" s="210">
        <v>38682</v>
      </c>
      <c r="H119" s="121" t="s">
        <v>310</v>
      </c>
      <c r="I119" s="164">
        <v>39835</v>
      </c>
      <c r="J119" s="164">
        <v>40158</v>
      </c>
      <c r="K119" s="121" t="s">
        <v>126</v>
      </c>
      <c r="L119" s="121" t="s">
        <v>126</v>
      </c>
      <c r="M119" s="121" t="s">
        <v>126</v>
      </c>
      <c r="N119" s="121" t="s">
        <v>126</v>
      </c>
      <c r="O119" s="193" t="s">
        <v>368</v>
      </c>
      <c r="P119" s="121" t="s">
        <v>311</v>
      </c>
    </row>
    <row r="120" spans="2:17" ht="105" x14ac:dyDescent="0.25">
      <c r="B120" s="121" t="s">
        <v>38</v>
      </c>
      <c r="C120" s="122" t="s">
        <v>164</v>
      </c>
      <c r="D120" s="121" t="s">
        <v>312</v>
      </c>
      <c r="E120" s="121">
        <v>45523783</v>
      </c>
      <c r="F120" s="121" t="s">
        <v>273</v>
      </c>
      <c r="G120" s="210">
        <v>37812</v>
      </c>
      <c r="H120" s="121"/>
      <c r="I120" s="164"/>
      <c r="J120" s="164"/>
      <c r="K120" s="121" t="s">
        <v>274</v>
      </c>
      <c r="L120" s="121" t="s">
        <v>126</v>
      </c>
      <c r="M120" s="121" t="s">
        <v>127</v>
      </c>
      <c r="N120" s="121" t="s">
        <v>126</v>
      </c>
      <c r="O120" s="211" t="s">
        <v>405</v>
      </c>
      <c r="P120" s="121" t="s">
        <v>313</v>
      </c>
      <c r="Q120" s="197"/>
    </row>
    <row r="121" spans="2:17" ht="30" x14ac:dyDescent="0.25">
      <c r="B121" s="121" t="s">
        <v>38</v>
      </c>
      <c r="C121" s="122" t="s">
        <v>164</v>
      </c>
      <c r="D121" s="121" t="s">
        <v>314</v>
      </c>
      <c r="E121" s="121">
        <v>1047422278</v>
      </c>
      <c r="F121" s="121" t="s">
        <v>273</v>
      </c>
      <c r="G121" s="210">
        <v>41136</v>
      </c>
      <c r="H121" s="121" t="s">
        <v>315</v>
      </c>
      <c r="I121" s="164">
        <v>41214</v>
      </c>
      <c r="J121" s="164">
        <v>41780</v>
      </c>
      <c r="K121" s="121" t="s">
        <v>126</v>
      </c>
      <c r="L121" s="121" t="s">
        <v>126</v>
      </c>
      <c r="M121" s="121" t="s">
        <v>126</v>
      </c>
      <c r="N121" s="121" t="s">
        <v>126</v>
      </c>
      <c r="O121" s="193" t="s">
        <v>368</v>
      </c>
      <c r="P121" s="121" t="s">
        <v>316</v>
      </c>
    </row>
    <row r="122" spans="2:17" ht="30" x14ac:dyDescent="0.25">
      <c r="B122" s="121" t="s">
        <v>38</v>
      </c>
      <c r="C122" s="122" t="s">
        <v>164</v>
      </c>
      <c r="D122" s="121" t="s">
        <v>317</v>
      </c>
      <c r="E122" s="121">
        <v>1143324039</v>
      </c>
      <c r="F122" s="121" t="s">
        <v>287</v>
      </c>
      <c r="G122" s="210">
        <v>40872</v>
      </c>
      <c r="H122" s="121" t="s">
        <v>318</v>
      </c>
      <c r="I122" s="164">
        <v>41306</v>
      </c>
      <c r="J122" s="164">
        <v>41698</v>
      </c>
      <c r="K122" s="121" t="s">
        <v>126</v>
      </c>
      <c r="L122" s="121" t="s">
        <v>126</v>
      </c>
      <c r="M122" s="121" t="s">
        <v>126</v>
      </c>
      <c r="N122" s="121" t="s">
        <v>126</v>
      </c>
      <c r="O122" s="193" t="s">
        <v>368</v>
      </c>
      <c r="P122" s="121" t="s">
        <v>319</v>
      </c>
    </row>
    <row r="123" spans="2:17" ht="90" x14ac:dyDescent="0.25">
      <c r="B123" s="121" t="s">
        <v>38</v>
      </c>
      <c r="C123" s="122" t="s">
        <v>164</v>
      </c>
      <c r="D123" s="121" t="s">
        <v>320</v>
      </c>
      <c r="E123" s="121">
        <v>52856846</v>
      </c>
      <c r="F123" s="121" t="s">
        <v>273</v>
      </c>
      <c r="G123" s="210">
        <v>38682</v>
      </c>
      <c r="H123" s="121" t="s">
        <v>209</v>
      </c>
      <c r="I123" s="164">
        <v>41292</v>
      </c>
      <c r="J123" s="164">
        <v>41630</v>
      </c>
      <c r="K123" s="121" t="s">
        <v>126</v>
      </c>
      <c r="L123" s="121" t="s">
        <v>126</v>
      </c>
      <c r="M123" s="121" t="s">
        <v>126</v>
      </c>
      <c r="N123" s="121" t="s">
        <v>126</v>
      </c>
      <c r="O123" s="211" t="s">
        <v>400</v>
      </c>
      <c r="P123" s="121" t="s">
        <v>321</v>
      </c>
    </row>
    <row r="124" spans="2:17" ht="150" x14ac:dyDescent="0.25">
      <c r="B124" s="121" t="s">
        <v>38</v>
      </c>
      <c r="C124" s="122" t="s">
        <v>164</v>
      </c>
      <c r="D124" s="121" t="s">
        <v>322</v>
      </c>
      <c r="E124" s="121">
        <v>1143332196</v>
      </c>
      <c r="F124" s="121" t="s">
        <v>294</v>
      </c>
      <c r="G124" s="210">
        <v>41844</v>
      </c>
      <c r="H124" s="121" t="s">
        <v>209</v>
      </c>
      <c r="I124" s="164">
        <v>41652</v>
      </c>
      <c r="J124" s="164">
        <v>41978</v>
      </c>
      <c r="K124" s="121" t="s">
        <v>126</v>
      </c>
      <c r="L124" s="121" t="s">
        <v>126</v>
      </c>
      <c r="M124" s="121" t="s">
        <v>126</v>
      </c>
      <c r="N124" s="121" t="s">
        <v>126</v>
      </c>
      <c r="O124" s="211" t="s">
        <v>406</v>
      </c>
      <c r="P124" s="121" t="s">
        <v>323</v>
      </c>
    </row>
    <row r="125" spans="2:17" ht="135" x14ac:dyDescent="0.25">
      <c r="B125" s="121" t="s">
        <v>38</v>
      </c>
      <c r="C125" s="122" t="s">
        <v>164</v>
      </c>
      <c r="D125" s="121" t="s">
        <v>324</v>
      </c>
      <c r="E125" s="121">
        <v>45552939</v>
      </c>
      <c r="F125" s="121" t="s">
        <v>294</v>
      </c>
      <c r="G125" s="210">
        <v>40626</v>
      </c>
      <c r="H125" s="121" t="s">
        <v>325</v>
      </c>
      <c r="I125" s="164" t="s">
        <v>326</v>
      </c>
      <c r="J125" s="164" t="s">
        <v>327</v>
      </c>
      <c r="K125" s="121" t="s">
        <v>126</v>
      </c>
      <c r="L125" s="121" t="s">
        <v>126</v>
      </c>
      <c r="M125" s="121" t="s">
        <v>126</v>
      </c>
      <c r="N125" s="121" t="s">
        <v>126</v>
      </c>
      <c r="O125" s="193" t="s">
        <v>407</v>
      </c>
      <c r="P125" s="121" t="s">
        <v>328</v>
      </c>
    </row>
    <row r="126" spans="2:17" ht="105" x14ac:dyDescent="0.25">
      <c r="B126" s="121" t="s">
        <v>38</v>
      </c>
      <c r="C126" s="122" t="s">
        <v>164</v>
      </c>
      <c r="D126" s="121" t="s">
        <v>329</v>
      </c>
      <c r="E126" s="121">
        <v>1047420482</v>
      </c>
      <c r="F126" s="121" t="s">
        <v>294</v>
      </c>
      <c r="G126" s="210">
        <v>41844</v>
      </c>
      <c r="H126" s="121" t="s">
        <v>209</v>
      </c>
      <c r="I126" s="164">
        <v>41666</v>
      </c>
      <c r="J126" s="164">
        <v>41976</v>
      </c>
      <c r="K126" s="121" t="s">
        <v>126</v>
      </c>
      <c r="L126" s="121" t="s">
        <v>126</v>
      </c>
      <c r="M126" s="121" t="s">
        <v>126</v>
      </c>
      <c r="N126" s="121" t="s">
        <v>126</v>
      </c>
      <c r="O126" s="211" t="s">
        <v>408</v>
      </c>
      <c r="P126" s="121" t="s">
        <v>330</v>
      </c>
    </row>
    <row r="127" spans="2:17" ht="30" x14ac:dyDescent="0.25">
      <c r="B127" s="121" t="s">
        <v>38</v>
      </c>
      <c r="C127" s="122" t="s">
        <v>164</v>
      </c>
      <c r="D127" s="121" t="s">
        <v>331</v>
      </c>
      <c r="E127" s="121">
        <v>45547820</v>
      </c>
      <c r="F127" s="121" t="s">
        <v>273</v>
      </c>
      <c r="G127" s="210">
        <v>40718</v>
      </c>
      <c r="H127" s="121" t="s">
        <v>332</v>
      </c>
      <c r="I127" s="164">
        <v>40215</v>
      </c>
      <c r="J127" s="164">
        <v>40500</v>
      </c>
      <c r="K127" s="121" t="s">
        <v>126</v>
      </c>
      <c r="L127" s="121" t="s">
        <v>126</v>
      </c>
      <c r="M127" s="121" t="s">
        <v>126</v>
      </c>
      <c r="N127" s="121" t="s">
        <v>126</v>
      </c>
      <c r="O127" s="193" t="s">
        <v>368</v>
      </c>
      <c r="P127" s="121" t="s">
        <v>333</v>
      </c>
    </row>
    <row r="128" spans="2:17" ht="111" customHeight="1" x14ac:dyDescent="0.25">
      <c r="B128" s="121" t="s">
        <v>38</v>
      </c>
      <c r="C128" s="122" t="s">
        <v>164</v>
      </c>
      <c r="D128" s="121"/>
      <c r="E128" s="121"/>
      <c r="F128" s="121"/>
      <c r="G128" s="210"/>
      <c r="H128" s="121"/>
      <c r="I128" s="164"/>
      <c r="J128" s="164"/>
      <c r="K128" s="121"/>
      <c r="L128" s="121"/>
      <c r="M128" s="121"/>
      <c r="N128" s="121"/>
      <c r="O128" s="193" t="s">
        <v>385</v>
      </c>
      <c r="P128" s="121"/>
    </row>
    <row r="131" spans="1:19" ht="26.25" x14ac:dyDescent="0.25">
      <c r="B131" s="248" t="s">
        <v>40</v>
      </c>
      <c r="C131" s="248"/>
      <c r="D131" s="248"/>
      <c r="E131" s="248"/>
      <c r="F131" s="248"/>
      <c r="G131" s="248"/>
      <c r="H131" s="248"/>
      <c r="I131" s="248"/>
      <c r="J131" s="248"/>
      <c r="K131" s="248"/>
      <c r="L131" s="248"/>
      <c r="M131" s="248"/>
      <c r="N131" s="248"/>
      <c r="O131" s="248"/>
      <c r="P131" s="248"/>
    </row>
    <row r="134" spans="1:19" ht="30" x14ac:dyDescent="0.25">
      <c r="B134" s="152" t="s">
        <v>29</v>
      </c>
      <c r="C134" s="152" t="s">
        <v>41</v>
      </c>
      <c r="D134" s="242" t="s">
        <v>2</v>
      </c>
      <c r="E134" s="242"/>
    </row>
    <row r="135" spans="1:19" ht="67.900000000000006" customHeight="1" x14ac:dyDescent="0.25">
      <c r="B135" s="25" t="s">
        <v>114</v>
      </c>
      <c r="C135" s="154" t="s">
        <v>126</v>
      </c>
      <c r="D135" s="262" t="s">
        <v>165</v>
      </c>
      <c r="E135" s="263"/>
    </row>
    <row r="138" spans="1:19" ht="26.25" x14ac:dyDescent="0.25">
      <c r="B138" s="240" t="s">
        <v>58</v>
      </c>
      <c r="C138" s="241"/>
      <c r="D138" s="241"/>
      <c r="E138" s="241"/>
      <c r="F138" s="241"/>
      <c r="G138" s="241"/>
      <c r="H138" s="241"/>
      <c r="I138" s="241"/>
      <c r="J138" s="241"/>
      <c r="K138" s="241"/>
      <c r="L138" s="241"/>
      <c r="M138" s="241"/>
      <c r="N138" s="241"/>
      <c r="O138" s="241"/>
      <c r="P138" s="241"/>
      <c r="Q138" s="241"/>
      <c r="R138" s="241"/>
    </row>
    <row r="141" spans="1:19" ht="26.25" x14ac:dyDescent="0.25">
      <c r="B141" s="248" t="s">
        <v>48</v>
      </c>
      <c r="C141" s="248"/>
      <c r="D141" s="248"/>
      <c r="E141" s="248"/>
      <c r="F141" s="248"/>
      <c r="G141" s="248"/>
      <c r="H141" s="248"/>
      <c r="I141" s="248"/>
      <c r="J141" s="248"/>
      <c r="K141" s="248"/>
      <c r="L141" s="248"/>
      <c r="M141" s="248"/>
      <c r="N141" s="248"/>
      <c r="O141" s="248"/>
    </row>
    <row r="143" spans="1:19" x14ac:dyDescent="0.25">
      <c r="M143" s="134"/>
      <c r="N143" s="134"/>
      <c r="O143" s="134"/>
      <c r="P143" s="134"/>
    </row>
    <row r="144" spans="1:19" s="53" customFormat="1" ht="66.599999999999994" customHeight="1" x14ac:dyDescent="0.25">
      <c r="A144" s="154"/>
      <c r="B144" s="152" t="s">
        <v>135</v>
      </c>
      <c r="C144" s="152" t="s">
        <v>136</v>
      </c>
      <c r="D144" s="189" t="s">
        <v>137</v>
      </c>
      <c r="E144" s="152" t="s">
        <v>39</v>
      </c>
      <c r="F144" s="152" t="s">
        <v>19</v>
      </c>
      <c r="G144" s="152" t="s">
        <v>100</v>
      </c>
      <c r="H144" s="152" t="s">
        <v>14</v>
      </c>
      <c r="I144" s="152" t="s">
        <v>9</v>
      </c>
      <c r="J144" s="152" t="s">
        <v>27</v>
      </c>
      <c r="K144" s="152" t="s">
        <v>55</v>
      </c>
      <c r="L144" s="186" t="s">
        <v>153</v>
      </c>
      <c r="M144" s="152" t="s">
        <v>31</v>
      </c>
      <c r="N144" s="152" t="s">
        <v>10</v>
      </c>
      <c r="O144" s="152" t="s">
        <v>16</v>
      </c>
      <c r="P144" s="110"/>
      <c r="Q144" s="193"/>
      <c r="R144" s="2"/>
      <c r="S144" s="2"/>
    </row>
    <row r="145" spans="1:28" s="58" customFormat="1" ht="39" customHeight="1" x14ac:dyDescent="0.25">
      <c r="A145" s="19"/>
      <c r="B145" s="183" t="s">
        <v>193</v>
      </c>
      <c r="C145" s="183" t="s">
        <v>209</v>
      </c>
      <c r="D145" s="183" t="s">
        <v>244</v>
      </c>
      <c r="E145" s="108" t="s">
        <v>264</v>
      </c>
      <c r="F145" s="55" t="s">
        <v>126</v>
      </c>
      <c r="G145" s="54" t="s">
        <v>265</v>
      </c>
      <c r="H145" s="61">
        <v>41276</v>
      </c>
      <c r="I145" s="61">
        <v>41453</v>
      </c>
      <c r="J145" s="56" t="s">
        <v>160</v>
      </c>
      <c r="K145" s="188">
        <v>5.93</v>
      </c>
      <c r="L145" s="107"/>
      <c r="M145" s="184">
        <v>89142090</v>
      </c>
      <c r="N145" s="48">
        <v>372</v>
      </c>
      <c r="O145" s="48"/>
      <c r="P145" s="110"/>
      <c r="Q145" s="193"/>
      <c r="R145" s="2"/>
      <c r="S145" s="2"/>
      <c r="T145" s="57"/>
      <c r="U145" s="57"/>
      <c r="V145" s="57"/>
      <c r="W145" s="57"/>
      <c r="X145" s="57"/>
      <c r="Y145" s="57"/>
      <c r="Z145" s="57"/>
      <c r="AA145" s="57"/>
      <c r="AB145" s="57"/>
    </row>
    <row r="146" spans="1:28" s="58" customFormat="1" ht="93.6" customHeight="1" x14ac:dyDescent="0.25">
      <c r="A146" s="19"/>
      <c r="B146" s="183" t="s">
        <v>193</v>
      </c>
      <c r="C146" s="60" t="s">
        <v>266</v>
      </c>
      <c r="D146" s="59" t="s">
        <v>267</v>
      </c>
      <c r="E146" s="54" t="s">
        <v>268</v>
      </c>
      <c r="F146" s="55" t="s">
        <v>127</v>
      </c>
      <c r="G146" s="55" t="s">
        <v>265</v>
      </c>
      <c r="H146" s="61">
        <v>41829</v>
      </c>
      <c r="I146" s="61">
        <v>42004</v>
      </c>
      <c r="J146" s="56" t="s">
        <v>160</v>
      </c>
      <c r="K146" s="188"/>
      <c r="L146" s="108">
        <f>(I146-H146)/30</f>
        <v>5.833333333333333</v>
      </c>
      <c r="M146" s="184">
        <v>100787647</v>
      </c>
      <c r="N146" s="48">
        <v>370</v>
      </c>
      <c r="O146" s="185" t="s">
        <v>269</v>
      </c>
      <c r="P146" s="110"/>
      <c r="Q146" s="193"/>
      <c r="R146" s="2"/>
      <c r="S146" s="2"/>
      <c r="T146" s="57"/>
      <c r="U146" s="57"/>
      <c r="V146" s="57"/>
      <c r="W146" s="57"/>
      <c r="X146" s="57"/>
      <c r="Y146" s="57"/>
      <c r="Z146" s="57"/>
      <c r="AA146" s="57"/>
      <c r="AB146" s="57"/>
    </row>
    <row r="147" spans="1:28" s="58" customFormat="1" ht="109.15" customHeight="1" x14ac:dyDescent="0.25">
      <c r="A147" s="19"/>
      <c r="B147" s="183" t="s">
        <v>193</v>
      </c>
      <c r="C147" s="60" t="s">
        <v>266</v>
      </c>
      <c r="D147" s="59" t="s">
        <v>267</v>
      </c>
      <c r="E147" s="54" t="s">
        <v>270</v>
      </c>
      <c r="F147" s="55" t="s">
        <v>127</v>
      </c>
      <c r="G147" s="55" t="s">
        <v>265</v>
      </c>
      <c r="H147" s="61">
        <v>41464</v>
      </c>
      <c r="I147" s="61">
        <v>41639</v>
      </c>
      <c r="J147" s="56" t="s">
        <v>160</v>
      </c>
      <c r="K147" s="56"/>
      <c r="L147" s="108">
        <f>(I147-H147)/30</f>
        <v>5.833333333333333</v>
      </c>
      <c r="M147" s="184">
        <v>87174311</v>
      </c>
      <c r="N147" s="48">
        <v>370</v>
      </c>
      <c r="O147" s="185" t="s">
        <v>269</v>
      </c>
      <c r="P147" s="110"/>
      <c r="Q147" s="193"/>
      <c r="R147" s="2"/>
      <c r="S147" s="2"/>
      <c r="T147" s="57"/>
      <c r="U147" s="57"/>
      <c r="V147" s="57"/>
      <c r="W147" s="57"/>
      <c r="X147" s="57"/>
      <c r="Y147" s="57"/>
      <c r="Z147" s="57"/>
      <c r="AA147" s="57"/>
      <c r="AB147" s="57"/>
    </row>
    <row r="148" spans="1:28" s="58" customFormat="1" x14ac:dyDescent="0.25">
      <c r="A148" s="19"/>
      <c r="B148" s="20" t="s">
        <v>13</v>
      </c>
      <c r="C148" s="60"/>
      <c r="D148" s="59"/>
      <c r="E148" s="54"/>
      <c r="F148" s="55"/>
      <c r="G148" s="55"/>
      <c r="H148" s="55"/>
      <c r="I148" s="56"/>
      <c r="J148" s="56"/>
      <c r="K148" s="156">
        <v>6</v>
      </c>
      <c r="L148" s="56"/>
      <c r="M148" s="56"/>
      <c r="N148" s="56"/>
      <c r="O148" s="56"/>
      <c r="P148" s="110"/>
      <c r="Q148" s="193"/>
      <c r="R148" s="2"/>
      <c r="S148" s="2"/>
    </row>
    <row r="149" spans="1:28" x14ac:dyDescent="0.25">
      <c r="A149" s="63"/>
      <c r="B149" s="22"/>
      <c r="C149" s="22"/>
      <c r="D149" s="121"/>
      <c r="E149" s="124"/>
      <c r="F149" s="121"/>
      <c r="G149" s="22"/>
      <c r="H149" s="121"/>
      <c r="I149" s="121"/>
      <c r="J149" s="121"/>
      <c r="K149" s="121"/>
      <c r="L149" s="121"/>
      <c r="M149" s="121"/>
      <c r="N149" s="121"/>
      <c r="O149" s="121"/>
      <c r="Q149" s="197"/>
      <c r="R149" s="12"/>
    </row>
    <row r="150" spans="1:28" ht="18.75" x14ac:dyDescent="0.25">
      <c r="A150" s="63"/>
      <c r="B150" s="23" t="s">
        <v>28</v>
      </c>
      <c r="C150" s="157">
        <f>K148</f>
        <v>6</v>
      </c>
      <c r="D150" s="25"/>
      <c r="E150" s="25"/>
      <c r="F150" s="25"/>
      <c r="G150" s="63"/>
      <c r="H150" s="129"/>
      <c r="I150" s="129"/>
      <c r="J150" s="129"/>
      <c r="K150" s="129"/>
      <c r="L150" s="129"/>
      <c r="M150" s="129"/>
      <c r="N150" s="121"/>
      <c r="O150" s="121"/>
      <c r="P150" s="118"/>
      <c r="Q150" s="197"/>
      <c r="R150" s="12"/>
    </row>
    <row r="152" spans="1:28" ht="15.75" thickBot="1" x14ac:dyDescent="0.3"/>
    <row r="153" spans="1:28" ht="30.75" thickBot="1" x14ac:dyDescent="0.3">
      <c r="B153" s="29" t="s">
        <v>43</v>
      </c>
      <c r="C153" s="30" t="s">
        <v>44</v>
      </c>
      <c r="D153" s="30" t="s">
        <v>45</v>
      </c>
      <c r="E153" s="30" t="s">
        <v>49</v>
      </c>
    </row>
    <row r="154" spans="1:28" ht="15" customHeight="1" x14ac:dyDescent="0.25">
      <c r="B154" s="24" t="s">
        <v>115</v>
      </c>
      <c r="C154" s="26">
        <v>20</v>
      </c>
      <c r="D154" s="28">
        <v>20</v>
      </c>
      <c r="E154" s="259">
        <f>+D154+D155+D156</f>
        <v>20</v>
      </c>
    </row>
    <row r="155" spans="1:28" ht="15" customHeight="1" x14ac:dyDescent="0.25">
      <c r="B155" s="24" t="s">
        <v>116</v>
      </c>
      <c r="C155" s="21">
        <v>30</v>
      </c>
      <c r="D155" s="28">
        <v>0</v>
      </c>
      <c r="E155" s="260"/>
    </row>
    <row r="156" spans="1:28" ht="15.75" customHeight="1" thickBot="1" x14ac:dyDescent="0.3">
      <c r="B156" s="24" t="s">
        <v>117</v>
      </c>
      <c r="C156" s="27">
        <v>40</v>
      </c>
      <c r="D156" s="125">
        <v>0</v>
      </c>
      <c r="E156" s="261"/>
    </row>
    <row r="158" spans="1:28" ht="15.75" thickBot="1" x14ac:dyDescent="0.3"/>
    <row r="159" spans="1:28" ht="27" thickBot="1" x14ac:dyDescent="0.3">
      <c r="B159" s="250" t="s">
        <v>46</v>
      </c>
      <c r="C159" s="251"/>
      <c r="D159" s="251"/>
      <c r="E159" s="251"/>
      <c r="F159" s="251"/>
      <c r="G159" s="251"/>
      <c r="H159" s="251"/>
      <c r="I159" s="251"/>
      <c r="J159" s="251"/>
      <c r="K159" s="251"/>
      <c r="L159" s="251"/>
      <c r="M159" s="251"/>
      <c r="N159" s="252"/>
      <c r="O159" s="135"/>
      <c r="P159" s="135"/>
    </row>
    <row r="162" spans="2:17" x14ac:dyDescent="0.25">
      <c r="H162" s="239" t="s">
        <v>112</v>
      </c>
      <c r="I162" s="239"/>
      <c r="J162" s="239"/>
      <c r="K162" s="105"/>
      <c r="L162" s="105"/>
    </row>
    <row r="163" spans="2:17" ht="60" customHeight="1" x14ac:dyDescent="0.25">
      <c r="B163" s="152" t="s">
        <v>0</v>
      </c>
      <c r="C163" s="152" t="s">
        <v>157</v>
      </c>
      <c r="D163" s="189" t="s">
        <v>34</v>
      </c>
      <c r="E163" s="152" t="s">
        <v>109</v>
      </c>
      <c r="F163" s="152" t="s">
        <v>110</v>
      </c>
      <c r="G163" s="152" t="s">
        <v>111</v>
      </c>
      <c r="H163" s="152" t="s">
        <v>113</v>
      </c>
      <c r="I163" s="152" t="s">
        <v>155</v>
      </c>
      <c r="J163" s="152" t="s">
        <v>154</v>
      </c>
      <c r="K163" s="152" t="s">
        <v>156</v>
      </c>
      <c r="L163" s="152" t="s">
        <v>35</v>
      </c>
      <c r="M163" s="152" t="s">
        <v>35</v>
      </c>
      <c r="N163" s="152" t="s">
        <v>36</v>
      </c>
      <c r="O163" s="152" t="s">
        <v>2</v>
      </c>
      <c r="P163" s="152" t="s">
        <v>10</v>
      </c>
    </row>
    <row r="164" spans="2:17" ht="30" x14ac:dyDescent="0.25">
      <c r="B164" s="25" t="s">
        <v>166</v>
      </c>
      <c r="C164" s="166" t="s">
        <v>334</v>
      </c>
      <c r="D164" s="25" t="s">
        <v>354</v>
      </c>
      <c r="E164" s="25">
        <v>1052075378</v>
      </c>
      <c r="F164" s="25" t="s">
        <v>355</v>
      </c>
      <c r="G164" s="163">
        <v>40991</v>
      </c>
      <c r="H164" s="25" t="s">
        <v>209</v>
      </c>
      <c r="I164" s="164">
        <v>40301</v>
      </c>
      <c r="J164" s="165">
        <v>41978</v>
      </c>
      <c r="K164" s="121" t="s">
        <v>126</v>
      </c>
      <c r="L164" s="121" t="s">
        <v>126</v>
      </c>
      <c r="M164" s="25" t="s">
        <v>126</v>
      </c>
      <c r="N164" s="25" t="s">
        <v>126</v>
      </c>
      <c r="O164" s="25"/>
      <c r="P164" s="25" t="s">
        <v>356</v>
      </c>
    </row>
    <row r="165" spans="2:17" ht="30" x14ac:dyDescent="0.25">
      <c r="B165" s="25" t="s">
        <v>166</v>
      </c>
      <c r="C165" s="166" t="s">
        <v>334</v>
      </c>
      <c r="D165" s="25" t="s">
        <v>357</v>
      </c>
      <c r="E165" s="25">
        <v>1047411516</v>
      </c>
      <c r="F165" s="25" t="s">
        <v>294</v>
      </c>
      <c r="G165" s="163">
        <v>40480</v>
      </c>
      <c r="H165" s="25" t="s">
        <v>209</v>
      </c>
      <c r="I165" s="165">
        <v>39814</v>
      </c>
      <c r="J165" s="165">
        <v>40908</v>
      </c>
      <c r="K165" s="25" t="s">
        <v>126</v>
      </c>
      <c r="L165" s="25" t="s">
        <v>126</v>
      </c>
      <c r="M165" s="25" t="s">
        <v>126</v>
      </c>
      <c r="N165" s="25" t="s">
        <v>126</v>
      </c>
      <c r="O165" s="25"/>
      <c r="P165" s="25" t="s">
        <v>358</v>
      </c>
    </row>
    <row r="166" spans="2:17" s="12" customFormat="1" ht="75" x14ac:dyDescent="0.25">
      <c r="B166" s="121" t="s">
        <v>166</v>
      </c>
      <c r="C166" s="213" t="s">
        <v>334</v>
      </c>
      <c r="D166" s="121" t="s">
        <v>359</v>
      </c>
      <c r="E166" s="121">
        <v>45498391</v>
      </c>
      <c r="F166" s="121" t="s">
        <v>294</v>
      </c>
      <c r="G166" s="210">
        <v>35776</v>
      </c>
      <c r="H166" s="121" t="s">
        <v>360</v>
      </c>
      <c r="I166" s="164">
        <v>39191</v>
      </c>
      <c r="J166" s="164">
        <v>40663</v>
      </c>
      <c r="K166" s="121" t="s">
        <v>126</v>
      </c>
      <c r="L166" s="121" t="s">
        <v>126</v>
      </c>
      <c r="M166" s="121" t="s">
        <v>126</v>
      </c>
      <c r="N166" s="121" t="s">
        <v>126</v>
      </c>
      <c r="O166" s="197" t="s">
        <v>383</v>
      </c>
      <c r="P166" s="121" t="s">
        <v>361</v>
      </c>
      <c r="Q166" s="197"/>
    </row>
    <row r="167" spans="2:17" s="12" customFormat="1" ht="45" x14ac:dyDescent="0.25">
      <c r="B167" s="121" t="s">
        <v>166</v>
      </c>
      <c r="C167" s="213" t="s">
        <v>334</v>
      </c>
      <c r="D167" s="121" t="s">
        <v>362</v>
      </c>
      <c r="E167" s="121">
        <v>45560494</v>
      </c>
      <c r="F167" s="121" t="s">
        <v>273</v>
      </c>
      <c r="G167" s="210">
        <v>39465</v>
      </c>
      <c r="H167" s="121" t="s">
        <v>363</v>
      </c>
      <c r="I167" s="121" t="s">
        <v>364</v>
      </c>
      <c r="J167" s="121" t="s">
        <v>365</v>
      </c>
      <c r="K167" s="121" t="s">
        <v>126</v>
      </c>
      <c r="L167" s="121" t="s">
        <v>126</v>
      </c>
      <c r="M167" s="121" t="s">
        <v>126</v>
      </c>
      <c r="N167" s="121" t="s">
        <v>126</v>
      </c>
      <c r="O167" s="121"/>
      <c r="P167" s="121" t="s">
        <v>366</v>
      </c>
      <c r="Q167" s="197"/>
    </row>
    <row r="168" spans="2:17" s="12" customFormat="1" ht="103.5" customHeight="1" x14ac:dyDescent="0.25">
      <c r="B168" s="121" t="s">
        <v>167</v>
      </c>
      <c r="C168" s="213" t="s">
        <v>334</v>
      </c>
      <c r="D168" s="121" t="s">
        <v>346</v>
      </c>
      <c r="E168" s="121">
        <v>1051416787</v>
      </c>
      <c r="F168" s="121" t="s">
        <v>273</v>
      </c>
      <c r="G168" s="210">
        <v>39899</v>
      </c>
      <c r="H168" s="121"/>
      <c r="I168" s="164"/>
      <c r="J168" s="164"/>
      <c r="K168" s="121" t="s">
        <v>127</v>
      </c>
      <c r="L168" s="121" t="s">
        <v>127</v>
      </c>
      <c r="M168" s="121" t="s">
        <v>127</v>
      </c>
      <c r="N168" s="121" t="s">
        <v>126</v>
      </c>
      <c r="O168" s="121" t="s">
        <v>386</v>
      </c>
      <c r="P168" s="121" t="s">
        <v>347</v>
      </c>
      <c r="Q168" s="197"/>
    </row>
    <row r="169" spans="2:17" s="12" customFormat="1" ht="30" x14ac:dyDescent="0.25">
      <c r="B169" s="121" t="s">
        <v>167</v>
      </c>
      <c r="C169" s="213" t="s">
        <v>334</v>
      </c>
      <c r="D169" s="121" t="s">
        <v>335</v>
      </c>
      <c r="E169" s="121">
        <v>33334187</v>
      </c>
      <c r="F169" s="121" t="s">
        <v>336</v>
      </c>
      <c r="G169" s="210"/>
      <c r="H169" s="121" t="s">
        <v>349</v>
      </c>
      <c r="I169" s="164">
        <v>39479</v>
      </c>
      <c r="J169" s="164">
        <v>40512</v>
      </c>
      <c r="K169" s="121" t="s">
        <v>126</v>
      </c>
      <c r="L169" s="121" t="s">
        <v>126</v>
      </c>
      <c r="M169" s="121" t="s">
        <v>126</v>
      </c>
      <c r="N169" s="121" t="s">
        <v>126</v>
      </c>
      <c r="O169" s="121" t="s">
        <v>350</v>
      </c>
      <c r="P169" s="121" t="s">
        <v>337</v>
      </c>
      <c r="Q169" s="197"/>
    </row>
    <row r="170" spans="2:17" s="12" customFormat="1" ht="30" x14ac:dyDescent="0.25">
      <c r="B170" s="121" t="s">
        <v>167</v>
      </c>
      <c r="C170" s="213" t="s">
        <v>334</v>
      </c>
      <c r="D170" s="121" t="s">
        <v>338</v>
      </c>
      <c r="E170" s="121">
        <v>1043343859</v>
      </c>
      <c r="F170" s="121" t="s">
        <v>229</v>
      </c>
      <c r="G170" s="210">
        <v>41481</v>
      </c>
      <c r="H170" s="121"/>
      <c r="I170" s="164"/>
      <c r="J170" s="164"/>
      <c r="K170" s="121" t="s">
        <v>127</v>
      </c>
      <c r="L170" s="121" t="s">
        <v>127</v>
      </c>
      <c r="M170" s="121" t="s">
        <v>127</v>
      </c>
      <c r="N170" s="121" t="s">
        <v>126</v>
      </c>
      <c r="O170" s="121" t="s">
        <v>339</v>
      </c>
      <c r="P170" s="121" t="s">
        <v>340</v>
      </c>
      <c r="Q170" s="197"/>
    </row>
    <row r="171" spans="2:17" s="12" customFormat="1" ht="45" x14ac:dyDescent="0.25">
      <c r="B171" s="121" t="s">
        <v>167</v>
      </c>
      <c r="C171" s="213" t="s">
        <v>334</v>
      </c>
      <c r="D171" s="121" t="s">
        <v>341</v>
      </c>
      <c r="E171" s="121">
        <v>45755742</v>
      </c>
      <c r="F171" s="118" t="s">
        <v>212</v>
      </c>
      <c r="G171" s="210">
        <v>35787</v>
      </c>
      <c r="H171" s="121" t="s">
        <v>351</v>
      </c>
      <c r="I171" s="164" t="s">
        <v>352</v>
      </c>
      <c r="J171" s="164" t="s">
        <v>353</v>
      </c>
      <c r="K171" s="121" t="s">
        <v>126</v>
      </c>
      <c r="L171" s="121" t="s">
        <v>126</v>
      </c>
      <c r="M171" s="121" t="s">
        <v>126</v>
      </c>
      <c r="N171" s="121" t="s">
        <v>126</v>
      </c>
      <c r="O171" s="121"/>
      <c r="P171" s="121" t="s">
        <v>342</v>
      </c>
      <c r="Q171" s="197"/>
    </row>
    <row r="172" spans="2:17" s="12" customFormat="1" ht="86.25" customHeight="1" x14ac:dyDescent="0.25">
      <c r="B172" s="121" t="s">
        <v>121</v>
      </c>
      <c r="C172" s="214" t="s">
        <v>348</v>
      </c>
      <c r="D172" s="121" t="s">
        <v>343</v>
      </c>
      <c r="E172" s="121">
        <v>92277061</v>
      </c>
      <c r="F172" s="121" t="s">
        <v>344</v>
      </c>
      <c r="G172" s="210">
        <v>41479</v>
      </c>
      <c r="H172" s="121" t="s">
        <v>159</v>
      </c>
      <c r="I172" s="164" t="s">
        <v>159</v>
      </c>
      <c r="J172" s="164" t="s">
        <v>159</v>
      </c>
      <c r="K172" s="121" t="s">
        <v>159</v>
      </c>
      <c r="L172" s="121" t="s">
        <v>126</v>
      </c>
      <c r="M172" s="121" t="s">
        <v>126</v>
      </c>
      <c r="N172" s="121" t="s">
        <v>126</v>
      </c>
      <c r="O172" s="121" t="s">
        <v>384</v>
      </c>
      <c r="P172" s="121" t="s">
        <v>345</v>
      </c>
      <c r="Q172" s="197"/>
    </row>
    <row r="176" spans="2:17" ht="30" x14ac:dyDescent="0.25">
      <c r="B176" s="65" t="s">
        <v>29</v>
      </c>
      <c r="C176" s="65" t="s">
        <v>43</v>
      </c>
      <c r="D176" s="189" t="s">
        <v>44</v>
      </c>
      <c r="E176" s="152" t="s">
        <v>45</v>
      </c>
      <c r="F176" s="152" t="s">
        <v>50</v>
      </c>
    </row>
    <row r="177" spans="2:7" ht="108" customHeight="1" x14ac:dyDescent="0.25">
      <c r="B177" s="255" t="s">
        <v>47</v>
      </c>
      <c r="C177" s="151" t="s">
        <v>118</v>
      </c>
      <c r="D177" s="28">
        <v>25</v>
      </c>
      <c r="E177" s="28">
        <v>0</v>
      </c>
      <c r="F177" s="256">
        <f>+E177+E178+E179</f>
        <v>0</v>
      </c>
      <c r="G177" s="44"/>
    </row>
    <row r="178" spans="2:7" ht="72" customHeight="1" x14ac:dyDescent="0.25">
      <c r="B178" s="255"/>
      <c r="C178" s="151" t="s">
        <v>119</v>
      </c>
      <c r="D178" s="28">
        <v>25</v>
      </c>
      <c r="E178" s="28">
        <v>0</v>
      </c>
      <c r="F178" s="256"/>
      <c r="G178" s="44"/>
    </row>
    <row r="179" spans="2:7" ht="60" customHeight="1" x14ac:dyDescent="0.25">
      <c r="B179" s="255"/>
      <c r="C179" s="151" t="s">
        <v>120</v>
      </c>
      <c r="D179" s="28">
        <v>10</v>
      </c>
      <c r="E179" s="28">
        <v>0</v>
      </c>
      <c r="F179" s="256"/>
      <c r="G179" s="44"/>
    </row>
    <row r="183" spans="2:7" x14ac:dyDescent="0.25">
      <c r="B183" s="64" t="s">
        <v>51</v>
      </c>
    </row>
    <row r="186" spans="2:7" ht="15" customHeight="1" x14ac:dyDescent="0.25">
      <c r="B186" s="66" t="s">
        <v>29</v>
      </c>
      <c r="C186" s="66" t="s">
        <v>52</v>
      </c>
      <c r="D186" s="189" t="s">
        <v>45</v>
      </c>
      <c r="E186" s="152" t="s">
        <v>13</v>
      </c>
    </row>
    <row r="187" spans="2:7" ht="28.5" customHeight="1" x14ac:dyDescent="0.25">
      <c r="B187" s="51" t="s">
        <v>53</v>
      </c>
      <c r="C187" s="52">
        <v>40</v>
      </c>
      <c r="D187" s="28">
        <f>+E154</f>
        <v>20</v>
      </c>
      <c r="E187" s="257">
        <f>+D187+D188</f>
        <v>20</v>
      </c>
    </row>
    <row r="188" spans="2:7" ht="42.75" customHeight="1" x14ac:dyDescent="0.25">
      <c r="B188" s="51" t="s">
        <v>54</v>
      </c>
      <c r="C188" s="52">
        <v>60</v>
      </c>
      <c r="D188" s="28">
        <f>+F177</f>
        <v>0</v>
      </c>
      <c r="E188" s="258"/>
    </row>
  </sheetData>
  <mergeCells count="47">
    <mergeCell ref="B177:B179"/>
    <mergeCell ref="F177:F179"/>
    <mergeCell ref="E187:E188"/>
    <mergeCell ref="B2:R2"/>
    <mergeCell ref="B138:R138"/>
    <mergeCell ref="B159:N159"/>
    <mergeCell ref="E154:E156"/>
    <mergeCell ref="D134:E134"/>
    <mergeCell ref="D135:E135"/>
    <mergeCell ref="E33:E34"/>
    <mergeCell ref="C10:E10"/>
    <mergeCell ref="B14:C15"/>
    <mergeCell ref="D55:E55"/>
    <mergeCell ref="B55:B56"/>
    <mergeCell ref="C55:C56"/>
    <mergeCell ref="B4:R4"/>
    <mergeCell ref="C6:N6"/>
    <mergeCell ref="C7:N7"/>
    <mergeCell ref="C8:N8"/>
    <mergeCell ref="C9:N9"/>
    <mergeCell ref="M38:P38"/>
    <mergeCell ref="L64:M64"/>
    <mergeCell ref="L65:M65"/>
    <mergeCell ref="L69:M69"/>
    <mergeCell ref="B61:M61"/>
    <mergeCell ref="L66:M66"/>
    <mergeCell ref="L67:M67"/>
    <mergeCell ref="L68:M68"/>
    <mergeCell ref="L70:M70"/>
    <mergeCell ref="L71:M71"/>
    <mergeCell ref="L72:M72"/>
    <mergeCell ref="L73:M73"/>
    <mergeCell ref="B141:O141"/>
    <mergeCell ref="B131:P131"/>
    <mergeCell ref="L74:M74"/>
    <mergeCell ref="L75:M75"/>
    <mergeCell ref="L76:M76"/>
    <mergeCell ref="L77:M77"/>
    <mergeCell ref="H162:J162"/>
    <mergeCell ref="B85:O85"/>
    <mergeCell ref="H89:K89"/>
    <mergeCell ref="B89:B90"/>
    <mergeCell ref="C89:C90"/>
    <mergeCell ref="D89:D90"/>
    <mergeCell ref="E89:E90"/>
    <mergeCell ref="F89:F90"/>
    <mergeCell ref="G89:G90"/>
  </mergeCells>
  <dataValidations count="2">
    <dataValidation type="decimal" allowBlank="1" showInputMessage="1" showErrorMessage="1" sqref="WVJ983104 WLN983104 C65600 IX65600 ST65600 ACP65600 AML65600 AWH65600 BGD65600 BPZ65600 BZV65600 CJR65600 CTN65600 DDJ65600 DNF65600 DXB65600 EGX65600 EQT65600 FAP65600 FKL65600 FUH65600 GED65600 GNZ65600 GXV65600 HHR65600 HRN65600 IBJ65600 ILF65600 IVB65600 JEX65600 JOT65600 JYP65600 KIL65600 KSH65600 LCD65600 LLZ65600 LVV65600 MFR65600 MPN65600 MZJ65600 NJF65600 NTB65600 OCX65600 OMT65600 OWP65600 PGL65600 PQH65600 QAD65600 QJZ65600 QTV65600 RDR65600 RNN65600 RXJ65600 SHF65600 SRB65600 TAX65600 TKT65600 TUP65600 UEL65600 UOH65600 UYD65600 VHZ65600 VRV65600 WBR65600 WLN65600 WVJ65600 C131136 IX131136 ST131136 ACP131136 AML131136 AWH131136 BGD131136 BPZ131136 BZV131136 CJR131136 CTN131136 DDJ131136 DNF131136 DXB131136 EGX131136 EQT131136 FAP131136 FKL131136 FUH131136 GED131136 GNZ131136 GXV131136 HHR131136 HRN131136 IBJ131136 ILF131136 IVB131136 JEX131136 JOT131136 JYP131136 KIL131136 KSH131136 LCD131136 LLZ131136 LVV131136 MFR131136 MPN131136 MZJ131136 NJF131136 NTB131136 OCX131136 OMT131136 OWP131136 PGL131136 PQH131136 QAD131136 QJZ131136 QTV131136 RDR131136 RNN131136 RXJ131136 SHF131136 SRB131136 TAX131136 TKT131136 TUP131136 UEL131136 UOH131136 UYD131136 VHZ131136 VRV131136 WBR131136 WLN131136 WVJ131136 C196672 IX196672 ST196672 ACP196672 AML196672 AWH196672 BGD196672 BPZ196672 BZV196672 CJR196672 CTN196672 DDJ196672 DNF196672 DXB196672 EGX196672 EQT196672 FAP196672 FKL196672 FUH196672 GED196672 GNZ196672 GXV196672 HHR196672 HRN196672 IBJ196672 ILF196672 IVB196672 JEX196672 JOT196672 JYP196672 KIL196672 KSH196672 LCD196672 LLZ196672 LVV196672 MFR196672 MPN196672 MZJ196672 NJF196672 NTB196672 OCX196672 OMT196672 OWP196672 PGL196672 PQH196672 QAD196672 QJZ196672 QTV196672 RDR196672 RNN196672 RXJ196672 SHF196672 SRB196672 TAX196672 TKT196672 TUP196672 UEL196672 UOH196672 UYD196672 VHZ196672 VRV196672 WBR196672 WLN196672 WVJ196672 C262208 IX262208 ST262208 ACP262208 AML262208 AWH262208 BGD262208 BPZ262208 BZV262208 CJR262208 CTN262208 DDJ262208 DNF262208 DXB262208 EGX262208 EQT262208 FAP262208 FKL262208 FUH262208 GED262208 GNZ262208 GXV262208 HHR262208 HRN262208 IBJ262208 ILF262208 IVB262208 JEX262208 JOT262208 JYP262208 KIL262208 KSH262208 LCD262208 LLZ262208 LVV262208 MFR262208 MPN262208 MZJ262208 NJF262208 NTB262208 OCX262208 OMT262208 OWP262208 PGL262208 PQH262208 QAD262208 QJZ262208 QTV262208 RDR262208 RNN262208 RXJ262208 SHF262208 SRB262208 TAX262208 TKT262208 TUP262208 UEL262208 UOH262208 UYD262208 VHZ262208 VRV262208 WBR262208 WLN262208 WVJ262208 C327744 IX327744 ST327744 ACP327744 AML327744 AWH327744 BGD327744 BPZ327744 BZV327744 CJR327744 CTN327744 DDJ327744 DNF327744 DXB327744 EGX327744 EQT327744 FAP327744 FKL327744 FUH327744 GED327744 GNZ327744 GXV327744 HHR327744 HRN327744 IBJ327744 ILF327744 IVB327744 JEX327744 JOT327744 JYP327744 KIL327744 KSH327744 LCD327744 LLZ327744 LVV327744 MFR327744 MPN327744 MZJ327744 NJF327744 NTB327744 OCX327744 OMT327744 OWP327744 PGL327744 PQH327744 QAD327744 QJZ327744 QTV327744 RDR327744 RNN327744 RXJ327744 SHF327744 SRB327744 TAX327744 TKT327744 TUP327744 UEL327744 UOH327744 UYD327744 VHZ327744 VRV327744 WBR327744 WLN327744 WVJ327744 C393280 IX393280 ST393280 ACP393280 AML393280 AWH393280 BGD393280 BPZ393280 BZV393280 CJR393280 CTN393280 DDJ393280 DNF393280 DXB393280 EGX393280 EQT393280 FAP393280 FKL393280 FUH393280 GED393280 GNZ393280 GXV393280 HHR393280 HRN393280 IBJ393280 ILF393280 IVB393280 JEX393280 JOT393280 JYP393280 KIL393280 KSH393280 LCD393280 LLZ393280 LVV393280 MFR393280 MPN393280 MZJ393280 NJF393280 NTB393280 OCX393280 OMT393280 OWP393280 PGL393280 PQH393280 QAD393280 QJZ393280 QTV393280 RDR393280 RNN393280 RXJ393280 SHF393280 SRB393280 TAX393280 TKT393280 TUP393280 UEL393280 UOH393280 UYD393280 VHZ393280 VRV393280 WBR393280 WLN393280 WVJ393280 C458816 IX458816 ST458816 ACP458816 AML458816 AWH458816 BGD458816 BPZ458816 BZV458816 CJR458816 CTN458816 DDJ458816 DNF458816 DXB458816 EGX458816 EQT458816 FAP458816 FKL458816 FUH458816 GED458816 GNZ458816 GXV458816 HHR458816 HRN458816 IBJ458816 ILF458816 IVB458816 JEX458816 JOT458816 JYP458816 KIL458816 KSH458816 LCD458816 LLZ458816 LVV458816 MFR458816 MPN458816 MZJ458816 NJF458816 NTB458816 OCX458816 OMT458816 OWP458816 PGL458816 PQH458816 QAD458816 QJZ458816 QTV458816 RDR458816 RNN458816 RXJ458816 SHF458816 SRB458816 TAX458816 TKT458816 TUP458816 UEL458816 UOH458816 UYD458816 VHZ458816 VRV458816 WBR458816 WLN458816 WVJ458816 C524352 IX524352 ST524352 ACP524352 AML524352 AWH524352 BGD524352 BPZ524352 BZV524352 CJR524352 CTN524352 DDJ524352 DNF524352 DXB524352 EGX524352 EQT524352 FAP524352 FKL524352 FUH524352 GED524352 GNZ524352 GXV524352 HHR524352 HRN524352 IBJ524352 ILF524352 IVB524352 JEX524352 JOT524352 JYP524352 KIL524352 KSH524352 LCD524352 LLZ524352 LVV524352 MFR524352 MPN524352 MZJ524352 NJF524352 NTB524352 OCX524352 OMT524352 OWP524352 PGL524352 PQH524352 QAD524352 QJZ524352 QTV524352 RDR524352 RNN524352 RXJ524352 SHF524352 SRB524352 TAX524352 TKT524352 TUP524352 UEL524352 UOH524352 UYD524352 VHZ524352 VRV524352 WBR524352 WLN524352 WVJ524352 C589888 IX589888 ST589888 ACP589888 AML589888 AWH589888 BGD589888 BPZ589888 BZV589888 CJR589888 CTN589888 DDJ589888 DNF589888 DXB589888 EGX589888 EQT589888 FAP589888 FKL589888 FUH589888 GED589888 GNZ589888 GXV589888 HHR589888 HRN589888 IBJ589888 ILF589888 IVB589888 JEX589888 JOT589888 JYP589888 KIL589888 KSH589888 LCD589888 LLZ589888 LVV589888 MFR589888 MPN589888 MZJ589888 NJF589888 NTB589888 OCX589888 OMT589888 OWP589888 PGL589888 PQH589888 QAD589888 QJZ589888 QTV589888 RDR589888 RNN589888 RXJ589888 SHF589888 SRB589888 TAX589888 TKT589888 TUP589888 UEL589888 UOH589888 UYD589888 VHZ589888 VRV589888 WBR589888 WLN589888 WVJ589888 C655424 IX655424 ST655424 ACP655424 AML655424 AWH655424 BGD655424 BPZ655424 BZV655424 CJR655424 CTN655424 DDJ655424 DNF655424 DXB655424 EGX655424 EQT655424 FAP655424 FKL655424 FUH655424 GED655424 GNZ655424 GXV655424 HHR655424 HRN655424 IBJ655424 ILF655424 IVB655424 JEX655424 JOT655424 JYP655424 KIL655424 KSH655424 LCD655424 LLZ655424 LVV655424 MFR655424 MPN655424 MZJ655424 NJF655424 NTB655424 OCX655424 OMT655424 OWP655424 PGL655424 PQH655424 QAD655424 QJZ655424 QTV655424 RDR655424 RNN655424 RXJ655424 SHF655424 SRB655424 TAX655424 TKT655424 TUP655424 UEL655424 UOH655424 UYD655424 VHZ655424 VRV655424 WBR655424 WLN655424 WVJ655424 C720960 IX720960 ST720960 ACP720960 AML720960 AWH720960 BGD720960 BPZ720960 BZV720960 CJR720960 CTN720960 DDJ720960 DNF720960 DXB720960 EGX720960 EQT720960 FAP720960 FKL720960 FUH720960 GED720960 GNZ720960 GXV720960 HHR720960 HRN720960 IBJ720960 ILF720960 IVB720960 JEX720960 JOT720960 JYP720960 KIL720960 KSH720960 LCD720960 LLZ720960 LVV720960 MFR720960 MPN720960 MZJ720960 NJF720960 NTB720960 OCX720960 OMT720960 OWP720960 PGL720960 PQH720960 QAD720960 QJZ720960 QTV720960 RDR720960 RNN720960 RXJ720960 SHF720960 SRB720960 TAX720960 TKT720960 TUP720960 UEL720960 UOH720960 UYD720960 VHZ720960 VRV720960 WBR720960 WLN720960 WVJ720960 C786496 IX786496 ST786496 ACP786496 AML786496 AWH786496 BGD786496 BPZ786496 BZV786496 CJR786496 CTN786496 DDJ786496 DNF786496 DXB786496 EGX786496 EQT786496 FAP786496 FKL786496 FUH786496 GED786496 GNZ786496 GXV786496 HHR786496 HRN786496 IBJ786496 ILF786496 IVB786496 JEX786496 JOT786496 JYP786496 KIL786496 KSH786496 LCD786496 LLZ786496 LVV786496 MFR786496 MPN786496 MZJ786496 NJF786496 NTB786496 OCX786496 OMT786496 OWP786496 PGL786496 PQH786496 QAD786496 QJZ786496 QTV786496 RDR786496 RNN786496 RXJ786496 SHF786496 SRB786496 TAX786496 TKT786496 TUP786496 UEL786496 UOH786496 UYD786496 VHZ786496 VRV786496 WBR786496 WLN786496 WVJ786496 C852032 IX852032 ST852032 ACP852032 AML852032 AWH852032 BGD852032 BPZ852032 BZV852032 CJR852032 CTN852032 DDJ852032 DNF852032 DXB852032 EGX852032 EQT852032 FAP852032 FKL852032 FUH852032 GED852032 GNZ852032 GXV852032 HHR852032 HRN852032 IBJ852032 ILF852032 IVB852032 JEX852032 JOT852032 JYP852032 KIL852032 KSH852032 LCD852032 LLZ852032 LVV852032 MFR852032 MPN852032 MZJ852032 NJF852032 NTB852032 OCX852032 OMT852032 OWP852032 PGL852032 PQH852032 QAD852032 QJZ852032 QTV852032 RDR852032 RNN852032 RXJ852032 SHF852032 SRB852032 TAX852032 TKT852032 TUP852032 UEL852032 UOH852032 UYD852032 VHZ852032 VRV852032 WBR852032 WLN852032 WVJ852032 C917568 IX917568 ST917568 ACP917568 AML917568 AWH917568 BGD917568 BPZ917568 BZV917568 CJR917568 CTN917568 DDJ917568 DNF917568 DXB917568 EGX917568 EQT917568 FAP917568 FKL917568 FUH917568 GED917568 GNZ917568 GXV917568 HHR917568 HRN917568 IBJ917568 ILF917568 IVB917568 JEX917568 JOT917568 JYP917568 KIL917568 KSH917568 LCD917568 LLZ917568 LVV917568 MFR917568 MPN917568 MZJ917568 NJF917568 NTB917568 OCX917568 OMT917568 OWP917568 PGL917568 PQH917568 QAD917568 QJZ917568 QTV917568 RDR917568 RNN917568 RXJ917568 SHF917568 SRB917568 TAX917568 TKT917568 TUP917568 UEL917568 UOH917568 UYD917568 VHZ917568 VRV917568 WBR917568 WLN917568 WVJ917568 C983104 IX983104 ST983104 ACP983104 AML983104 AWH983104 BGD983104 BPZ983104 BZV983104 CJR983104 CTN983104 DDJ983104 DNF983104 DXB983104 EGX983104 EQT983104 FAP983104 FKL983104 FUH983104 GED983104 GNZ983104 GXV983104 HHR983104 HRN983104 IBJ983104 ILF983104 IVB983104 JEX983104 JOT983104 JYP983104 KIL983104 KSH983104 LCD983104 LLZ983104 LVV983104 MFR983104 MPN983104 MZJ983104 NJF983104 NTB983104 OCX983104 OMT983104 OWP983104 PGL983104 PQH983104 QAD983104 QJZ983104 QTV983104 RDR983104 RNN983104 RXJ983104 SHF983104 SRB983104 TAX983104 TKT983104 TUP983104 UEL983104 UOH983104 UYD983104 VHZ983104 VRV983104 WBR983104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104 A65600 IU65600 SQ65600 ACM65600 AMI65600 AWE65600 BGA65600 BPW65600 BZS65600 CJO65600 CTK65600 DDG65600 DNC65600 DWY65600 EGU65600 EQQ65600 FAM65600 FKI65600 FUE65600 GEA65600 GNW65600 GXS65600 HHO65600 HRK65600 IBG65600 ILC65600 IUY65600 JEU65600 JOQ65600 JYM65600 KII65600 KSE65600 LCA65600 LLW65600 LVS65600 MFO65600 MPK65600 MZG65600 NJC65600 NSY65600 OCU65600 OMQ65600 OWM65600 PGI65600 PQE65600 QAA65600 QJW65600 QTS65600 RDO65600 RNK65600 RXG65600 SHC65600 SQY65600 TAU65600 TKQ65600 TUM65600 UEI65600 UOE65600 UYA65600 VHW65600 VRS65600 WBO65600 WLK65600 WVG65600 A131136 IU131136 SQ131136 ACM131136 AMI131136 AWE131136 BGA131136 BPW131136 BZS131136 CJO131136 CTK131136 DDG131136 DNC131136 DWY131136 EGU131136 EQQ131136 FAM131136 FKI131136 FUE131136 GEA131136 GNW131136 GXS131136 HHO131136 HRK131136 IBG131136 ILC131136 IUY131136 JEU131136 JOQ131136 JYM131136 KII131136 KSE131136 LCA131136 LLW131136 LVS131136 MFO131136 MPK131136 MZG131136 NJC131136 NSY131136 OCU131136 OMQ131136 OWM131136 PGI131136 PQE131136 QAA131136 QJW131136 QTS131136 RDO131136 RNK131136 RXG131136 SHC131136 SQY131136 TAU131136 TKQ131136 TUM131136 UEI131136 UOE131136 UYA131136 VHW131136 VRS131136 WBO131136 WLK131136 WVG131136 A196672 IU196672 SQ196672 ACM196672 AMI196672 AWE196672 BGA196672 BPW196672 BZS196672 CJO196672 CTK196672 DDG196672 DNC196672 DWY196672 EGU196672 EQQ196672 FAM196672 FKI196672 FUE196672 GEA196672 GNW196672 GXS196672 HHO196672 HRK196672 IBG196672 ILC196672 IUY196672 JEU196672 JOQ196672 JYM196672 KII196672 KSE196672 LCA196672 LLW196672 LVS196672 MFO196672 MPK196672 MZG196672 NJC196672 NSY196672 OCU196672 OMQ196672 OWM196672 PGI196672 PQE196672 QAA196672 QJW196672 QTS196672 RDO196672 RNK196672 RXG196672 SHC196672 SQY196672 TAU196672 TKQ196672 TUM196672 UEI196672 UOE196672 UYA196672 VHW196672 VRS196672 WBO196672 WLK196672 WVG196672 A262208 IU262208 SQ262208 ACM262208 AMI262208 AWE262208 BGA262208 BPW262208 BZS262208 CJO262208 CTK262208 DDG262208 DNC262208 DWY262208 EGU262208 EQQ262208 FAM262208 FKI262208 FUE262208 GEA262208 GNW262208 GXS262208 HHO262208 HRK262208 IBG262208 ILC262208 IUY262208 JEU262208 JOQ262208 JYM262208 KII262208 KSE262208 LCA262208 LLW262208 LVS262208 MFO262208 MPK262208 MZG262208 NJC262208 NSY262208 OCU262208 OMQ262208 OWM262208 PGI262208 PQE262208 QAA262208 QJW262208 QTS262208 RDO262208 RNK262208 RXG262208 SHC262208 SQY262208 TAU262208 TKQ262208 TUM262208 UEI262208 UOE262208 UYA262208 VHW262208 VRS262208 WBO262208 WLK262208 WVG262208 A327744 IU327744 SQ327744 ACM327744 AMI327744 AWE327744 BGA327744 BPW327744 BZS327744 CJO327744 CTK327744 DDG327744 DNC327744 DWY327744 EGU327744 EQQ327744 FAM327744 FKI327744 FUE327744 GEA327744 GNW327744 GXS327744 HHO327744 HRK327744 IBG327744 ILC327744 IUY327744 JEU327744 JOQ327744 JYM327744 KII327744 KSE327744 LCA327744 LLW327744 LVS327744 MFO327744 MPK327744 MZG327744 NJC327744 NSY327744 OCU327744 OMQ327744 OWM327744 PGI327744 PQE327744 QAA327744 QJW327744 QTS327744 RDO327744 RNK327744 RXG327744 SHC327744 SQY327744 TAU327744 TKQ327744 TUM327744 UEI327744 UOE327744 UYA327744 VHW327744 VRS327744 WBO327744 WLK327744 WVG327744 A393280 IU393280 SQ393280 ACM393280 AMI393280 AWE393280 BGA393280 BPW393280 BZS393280 CJO393280 CTK393280 DDG393280 DNC393280 DWY393280 EGU393280 EQQ393280 FAM393280 FKI393280 FUE393280 GEA393280 GNW393280 GXS393280 HHO393280 HRK393280 IBG393280 ILC393280 IUY393280 JEU393280 JOQ393280 JYM393280 KII393280 KSE393280 LCA393280 LLW393280 LVS393280 MFO393280 MPK393280 MZG393280 NJC393280 NSY393280 OCU393280 OMQ393280 OWM393280 PGI393280 PQE393280 QAA393280 QJW393280 QTS393280 RDO393280 RNK393280 RXG393280 SHC393280 SQY393280 TAU393280 TKQ393280 TUM393280 UEI393280 UOE393280 UYA393280 VHW393280 VRS393280 WBO393280 WLK393280 WVG393280 A458816 IU458816 SQ458816 ACM458816 AMI458816 AWE458816 BGA458816 BPW458816 BZS458816 CJO458816 CTK458816 DDG458816 DNC458816 DWY458816 EGU458816 EQQ458816 FAM458816 FKI458816 FUE458816 GEA458816 GNW458816 GXS458816 HHO458816 HRK458816 IBG458816 ILC458816 IUY458816 JEU458816 JOQ458816 JYM458816 KII458816 KSE458816 LCA458816 LLW458816 LVS458816 MFO458816 MPK458816 MZG458816 NJC458816 NSY458816 OCU458816 OMQ458816 OWM458816 PGI458816 PQE458816 QAA458816 QJW458816 QTS458816 RDO458816 RNK458816 RXG458816 SHC458816 SQY458816 TAU458816 TKQ458816 TUM458816 UEI458816 UOE458816 UYA458816 VHW458816 VRS458816 WBO458816 WLK458816 WVG458816 A524352 IU524352 SQ524352 ACM524352 AMI524352 AWE524352 BGA524352 BPW524352 BZS524352 CJO524352 CTK524352 DDG524352 DNC524352 DWY524352 EGU524352 EQQ524352 FAM524352 FKI524352 FUE524352 GEA524352 GNW524352 GXS524352 HHO524352 HRK524352 IBG524352 ILC524352 IUY524352 JEU524352 JOQ524352 JYM524352 KII524352 KSE524352 LCA524352 LLW524352 LVS524352 MFO524352 MPK524352 MZG524352 NJC524352 NSY524352 OCU524352 OMQ524352 OWM524352 PGI524352 PQE524352 QAA524352 QJW524352 QTS524352 RDO524352 RNK524352 RXG524352 SHC524352 SQY524352 TAU524352 TKQ524352 TUM524352 UEI524352 UOE524352 UYA524352 VHW524352 VRS524352 WBO524352 WLK524352 WVG524352 A589888 IU589888 SQ589888 ACM589888 AMI589888 AWE589888 BGA589888 BPW589888 BZS589888 CJO589888 CTK589888 DDG589888 DNC589888 DWY589888 EGU589888 EQQ589888 FAM589888 FKI589888 FUE589888 GEA589888 GNW589888 GXS589888 HHO589888 HRK589888 IBG589888 ILC589888 IUY589888 JEU589888 JOQ589888 JYM589888 KII589888 KSE589888 LCA589888 LLW589888 LVS589888 MFO589888 MPK589888 MZG589888 NJC589888 NSY589888 OCU589888 OMQ589888 OWM589888 PGI589888 PQE589888 QAA589888 QJW589888 QTS589888 RDO589888 RNK589888 RXG589888 SHC589888 SQY589888 TAU589888 TKQ589888 TUM589888 UEI589888 UOE589888 UYA589888 VHW589888 VRS589888 WBO589888 WLK589888 WVG589888 A655424 IU655424 SQ655424 ACM655424 AMI655424 AWE655424 BGA655424 BPW655424 BZS655424 CJO655424 CTK655424 DDG655424 DNC655424 DWY655424 EGU655424 EQQ655424 FAM655424 FKI655424 FUE655424 GEA655424 GNW655424 GXS655424 HHO655424 HRK655424 IBG655424 ILC655424 IUY655424 JEU655424 JOQ655424 JYM655424 KII655424 KSE655424 LCA655424 LLW655424 LVS655424 MFO655424 MPK655424 MZG655424 NJC655424 NSY655424 OCU655424 OMQ655424 OWM655424 PGI655424 PQE655424 QAA655424 QJW655424 QTS655424 RDO655424 RNK655424 RXG655424 SHC655424 SQY655424 TAU655424 TKQ655424 TUM655424 UEI655424 UOE655424 UYA655424 VHW655424 VRS655424 WBO655424 WLK655424 WVG655424 A720960 IU720960 SQ720960 ACM720960 AMI720960 AWE720960 BGA720960 BPW720960 BZS720960 CJO720960 CTK720960 DDG720960 DNC720960 DWY720960 EGU720960 EQQ720960 FAM720960 FKI720960 FUE720960 GEA720960 GNW720960 GXS720960 HHO720960 HRK720960 IBG720960 ILC720960 IUY720960 JEU720960 JOQ720960 JYM720960 KII720960 KSE720960 LCA720960 LLW720960 LVS720960 MFO720960 MPK720960 MZG720960 NJC720960 NSY720960 OCU720960 OMQ720960 OWM720960 PGI720960 PQE720960 QAA720960 QJW720960 QTS720960 RDO720960 RNK720960 RXG720960 SHC720960 SQY720960 TAU720960 TKQ720960 TUM720960 UEI720960 UOE720960 UYA720960 VHW720960 VRS720960 WBO720960 WLK720960 WVG720960 A786496 IU786496 SQ786496 ACM786496 AMI786496 AWE786496 BGA786496 BPW786496 BZS786496 CJO786496 CTK786496 DDG786496 DNC786496 DWY786496 EGU786496 EQQ786496 FAM786496 FKI786496 FUE786496 GEA786496 GNW786496 GXS786496 HHO786496 HRK786496 IBG786496 ILC786496 IUY786496 JEU786496 JOQ786496 JYM786496 KII786496 KSE786496 LCA786496 LLW786496 LVS786496 MFO786496 MPK786496 MZG786496 NJC786496 NSY786496 OCU786496 OMQ786496 OWM786496 PGI786496 PQE786496 QAA786496 QJW786496 QTS786496 RDO786496 RNK786496 RXG786496 SHC786496 SQY786496 TAU786496 TKQ786496 TUM786496 UEI786496 UOE786496 UYA786496 VHW786496 VRS786496 WBO786496 WLK786496 WVG786496 A852032 IU852032 SQ852032 ACM852032 AMI852032 AWE852032 BGA852032 BPW852032 BZS852032 CJO852032 CTK852032 DDG852032 DNC852032 DWY852032 EGU852032 EQQ852032 FAM852032 FKI852032 FUE852032 GEA852032 GNW852032 GXS852032 HHO852032 HRK852032 IBG852032 ILC852032 IUY852032 JEU852032 JOQ852032 JYM852032 KII852032 KSE852032 LCA852032 LLW852032 LVS852032 MFO852032 MPK852032 MZG852032 NJC852032 NSY852032 OCU852032 OMQ852032 OWM852032 PGI852032 PQE852032 QAA852032 QJW852032 QTS852032 RDO852032 RNK852032 RXG852032 SHC852032 SQY852032 TAU852032 TKQ852032 TUM852032 UEI852032 UOE852032 UYA852032 VHW852032 VRS852032 WBO852032 WLK852032 WVG852032 A917568 IU917568 SQ917568 ACM917568 AMI917568 AWE917568 BGA917568 BPW917568 BZS917568 CJO917568 CTK917568 DDG917568 DNC917568 DWY917568 EGU917568 EQQ917568 FAM917568 FKI917568 FUE917568 GEA917568 GNW917568 GXS917568 HHO917568 HRK917568 IBG917568 ILC917568 IUY917568 JEU917568 JOQ917568 JYM917568 KII917568 KSE917568 LCA917568 LLW917568 LVS917568 MFO917568 MPK917568 MZG917568 NJC917568 NSY917568 OCU917568 OMQ917568 OWM917568 PGI917568 PQE917568 QAA917568 QJW917568 QTS917568 RDO917568 RNK917568 RXG917568 SHC917568 SQY917568 TAU917568 TKQ917568 TUM917568 UEI917568 UOE917568 UYA917568 VHW917568 VRS917568 WBO917568 WLK917568 WVG917568 A983104 IU983104 SQ983104 ACM983104 AMI983104 AWE983104 BGA983104 BPW983104 BZS983104 CJO983104 CTK983104 DDG983104 DNC983104 DWY983104 EGU983104 EQQ983104 FAM983104 FKI983104 FUE983104 GEA983104 GNW983104 GXS983104 HHO983104 HRK983104 IBG983104 ILC983104 IUY983104 JEU983104 JOQ983104 JYM983104 KII983104 KSE983104 LCA983104 LLW983104 LVS983104 MFO983104 MPK983104 MZG983104 NJC983104 NSY983104 OCU983104 OMQ983104 OWM983104 PGI983104 PQE983104 QAA983104 QJW983104 QTS983104 RDO983104 RNK983104 RXG983104 SHC983104 SQY983104 TAU983104 TKQ983104 TUM983104 UEI983104 UOE983104 UYA983104 VHW983104 VRS983104 WBO983104 WLK983104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workbookViewId="0">
      <selection activeCell="A13" sqref="A13"/>
    </sheetView>
  </sheetViews>
  <sheetFormatPr baseColWidth="10" defaultColWidth="11.42578125" defaultRowHeight="15" x14ac:dyDescent="0.25"/>
  <cols>
    <col min="1" max="1" width="11.42578125" style="2"/>
    <col min="2" max="2" width="30.85546875" style="2" customWidth="1"/>
    <col min="3" max="3" width="14" style="2" bestFit="1" customWidth="1"/>
    <col min="4" max="4" width="10.7109375" style="2" bestFit="1" customWidth="1"/>
    <col min="5" max="5" width="15.5703125" style="2" customWidth="1"/>
    <col min="6" max="6" width="10.7109375" style="2" bestFit="1" customWidth="1"/>
    <col min="7" max="7" width="17" style="2" customWidth="1"/>
    <col min="8" max="8" width="15.28515625" style="2" customWidth="1"/>
    <col min="9" max="10" width="11.42578125" style="2"/>
    <col min="11" max="11" width="12.42578125" style="2" bestFit="1" customWidth="1"/>
    <col min="12" max="12" width="28.42578125" style="2" customWidth="1"/>
    <col min="13" max="13" width="14.28515625" style="2" customWidth="1"/>
    <col min="14" max="16384" width="11.42578125" style="2"/>
  </cols>
  <sheetData>
    <row r="1" spans="1:14" ht="18" x14ac:dyDescent="0.3">
      <c r="B1" s="138">
        <v>3543.2000000000003</v>
      </c>
      <c r="C1" s="2" t="s">
        <v>168</v>
      </c>
      <c r="J1" s="167" t="s">
        <v>204</v>
      </c>
      <c r="K1" s="168">
        <v>3744</v>
      </c>
      <c r="L1" s="167" t="s">
        <v>197</v>
      </c>
      <c r="M1" s="2" t="s">
        <v>205</v>
      </c>
      <c r="N1" s="2" t="s">
        <v>206</v>
      </c>
    </row>
    <row r="2" spans="1:14" ht="30" x14ac:dyDescent="0.25">
      <c r="A2" s="2" t="s">
        <v>183</v>
      </c>
      <c r="B2" s="2" t="s">
        <v>181</v>
      </c>
      <c r="C2" s="2" t="s">
        <v>182</v>
      </c>
      <c r="D2" s="126" t="s">
        <v>188</v>
      </c>
      <c r="E2" s="202" t="s">
        <v>375</v>
      </c>
      <c r="K2" s="2" t="s">
        <v>200</v>
      </c>
      <c r="L2" s="2" t="s">
        <v>198</v>
      </c>
      <c r="M2" s="2">
        <v>300</v>
      </c>
      <c r="N2" s="160">
        <f>$K$1/M2</f>
        <v>12.48</v>
      </c>
    </row>
    <row r="3" spans="1:14" s="139" customFormat="1" x14ac:dyDescent="0.25">
      <c r="A3" s="139">
        <v>1</v>
      </c>
      <c r="B3" s="61">
        <v>40245</v>
      </c>
      <c r="C3" s="61">
        <v>40446</v>
      </c>
      <c r="D3" s="107">
        <v>1173</v>
      </c>
      <c r="E3" s="147">
        <v>1</v>
      </c>
      <c r="F3" s="136" t="s">
        <v>189</v>
      </c>
      <c r="G3" s="203">
        <f>D3</f>
        <v>1173</v>
      </c>
      <c r="K3" s="139" t="s">
        <v>200</v>
      </c>
      <c r="L3" s="139" t="s">
        <v>199</v>
      </c>
      <c r="M3" s="139">
        <v>150</v>
      </c>
      <c r="N3" s="160">
        <f t="shared" ref="N3:N6" si="0">$K$1/M3</f>
        <v>24.96</v>
      </c>
    </row>
    <row r="4" spans="1:14" s="139" customFormat="1" x14ac:dyDescent="0.25">
      <c r="A4" s="139">
        <v>2</v>
      </c>
      <c r="B4" s="61">
        <v>40672</v>
      </c>
      <c r="C4" s="61">
        <v>40802</v>
      </c>
      <c r="D4" s="107">
        <v>356</v>
      </c>
      <c r="E4" s="136" t="s">
        <v>376</v>
      </c>
      <c r="F4" s="136"/>
      <c r="G4" s="147">
        <f>SUM(D4:D6)</f>
        <v>608</v>
      </c>
      <c r="K4" s="139" t="s">
        <v>201</v>
      </c>
      <c r="L4" s="2" t="s">
        <v>198</v>
      </c>
      <c r="M4" s="139">
        <v>1000</v>
      </c>
      <c r="N4" s="160">
        <f t="shared" si="0"/>
        <v>3.7440000000000002</v>
      </c>
    </row>
    <row r="5" spans="1:14" s="139" customFormat="1" x14ac:dyDescent="0.25">
      <c r="A5" s="139">
        <v>3</v>
      </c>
      <c r="B5" s="61">
        <v>40693</v>
      </c>
      <c r="C5" s="61">
        <v>40908</v>
      </c>
      <c r="D5" s="107">
        <v>252</v>
      </c>
      <c r="E5" s="136" t="s">
        <v>377</v>
      </c>
      <c r="F5" s="136"/>
      <c r="G5" s="147">
        <f>SUM(D7:D10)</f>
        <v>903</v>
      </c>
      <c r="K5" s="139" t="s">
        <v>201</v>
      </c>
      <c r="L5" s="25" t="s">
        <v>202</v>
      </c>
      <c r="M5" s="139">
        <v>1000</v>
      </c>
      <c r="N5" s="160">
        <f t="shared" si="0"/>
        <v>3.7440000000000002</v>
      </c>
    </row>
    <row r="6" spans="1:14" s="139" customFormat="1" x14ac:dyDescent="0.25">
      <c r="A6" s="139">
        <v>4</v>
      </c>
      <c r="B6" s="61">
        <v>40826</v>
      </c>
      <c r="C6" s="61">
        <v>40977</v>
      </c>
      <c r="D6" s="198"/>
      <c r="E6" s="136"/>
      <c r="F6" s="136"/>
      <c r="K6" s="139" t="s">
        <v>201</v>
      </c>
      <c r="L6" s="25" t="s">
        <v>203</v>
      </c>
      <c r="M6" s="139">
        <v>5000</v>
      </c>
      <c r="N6" s="160">
        <f t="shared" si="0"/>
        <v>0.74880000000000002</v>
      </c>
    </row>
    <row r="7" spans="1:14" s="139" customFormat="1" ht="14.45" x14ac:dyDescent="0.3">
      <c r="A7" s="139">
        <v>5</v>
      </c>
      <c r="B7" s="61">
        <v>41102</v>
      </c>
      <c r="C7" s="61">
        <v>41274</v>
      </c>
      <c r="D7" s="107">
        <v>124</v>
      </c>
      <c r="E7" s="136"/>
      <c r="F7" s="136"/>
      <c r="L7" s="127"/>
      <c r="N7" s="160"/>
    </row>
    <row r="8" spans="1:14" s="139" customFormat="1" x14ac:dyDescent="0.25">
      <c r="A8" s="139">
        <v>6</v>
      </c>
      <c r="B8" s="61">
        <v>41184</v>
      </c>
      <c r="C8" s="61">
        <v>41258</v>
      </c>
      <c r="D8" s="107">
        <v>484</v>
      </c>
      <c r="E8" s="136"/>
      <c r="F8" s="136"/>
      <c r="L8" s="127"/>
      <c r="N8" s="160"/>
    </row>
    <row r="9" spans="1:14" s="139" customFormat="1" ht="14.45" x14ac:dyDescent="0.3">
      <c r="A9" s="139">
        <v>7</v>
      </c>
      <c r="B9" s="61">
        <v>41207</v>
      </c>
      <c r="C9" s="61">
        <v>41449</v>
      </c>
      <c r="D9" s="107">
        <v>135</v>
      </c>
      <c r="E9" s="136"/>
      <c r="F9" s="136"/>
      <c r="L9" s="127"/>
      <c r="N9" s="160"/>
    </row>
    <row r="10" spans="1:14" s="139" customFormat="1" x14ac:dyDescent="0.25">
      <c r="A10" s="139">
        <v>8</v>
      </c>
      <c r="B10" s="61">
        <v>41330</v>
      </c>
      <c r="C10" s="61">
        <v>41453</v>
      </c>
      <c r="D10" s="204">
        <v>160</v>
      </c>
      <c r="E10" s="136"/>
      <c r="F10" s="205"/>
      <c r="G10" s="205"/>
      <c r="H10" s="205"/>
      <c r="I10" s="147"/>
      <c r="J10" s="147"/>
    </row>
    <row r="11" spans="1:14" s="139" customFormat="1" x14ac:dyDescent="0.25">
      <c r="B11" s="136"/>
      <c r="C11" s="136"/>
      <c r="E11" s="136"/>
      <c r="F11" s="206"/>
      <c r="G11" s="206"/>
      <c r="H11" s="206"/>
      <c r="I11" s="201"/>
      <c r="J11" s="201"/>
    </row>
    <row r="13" spans="1:14" ht="14.45" x14ac:dyDescent="0.3">
      <c r="A13" s="207">
        <f>SUM(C13:J13)</f>
        <v>28.266666666666669</v>
      </c>
      <c r="B13" s="139" t="s">
        <v>190</v>
      </c>
      <c r="C13" s="205">
        <f>C15-C14</f>
        <v>6.7</v>
      </c>
      <c r="D13" s="147">
        <f t="shared" ref="D13:J13" si="1">D15-D14</f>
        <v>0</v>
      </c>
      <c r="E13" s="147">
        <f t="shared" si="1"/>
        <v>7.166666666666667</v>
      </c>
      <c r="F13" s="147">
        <f t="shared" si="1"/>
        <v>2.2999999999999998</v>
      </c>
      <c r="G13" s="147">
        <f t="shared" si="1"/>
        <v>5.7333333333333334</v>
      </c>
      <c r="H13" s="147">
        <f t="shared" si="1"/>
        <v>0</v>
      </c>
      <c r="I13" s="147">
        <f t="shared" si="1"/>
        <v>6.3666666666666663</v>
      </c>
      <c r="J13" s="147">
        <f t="shared" si="1"/>
        <v>0</v>
      </c>
    </row>
    <row r="14" spans="1:14" ht="14.45" x14ac:dyDescent="0.3">
      <c r="B14" s="139" t="s">
        <v>192</v>
      </c>
      <c r="C14" s="148"/>
      <c r="D14" s="149">
        <f>(D37-D33)/30</f>
        <v>4.333333333333333</v>
      </c>
      <c r="E14" s="149"/>
      <c r="F14" s="149">
        <f>(E40-F38)/30</f>
        <v>2.7333333333333334</v>
      </c>
      <c r="G14" s="149"/>
      <c r="H14" s="149">
        <f>(H52-H50)/30</f>
        <v>2.4666666666666668</v>
      </c>
      <c r="I14" s="182">
        <f>(H52-I50)/30</f>
        <v>1.7</v>
      </c>
      <c r="J14" s="150">
        <f>(J58-J54)/30</f>
        <v>4.0999999999999996</v>
      </c>
    </row>
    <row r="15" spans="1:14" ht="14.45" x14ac:dyDescent="0.3">
      <c r="B15" s="139" t="s">
        <v>191</v>
      </c>
      <c r="C15" s="146">
        <f>(C3-B3)/30</f>
        <v>6.7</v>
      </c>
      <c r="D15" s="147">
        <f>(C4-B4)/30</f>
        <v>4.333333333333333</v>
      </c>
      <c r="E15" s="147">
        <f>(C5-B5)/30</f>
        <v>7.166666666666667</v>
      </c>
      <c r="F15" s="147">
        <f>(C6-B6)/30</f>
        <v>5.0333333333333332</v>
      </c>
      <c r="G15" s="147">
        <f>(C7-B7)/30</f>
        <v>5.7333333333333334</v>
      </c>
      <c r="H15" s="147">
        <f>(C8-B8)/30</f>
        <v>2.4666666666666668</v>
      </c>
      <c r="I15" s="150">
        <f>(C9-B9)/30</f>
        <v>8.0666666666666664</v>
      </c>
      <c r="J15" s="150">
        <f>(C10-B10)/30</f>
        <v>4.0999999999999996</v>
      </c>
    </row>
    <row r="16" spans="1:14" ht="14.45" x14ac:dyDescent="0.3">
      <c r="B16" s="139"/>
      <c r="C16" s="208" t="s">
        <v>184</v>
      </c>
      <c r="D16" s="208" t="s">
        <v>185</v>
      </c>
      <c r="E16" s="208" t="s">
        <v>186</v>
      </c>
      <c r="F16" s="208" t="s">
        <v>187</v>
      </c>
      <c r="G16" s="208" t="s">
        <v>260</v>
      </c>
      <c r="H16" s="208" t="s">
        <v>261</v>
      </c>
      <c r="I16" s="208" t="s">
        <v>262</v>
      </c>
      <c r="J16" s="208" t="s">
        <v>263</v>
      </c>
    </row>
    <row r="17" spans="1:10" ht="14.45" x14ac:dyDescent="0.3">
      <c r="A17" s="63" t="s">
        <v>169</v>
      </c>
      <c r="B17" s="63">
        <v>2010</v>
      </c>
      <c r="C17" s="158"/>
      <c r="D17" s="158"/>
      <c r="E17" s="158"/>
      <c r="F17" s="158"/>
      <c r="G17" s="158"/>
      <c r="H17" s="158"/>
      <c r="I17" s="158"/>
      <c r="J17" s="158"/>
    </row>
    <row r="18" spans="1:10" ht="14.45" x14ac:dyDescent="0.3">
      <c r="A18" s="63" t="s">
        <v>170</v>
      </c>
      <c r="B18" s="63">
        <v>2010</v>
      </c>
      <c r="C18" s="158"/>
      <c r="D18" s="158"/>
      <c r="E18" s="158"/>
      <c r="F18" s="158"/>
      <c r="G18" s="158"/>
      <c r="H18" s="158"/>
      <c r="I18" s="158"/>
      <c r="J18" s="158"/>
    </row>
    <row r="19" spans="1:10" ht="14.45" x14ac:dyDescent="0.3">
      <c r="A19" s="63" t="s">
        <v>171</v>
      </c>
      <c r="B19" s="63">
        <v>2010</v>
      </c>
      <c r="C19" s="61">
        <v>40245</v>
      </c>
      <c r="D19" s="158"/>
      <c r="E19" s="158"/>
      <c r="F19" s="158"/>
      <c r="G19" s="158"/>
      <c r="H19" s="158"/>
      <c r="I19" s="158"/>
      <c r="J19" s="158"/>
    </row>
    <row r="20" spans="1:10" ht="14.45" x14ac:dyDescent="0.3">
      <c r="A20" s="63" t="s">
        <v>172</v>
      </c>
      <c r="B20" s="63">
        <v>2010</v>
      </c>
      <c r="C20" s="172" t="s">
        <v>162</v>
      </c>
      <c r="D20" s="158"/>
      <c r="E20" s="158"/>
      <c r="F20" s="158"/>
      <c r="G20" s="158"/>
      <c r="H20" s="158"/>
      <c r="I20" s="158"/>
      <c r="J20" s="158"/>
    </row>
    <row r="21" spans="1:10" x14ac:dyDescent="0.25">
      <c r="A21" s="63" t="s">
        <v>173</v>
      </c>
      <c r="B21" s="63">
        <v>2010</v>
      </c>
      <c r="C21" s="172" t="s">
        <v>162</v>
      </c>
      <c r="D21" s="158"/>
      <c r="E21" s="158"/>
      <c r="F21" s="158"/>
      <c r="G21" s="158"/>
      <c r="H21" s="158"/>
      <c r="I21" s="158"/>
      <c r="J21" s="158"/>
    </row>
    <row r="22" spans="1:10" x14ac:dyDescent="0.25">
      <c r="A22" s="63" t="s">
        <v>174</v>
      </c>
      <c r="B22" s="63">
        <v>2010</v>
      </c>
      <c r="C22" s="172" t="s">
        <v>162</v>
      </c>
      <c r="D22" s="158"/>
      <c r="E22" s="158"/>
      <c r="F22" s="158"/>
      <c r="G22" s="158"/>
      <c r="H22" s="158"/>
      <c r="I22" s="158"/>
      <c r="J22" s="158"/>
    </row>
    <row r="23" spans="1:10" x14ac:dyDescent="0.25">
      <c r="A23" s="63" t="s">
        <v>175</v>
      </c>
      <c r="B23" s="63">
        <v>2010</v>
      </c>
      <c r="C23" s="172" t="s">
        <v>162</v>
      </c>
      <c r="D23" s="158"/>
      <c r="E23" s="158"/>
      <c r="F23" s="158"/>
      <c r="G23" s="158"/>
      <c r="H23" s="158"/>
      <c r="I23" s="158"/>
      <c r="J23" s="158"/>
    </row>
    <row r="24" spans="1:10" x14ac:dyDescent="0.25">
      <c r="A24" s="63" t="s">
        <v>176</v>
      </c>
      <c r="B24" s="63">
        <v>2010</v>
      </c>
      <c r="C24" s="172" t="s">
        <v>162</v>
      </c>
      <c r="D24" s="158"/>
      <c r="E24" s="158"/>
      <c r="F24" s="158"/>
      <c r="G24" s="158"/>
      <c r="H24" s="158"/>
      <c r="I24" s="158"/>
      <c r="J24" s="158"/>
    </row>
    <row r="25" spans="1:10" x14ac:dyDescent="0.25">
      <c r="A25" s="63" t="s">
        <v>177</v>
      </c>
      <c r="B25" s="63">
        <v>2010</v>
      </c>
      <c r="C25" s="172" t="s">
        <v>162</v>
      </c>
      <c r="D25" s="158"/>
      <c r="E25" s="158"/>
      <c r="F25" s="158"/>
      <c r="G25" s="158"/>
      <c r="H25" s="158"/>
      <c r="I25" s="158"/>
      <c r="J25" s="158"/>
    </row>
    <row r="26" spans="1:10" x14ac:dyDescent="0.25">
      <c r="A26" s="63" t="s">
        <v>178</v>
      </c>
      <c r="B26" s="63">
        <v>2010</v>
      </c>
      <c r="C26" s="158" t="s">
        <v>162</v>
      </c>
      <c r="D26" s="158"/>
      <c r="E26" s="158"/>
      <c r="F26" s="158"/>
      <c r="G26" s="158"/>
      <c r="H26" s="158"/>
      <c r="I26" s="158"/>
      <c r="J26" s="158"/>
    </row>
    <row r="27" spans="1:10" x14ac:dyDescent="0.25">
      <c r="A27" s="63" t="s">
        <v>179</v>
      </c>
      <c r="B27" s="63">
        <v>2010</v>
      </c>
      <c r="C27" s="61">
        <v>40507</v>
      </c>
      <c r="D27" s="158"/>
      <c r="E27" s="158"/>
      <c r="F27" s="158"/>
      <c r="G27" s="158"/>
      <c r="H27" s="158"/>
      <c r="I27" s="158"/>
      <c r="J27" s="158"/>
    </row>
    <row r="28" spans="1:10" x14ac:dyDescent="0.25">
      <c r="A28" s="63" t="s">
        <v>180</v>
      </c>
      <c r="B28" s="63">
        <v>2010</v>
      </c>
      <c r="C28" s="158"/>
      <c r="D28" s="158"/>
      <c r="E28" s="158"/>
      <c r="F28" s="158"/>
      <c r="G28" s="158"/>
      <c r="H28" s="158"/>
      <c r="I28" s="158"/>
      <c r="J28" s="158"/>
    </row>
    <row r="29" spans="1:10" x14ac:dyDescent="0.25">
      <c r="A29" s="63" t="s">
        <v>169</v>
      </c>
      <c r="B29" s="22">
        <v>2011</v>
      </c>
      <c r="C29" s="21"/>
      <c r="D29" s="21"/>
      <c r="E29" s="21"/>
      <c r="F29" s="21"/>
      <c r="G29" s="21"/>
      <c r="H29" s="140"/>
      <c r="I29" s="63"/>
      <c r="J29" s="63"/>
    </row>
    <row r="30" spans="1:10" x14ac:dyDescent="0.25">
      <c r="A30" s="63" t="s">
        <v>170</v>
      </c>
      <c r="B30" s="22">
        <v>2011</v>
      </c>
      <c r="C30" s="21"/>
      <c r="D30" s="21"/>
      <c r="E30" s="21"/>
      <c r="F30" s="21"/>
      <c r="G30" s="141"/>
      <c r="H30" s="140"/>
      <c r="I30" s="63"/>
      <c r="J30" s="63"/>
    </row>
    <row r="31" spans="1:10" x14ac:dyDescent="0.25">
      <c r="A31" s="63" t="s">
        <v>171</v>
      </c>
      <c r="B31" s="22">
        <v>2011</v>
      </c>
      <c r="C31" s="21"/>
      <c r="D31" s="21"/>
      <c r="E31" s="21"/>
      <c r="F31" s="21"/>
      <c r="G31" s="21"/>
      <c r="H31" s="140"/>
      <c r="I31" s="63"/>
      <c r="J31" s="63"/>
    </row>
    <row r="32" spans="1:10" x14ac:dyDescent="0.25">
      <c r="A32" s="63" t="s">
        <v>172</v>
      </c>
      <c r="B32" s="22">
        <v>2011</v>
      </c>
      <c r="C32" s="21"/>
      <c r="D32" s="21"/>
      <c r="E32" s="21"/>
      <c r="F32" s="21"/>
      <c r="G32" s="21"/>
      <c r="H32" s="140"/>
      <c r="I32" s="63"/>
      <c r="J32" s="63"/>
    </row>
    <row r="33" spans="1:10" x14ac:dyDescent="0.25">
      <c r="A33" s="63" t="s">
        <v>173</v>
      </c>
      <c r="B33" s="22">
        <v>2011</v>
      </c>
      <c r="C33" s="21"/>
      <c r="D33" s="173">
        <v>40672</v>
      </c>
      <c r="E33" s="175">
        <v>40693</v>
      </c>
      <c r="F33" s="21"/>
      <c r="G33" s="21"/>
      <c r="H33" s="140"/>
      <c r="I33" s="63"/>
      <c r="J33" s="63"/>
    </row>
    <row r="34" spans="1:10" x14ac:dyDescent="0.25">
      <c r="A34" s="63" t="s">
        <v>174</v>
      </c>
      <c r="B34" s="22">
        <v>2011</v>
      </c>
      <c r="C34" s="21"/>
      <c r="D34" s="174" t="s">
        <v>162</v>
      </c>
      <c r="E34" s="143" t="s">
        <v>162</v>
      </c>
      <c r="F34" s="21"/>
      <c r="G34" s="21"/>
      <c r="H34" s="140"/>
      <c r="I34" s="63"/>
      <c r="J34" s="63"/>
    </row>
    <row r="35" spans="1:10" x14ac:dyDescent="0.25">
      <c r="A35" s="63" t="s">
        <v>175</v>
      </c>
      <c r="B35" s="22">
        <v>2011</v>
      </c>
      <c r="C35" s="21"/>
      <c r="D35" s="174" t="s">
        <v>162</v>
      </c>
      <c r="E35" s="143" t="s">
        <v>162</v>
      </c>
      <c r="F35" s="21"/>
      <c r="G35" s="21"/>
      <c r="H35" s="140"/>
      <c r="I35" s="63"/>
      <c r="J35" s="63"/>
    </row>
    <row r="36" spans="1:10" x14ac:dyDescent="0.25">
      <c r="A36" s="63" t="s">
        <v>176</v>
      </c>
      <c r="B36" s="22">
        <v>2011</v>
      </c>
      <c r="C36" s="21"/>
      <c r="D36" s="174" t="s">
        <v>162</v>
      </c>
      <c r="E36" s="143" t="s">
        <v>162</v>
      </c>
      <c r="F36" s="21"/>
      <c r="G36" s="21"/>
      <c r="H36" s="140"/>
      <c r="I36" s="63"/>
      <c r="J36" s="63"/>
    </row>
    <row r="37" spans="1:10" x14ac:dyDescent="0.25">
      <c r="A37" s="63" t="s">
        <v>177</v>
      </c>
      <c r="B37" s="22">
        <v>2011</v>
      </c>
      <c r="C37" s="21"/>
      <c r="D37" s="173">
        <v>40802</v>
      </c>
      <c r="E37" s="143" t="s">
        <v>162</v>
      </c>
      <c r="F37" s="21"/>
      <c r="G37" s="21"/>
      <c r="H37" s="140"/>
      <c r="I37" s="63"/>
      <c r="J37" s="63"/>
    </row>
    <row r="38" spans="1:10" x14ac:dyDescent="0.25">
      <c r="A38" s="63" t="s">
        <v>178</v>
      </c>
      <c r="B38" s="22">
        <v>2011</v>
      </c>
      <c r="C38" s="21"/>
      <c r="D38" s="21"/>
      <c r="E38" s="143" t="s">
        <v>162</v>
      </c>
      <c r="F38" s="199">
        <v>40826</v>
      </c>
      <c r="G38" s="21"/>
      <c r="H38" s="140"/>
      <c r="I38" s="63"/>
      <c r="J38" s="63"/>
    </row>
    <row r="39" spans="1:10" x14ac:dyDescent="0.25">
      <c r="A39" s="63" t="s">
        <v>179</v>
      </c>
      <c r="B39" s="22">
        <v>2011</v>
      </c>
      <c r="C39" s="21"/>
      <c r="D39" s="21"/>
      <c r="E39" s="143" t="s">
        <v>162</v>
      </c>
      <c r="F39" s="200"/>
      <c r="G39" s="21"/>
      <c r="H39" s="140"/>
      <c r="I39" s="63"/>
      <c r="J39" s="63"/>
    </row>
    <row r="40" spans="1:10" x14ac:dyDescent="0.25">
      <c r="A40" s="63" t="s">
        <v>180</v>
      </c>
      <c r="B40" s="22">
        <v>2011</v>
      </c>
      <c r="C40" s="21"/>
      <c r="D40" s="170"/>
      <c r="E40" s="175">
        <v>40908</v>
      </c>
      <c r="F40" s="200"/>
      <c r="G40" s="21"/>
      <c r="H40" s="140"/>
      <c r="I40" s="63"/>
      <c r="J40" s="63"/>
    </row>
    <row r="41" spans="1:10" x14ac:dyDescent="0.25">
      <c r="A41" s="63" t="s">
        <v>169</v>
      </c>
      <c r="B41" s="22">
        <v>2012</v>
      </c>
      <c r="C41" s="21"/>
      <c r="D41" s="21"/>
      <c r="E41" s="21"/>
      <c r="F41" s="200"/>
      <c r="G41" s="21"/>
      <c r="H41" s="140"/>
      <c r="I41" s="63"/>
      <c r="J41" s="63"/>
    </row>
    <row r="42" spans="1:10" x14ac:dyDescent="0.25">
      <c r="A42" s="63" t="s">
        <v>170</v>
      </c>
      <c r="B42" s="22">
        <v>2012</v>
      </c>
      <c r="C42" s="141"/>
      <c r="D42" s="21"/>
      <c r="E42" s="21"/>
      <c r="F42" s="200"/>
      <c r="G42" s="21"/>
      <c r="H42" s="140"/>
      <c r="I42" s="63"/>
      <c r="J42" s="63"/>
    </row>
    <row r="43" spans="1:10" x14ac:dyDescent="0.25">
      <c r="A43" s="63" t="s">
        <v>171</v>
      </c>
      <c r="B43" s="22">
        <v>2012</v>
      </c>
      <c r="C43" s="21"/>
      <c r="D43" s="21"/>
      <c r="E43" s="21"/>
      <c r="F43" s="199">
        <v>40977</v>
      </c>
      <c r="G43" s="21"/>
      <c r="H43" s="140"/>
      <c r="I43" s="63"/>
      <c r="J43" s="63"/>
    </row>
    <row r="44" spans="1:10" x14ac:dyDescent="0.25">
      <c r="A44" s="63" t="s">
        <v>172</v>
      </c>
      <c r="B44" s="22">
        <v>2012</v>
      </c>
      <c r="C44" s="21"/>
      <c r="D44" s="21"/>
      <c r="E44" s="21"/>
      <c r="F44" s="21"/>
      <c r="G44" s="21"/>
      <c r="H44" s="140"/>
      <c r="I44" s="63"/>
      <c r="J44" s="63"/>
    </row>
    <row r="45" spans="1:10" x14ac:dyDescent="0.25">
      <c r="A45" s="63" t="s">
        <v>173</v>
      </c>
      <c r="B45" s="22">
        <v>2012</v>
      </c>
      <c r="C45" s="21"/>
      <c r="D45" s="21"/>
      <c r="E45" s="21"/>
      <c r="F45" s="21"/>
      <c r="G45" s="21"/>
      <c r="H45" s="140"/>
      <c r="I45" s="63"/>
      <c r="J45" s="63"/>
    </row>
    <row r="46" spans="1:10" x14ac:dyDescent="0.25">
      <c r="A46" s="63" t="s">
        <v>174</v>
      </c>
      <c r="B46" s="22">
        <v>2012</v>
      </c>
      <c r="C46" s="21"/>
      <c r="D46" s="21"/>
      <c r="E46" s="21"/>
      <c r="F46" s="21"/>
      <c r="G46" s="21"/>
      <c r="H46" s="140"/>
      <c r="I46" s="63"/>
      <c r="J46" s="63"/>
    </row>
    <row r="47" spans="1:10" x14ac:dyDescent="0.25">
      <c r="A47" s="63" t="s">
        <v>175</v>
      </c>
      <c r="B47" s="22">
        <v>2012</v>
      </c>
      <c r="C47" s="21"/>
      <c r="D47" s="21"/>
      <c r="E47" s="21"/>
      <c r="F47" s="21"/>
      <c r="G47" s="176">
        <v>41102</v>
      </c>
      <c r="H47" s="140"/>
      <c r="I47" s="63"/>
      <c r="J47" s="63"/>
    </row>
    <row r="48" spans="1:10" x14ac:dyDescent="0.25">
      <c r="A48" s="63" t="s">
        <v>176</v>
      </c>
      <c r="B48" s="22">
        <v>2012</v>
      </c>
      <c r="C48" s="21"/>
      <c r="D48" s="141"/>
      <c r="E48" s="21"/>
      <c r="F48" s="21"/>
      <c r="G48" s="144" t="s">
        <v>162</v>
      </c>
      <c r="H48" s="140"/>
      <c r="I48" s="63"/>
      <c r="J48" s="63"/>
    </row>
    <row r="49" spans="1:10" x14ac:dyDescent="0.25">
      <c r="A49" s="63" t="s">
        <v>177</v>
      </c>
      <c r="B49" s="22">
        <v>2012</v>
      </c>
      <c r="C49" s="21"/>
      <c r="D49" s="21"/>
      <c r="E49" s="21"/>
      <c r="F49" s="21"/>
      <c r="G49" s="144" t="s">
        <v>162</v>
      </c>
      <c r="H49" s="140"/>
      <c r="I49" s="63"/>
      <c r="J49" s="63"/>
    </row>
    <row r="50" spans="1:10" x14ac:dyDescent="0.25">
      <c r="A50" s="63" t="s">
        <v>178</v>
      </c>
      <c r="B50" s="22">
        <v>2012</v>
      </c>
      <c r="C50" s="21"/>
      <c r="D50" s="21"/>
      <c r="E50" s="21"/>
      <c r="F50" s="170"/>
      <c r="G50" s="144" t="s">
        <v>162</v>
      </c>
      <c r="H50" s="177">
        <v>41184</v>
      </c>
      <c r="I50" s="179">
        <v>41207</v>
      </c>
      <c r="J50" s="63"/>
    </row>
    <row r="51" spans="1:10" x14ac:dyDescent="0.25">
      <c r="A51" s="63" t="s">
        <v>179</v>
      </c>
      <c r="B51" s="22">
        <v>2012</v>
      </c>
      <c r="C51" s="21"/>
      <c r="D51" s="21"/>
      <c r="E51" s="21"/>
      <c r="F51" s="21"/>
      <c r="G51" s="144" t="s">
        <v>162</v>
      </c>
      <c r="H51" s="178" t="s">
        <v>162</v>
      </c>
      <c r="I51" s="180" t="s">
        <v>162</v>
      </c>
      <c r="J51" s="63"/>
    </row>
    <row r="52" spans="1:10" x14ac:dyDescent="0.25">
      <c r="A52" s="63" t="s">
        <v>180</v>
      </c>
      <c r="B52" s="22">
        <v>2012</v>
      </c>
      <c r="C52" s="21"/>
      <c r="D52" s="21"/>
      <c r="E52" s="21"/>
      <c r="F52" s="21"/>
      <c r="G52" s="176">
        <v>41274</v>
      </c>
      <c r="H52" s="177">
        <v>41258</v>
      </c>
      <c r="I52" s="180" t="s">
        <v>162</v>
      </c>
      <c r="J52" s="63"/>
    </row>
    <row r="53" spans="1:10" x14ac:dyDescent="0.25">
      <c r="A53" s="63" t="s">
        <v>169</v>
      </c>
      <c r="B53" s="22">
        <v>2013</v>
      </c>
      <c r="C53" s="170"/>
      <c r="D53" s="21"/>
      <c r="E53" s="21"/>
      <c r="F53" s="21"/>
      <c r="G53" s="21"/>
      <c r="H53" s="140"/>
      <c r="I53" s="180" t="s">
        <v>162</v>
      </c>
      <c r="J53" s="63"/>
    </row>
    <row r="54" spans="1:10" x14ac:dyDescent="0.25">
      <c r="A54" s="63" t="s">
        <v>170</v>
      </c>
      <c r="B54" s="22">
        <v>2013</v>
      </c>
      <c r="C54" s="21"/>
      <c r="D54" s="21"/>
      <c r="E54" s="21"/>
      <c r="F54" s="21"/>
      <c r="G54" s="21"/>
      <c r="H54" s="140"/>
      <c r="I54" s="180" t="s">
        <v>162</v>
      </c>
      <c r="J54" s="181">
        <v>41330</v>
      </c>
    </row>
    <row r="55" spans="1:10" x14ac:dyDescent="0.25">
      <c r="A55" s="63" t="s">
        <v>171</v>
      </c>
      <c r="B55" s="22">
        <v>2013</v>
      </c>
      <c r="C55" s="21"/>
      <c r="D55" s="21"/>
      <c r="E55" s="21"/>
      <c r="F55" s="21"/>
      <c r="G55" s="21"/>
      <c r="H55" s="140"/>
      <c r="I55" s="180" t="s">
        <v>162</v>
      </c>
      <c r="J55" s="161" t="s">
        <v>162</v>
      </c>
    </row>
    <row r="56" spans="1:10" x14ac:dyDescent="0.25">
      <c r="A56" s="63" t="s">
        <v>172</v>
      </c>
      <c r="B56" s="22">
        <v>2013</v>
      </c>
      <c r="C56" s="21"/>
      <c r="D56" s="21"/>
      <c r="E56" s="21"/>
      <c r="F56" s="21"/>
      <c r="G56" s="21"/>
      <c r="H56" s="140"/>
      <c r="I56" s="180" t="s">
        <v>162</v>
      </c>
      <c r="J56" s="161" t="s">
        <v>162</v>
      </c>
    </row>
    <row r="57" spans="1:10" x14ac:dyDescent="0.25">
      <c r="A57" s="63" t="s">
        <v>173</v>
      </c>
      <c r="B57" s="22">
        <v>2013</v>
      </c>
      <c r="C57" s="21"/>
      <c r="D57" s="21"/>
      <c r="E57" s="21"/>
      <c r="F57" s="21"/>
      <c r="G57" s="21"/>
      <c r="I57" s="180" t="s">
        <v>162</v>
      </c>
      <c r="J57" s="161" t="s">
        <v>162</v>
      </c>
    </row>
    <row r="58" spans="1:10" x14ac:dyDescent="0.25">
      <c r="A58" s="63" t="s">
        <v>174</v>
      </c>
      <c r="B58" s="22">
        <v>2013</v>
      </c>
      <c r="C58" s="21"/>
      <c r="D58" s="141"/>
      <c r="E58" s="21"/>
      <c r="F58" s="170"/>
      <c r="G58" s="21"/>
      <c r="I58" s="179">
        <v>41449</v>
      </c>
      <c r="J58" s="181">
        <v>41453</v>
      </c>
    </row>
    <row r="59" spans="1:10" x14ac:dyDescent="0.25">
      <c r="A59" s="63" t="s">
        <v>175</v>
      </c>
      <c r="B59" s="22">
        <v>2013</v>
      </c>
      <c r="C59" s="21"/>
      <c r="D59" s="21"/>
      <c r="E59" s="21"/>
      <c r="F59" s="21"/>
      <c r="G59" s="21"/>
      <c r="H59" s="140"/>
      <c r="I59" s="63"/>
      <c r="J59" s="63"/>
    </row>
    <row r="60" spans="1:10" x14ac:dyDescent="0.25">
      <c r="A60" s="63" t="s">
        <v>176</v>
      </c>
      <c r="B60" s="22">
        <v>2013</v>
      </c>
      <c r="C60" s="21"/>
      <c r="D60" s="21"/>
      <c r="E60" s="21"/>
      <c r="F60" s="21"/>
      <c r="G60" s="21"/>
      <c r="H60" s="140"/>
      <c r="I60" s="63"/>
      <c r="J60" s="63"/>
    </row>
    <row r="61" spans="1:10" x14ac:dyDescent="0.25">
      <c r="A61" s="63" t="s">
        <v>177</v>
      </c>
      <c r="B61" s="22">
        <v>2013</v>
      </c>
      <c r="C61" s="21"/>
      <c r="D61" s="21"/>
      <c r="E61" s="21"/>
      <c r="F61" s="21"/>
      <c r="G61" s="21"/>
      <c r="H61" s="140"/>
      <c r="I61" s="63"/>
      <c r="J61" s="63"/>
    </row>
    <row r="62" spans="1:10" x14ac:dyDescent="0.25">
      <c r="A62" s="63" t="s">
        <v>178</v>
      </c>
      <c r="B62" s="22">
        <v>2013</v>
      </c>
      <c r="C62" s="21"/>
      <c r="D62" s="21"/>
      <c r="E62" s="21"/>
      <c r="F62" s="22"/>
      <c r="G62" s="21"/>
      <c r="H62" s="140"/>
      <c r="I62" s="63"/>
      <c r="J62" s="63"/>
    </row>
    <row r="63" spans="1:10" x14ac:dyDescent="0.25">
      <c r="A63" s="63" t="s">
        <v>179</v>
      </c>
      <c r="B63" s="22">
        <v>2013</v>
      </c>
      <c r="C63" s="21"/>
      <c r="D63" s="21"/>
      <c r="E63" s="21"/>
      <c r="F63" s="21"/>
      <c r="G63" s="21"/>
      <c r="H63" s="140"/>
      <c r="I63" s="63"/>
      <c r="J63" s="63"/>
    </row>
    <row r="64" spans="1:10" x14ac:dyDescent="0.25">
      <c r="A64" s="63" t="s">
        <v>180</v>
      </c>
      <c r="B64" s="22">
        <v>2013</v>
      </c>
      <c r="C64" s="170"/>
      <c r="D64" s="21"/>
      <c r="E64" s="21"/>
      <c r="F64" s="21"/>
      <c r="G64" s="21"/>
      <c r="H64" s="140"/>
      <c r="I64" s="63"/>
      <c r="J64" s="63"/>
    </row>
    <row r="65" spans="1:10" x14ac:dyDescent="0.25">
      <c r="A65" s="63" t="s">
        <v>169</v>
      </c>
      <c r="B65" s="22">
        <v>2014</v>
      </c>
      <c r="C65" s="21"/>
      <c r="D65" s="21"/>
      <c r="E65" s="21"/>
      <c r="F65" s="21"/>
      <c r="G65" s="21"/>
      <c r="H65" s="142"/>
      <c r="I65" s="63"/>
      <c r="J65" s="63"/>
    </row>
    <row r="66" spans="1:10" x14ac:dyDescent="0.25">
      <c r="A66" s="63" t="s">
        <v>170</v>
      </c>
      <c r="B66" s="22">
        <v>2014</v>
      </c>
      <c r="C66" s="21"/>
      <c r="D66" s="21"/>
      <c r="E66" s="21"/>
      <c r="F66" s="21"/>
      <c r="G66" s="21"/>
      <c r="H66" s="142"/>
      <c r="I66" s="63"/>
      <c r="J66" s="63"/>
    </row>
    <row r="67" spans="1:10" x14ac:dyDescent="0.25">
      <c r="A67" s="63" t="s">
        <v>171</v>
      </c>
      <c r="B67" s="22">
        <v>2014</v>
      </c>
      <c r="C67" s="21"/>
      <c r="D67" s="21"/>
      <c r="E67" s="21"/>
      <c r="F67" s="21"/>
      <c r="G67" s="21"/>
      <c r="H67" s="142"/>
      <c r="I67" s="63"/>
      <c r="J67" s="63"/>
    </row>
    <row r="68" spans="1:10" x14ac:dyDescent="0.25">
      <c r="A68" s="63" t="s">
        <v>172</v>
      </c>
      <c r="B68" s="22">
        <v>2014</v>
      </c>
      <c r="C68" s="21"/>
      <c r="D68" s="21"/>
      <c r="E68" s="21"/>
      <c r="F68" s="21"/>
      <c r="G68" s="21"/>
      <c r="H68" s="142"/>
      <c r="I68" s="63"/>
      <c r="J68" s="63"/>
    </row>
    <row r="69" spans="1:10" x14ac:dyDescent="0.25">
      <c r="A69" s="63" t="s">
        <v>173</v>
      </c>
      <c r="B69" s="22">
        <v>2014</v>
      </c>
      <c r="C69" s="21"/>
      <c r="D69" s="21"/>
      <c r="E69" s="21"/>
      <c r="F69" s="21"/>
      <c r="G69" s="21"/>
      <c r="H69" s="142"/>
      <c r="I69" s="63"/>
      <c r="J69" s="63"/>
    </row>
    <row r="70" spans="1:10" x14ac:dyDescent="0.25">
      <c r="A70" s="63" t="s">
        <v>174</v>
      </c>
      <c r="B70" s="22">
        <v>2014</v>
      </c>
      <c r="C70" s="21"/>
      <c r="D70" s="21"/>
      <c r="E70" s="21"/>
      <c r="F70" s="21"/>
      <c r="G70" s="21"/>
      <c r="H70" s="142"/>
      <c r="I70" s="63"/>
      <c r="J70" s="63"/>
    </row>
    <row r="71" spans="1:10" x14ac:dyDescent="0.25">
      <c r="A71" s="63" t="s">
        <v>175</v>
      </c>
      <c r="B71" s="22">
        <v>2014</v>
      </c>
      <c r="C71" s="21"/>
      <c r="D71" s="21"/>
      <c r="E71" s="21"/>
      <c r="F71" s="21"/>
      <c r="G71" s="21"/>
      <c r="H71" s="142"/>
      <c r="I71" s="63"/>
      <c r="J71" s="63"/>
    </row>
    <row r="72" spans="1:10" x14ac:dyDescent="0.25">
      <c r="A72" s="63" t="s">
        <v>176</v>
      </c>
      <c r="B72" s="22">
        <v>2014</v>
      </c>
      <c r="C72" s="21"/>
      <c r="D72" s="21"/>
      <c r="E72" s="21"/>
      <c r="F72" s="141"/>
      <c r="G72" s="21"/>
      <c r="H72" s="142"/>
      <c r="I72" s="63"/>
      <c r="J72" s="63"/>
    </row>
    <row r="73" spans="1:10" x14ac:dyDescent="0.25">
      <c r="A73" s="63" t="s">
        <v>177</v>
      </c>
      <c r="B73" s="22">
        <v>2014</v>
      </c>
      <c r="C73" s="21"/>
      <c r="D73" s="21"/>
      <c r="E73" s="21"/>
      <c r="F73" s="141"/>
      <c r="G73" s="21"/>
      <c r="H73" s="142"/>
      <c r="I73" s="63"/>
      <c r="J73" s="63"/>
    </row>
    <row r="74" spans="1:10" x14ac:dyDescent="0.25">
      <c r="A74" s="63" t="s">
        <v>178</v>
      </c>
      <c r="B74" s="22">
        <v>2014</v>
      </c>
      <c r="C74" s="21"/>
      <c r="D74" s="21"/>
      <c r="E74" s="21"/>
      <c r="F74" s="141"/>
      <c r="G74" s="21"/>
      <c r="H74" s="142"/>
      <c r="I74" s="63"/>
      <c r="J74" s="63"/>
    </row>
    <row r="75" spans="1:10" x14ac:dyDescent="0.25">
      <c r="A75" s="63" t="s">
        <v>179</v>
      </c>
      <c r="B75" s="22">
        <v>2014</v>
      </c>
      <c r="C75" s="21"/>
      <c r="D75" s="21"/>
      <c r="E75" s="21"/>
      <c r="F75" s="141"/>
      <c r="G75" s="21"/>
      <c r="H75" s="142"/>
      <c r="I75" s="63"/>
      <c r="J75" s="63"/>
    </row>
    <row r="76" spans="1:10" x14ac:dyDescent="0.25">
      <c r="A76" s="63" t="s">
        <v>180</v>
      </c>
      <c r="B76" s="22">
        <v>2014</v>
      </c>
      <c r="C76" s="21"/>
      <c r="D76" s="21"/>
      <c r="E76" s="21"/>
      <c r="F76" s="141"/>
      <c r="G76" s="21"/>
      <c r="H76" s="140"/>
      <c r="I76" s="63"/>
      <c r="J76" s="63"/>
    </row>
    <row r="77" spans="1:10" x14ac:dyDescent="0.25">
      <c r="C77" s="53"/>
      <c r="D77" s="53"/>
      <c r="E77" s="53"/>
      <c r="F77" s="53"/>
      <c r="G77" s="53"/>
      <c r="H77" s="53"/>
    </row>
    <row r="78" spans="1:10" x14ac:dyDescent="0.25">
      <c r="C78" s="53"/>
      <c r="D78" s="53"/>
      <c r="E78" s="53"/>
      <c r="F78" s="53"/>
      <c r="G78" s="53"/>
      <c r="H78" s="53"/>
    </row>
    <row r="79" spans="1:10" x14ac:dyDescent="0.25">
      <c r="C79" s="53"/>
      <c r="D79" s="53"/>
      <c r="E79" s="53"/>
      <c r="F79" s="53"/>
      <c r="G79" s="53"/>
      <c r="H79" s="53"/>
    </row>
    <row r="80" spans="1:10" x14ac:dyDescent="0.25">
      <c r="C80" s="53"/>
      <c r="D80" s="53"/>
      <c r="E80" s="53"/>
      <c r="F80" s="53"/>
      <c r="G80" s="53"/>
      <c r="H80" s="53"/>
    </row>
    <row r="81" spans="3:8" x14ac:dyDescent="0.25">
      <c r="C81" s="53"/>
      <c r="D81" s="53"/>
      <c r="E81" s="53"/>
      <c r="F81" s="53"/>
      <c r="G81" s="53"/>
      <c r="H81" s="53"/>
    </row>
    <row r="82" spans="3:8" x14ac:dyDescent="0.25">
      <c r="C82" s="53"/>
      <c r="D82" s="53"/>
      <c r="E82" s="53"/>
      <c r="F82" s="53"/>
      <c r="G82" s="53"/>
      <c r="H82" s="53"/>
    </row>
    <row r="83" spans="3:8" x14ac:dyDescent="0.25">
      <c r="C83" s="53"/>
      <c r="D83" s="53"/>
      <c r="E83" s="53"/>
      <c r="F83" s="53"/>
      <c r="G83" s="53"/>
      <c r="H83" s="53"/>
    </row>
    <row r="84" spans="3:8" x14ac:dyDescent="0.25">
      <c r="C84" s="53"/>
      <c r="D84" s="53"/>
      <c r="E84" s="53"/>
      <c r="F84" s="53"/>
      <c r="G84" s="53"/>
      <c r="H84" s="53"/>
    </row>
    <row r="85" spans="3:8" x14ac:dyDescent="0.25">
      <c r="C85" s="53"/>
      <c r="D85" s="53"/>
      <c r="E85" s="53"/>
      <c r="F85" s="53"/>
      <c r="G85" s="53"/>
      <c r="H85" s="53"/>
    </row>
    <row r="86" spans="3:8" x14ac:dyDescent="0.25">
      <c r="C86" s="53"/>
      <c r="D86" s="53"/>
      <c r="E86" s="53"/>
      <c r="F86" s="53"/>
      <c r="G86" s="53"/>
      <c r="H86" s="53"/>
    </row>
    <row r="87" spans="3:8" x14ac:dyDescent="0.25">
      <c r="C87" s="53"/>
      <c r="D87" s="53"/>
      <c r="E87" s="53"/>
      <c r="F87" s="53"/>
      <c r="G87" s="53"/>
      <c r="H87" s="53"/>
    </row>
    <row r="88" spans="3:8" x14ac:dyDescent="0.25">
      <c r="C88" s="53"/>
      <c r="D88" s="53"/>
      <c r="E88" s="53"/>
      <c r="F88" s="53"/>
      <c r="G88" s="53"/>
      <c r="H88" s="53"/>
    </row>
    <row r="89" spans="3:8" x14ac:dyDescent="0.25">
      <c r="C89" s="53"/>
      <c r="D89" s="53"/>
      <c r="E89" s="53"/>
      <c r="F89" s="53"/>
      <c r="G89" s="53"/>
      <c r="H89" s="53"/>
    </row>
    <row r="90" spans="3:8" x14ac:dyDescent="0.25">
      <c r="C90" s="53"/>
      <c r="D90" s="53"/>
      <c r="E90" s="53"/>
      <c r="F90" s="53"/>
      <c r="G90" s="53"/>
      <c r="H90" s="53"/>
    </row>
  </sheetData>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95" customWidth="1"/>
    <col min="2" max="2" width="55.5703125" style="95" customWidth="1"/>
    <col min="3" max="3" width="41.28515625" style="95" customWidth="1"/>
    <col min="4" max="4" width="29.42578125" style="95" customWidth="1"/>
    <col min="5" max="5" width="29.140625" style="95" customWidth="1"/>
    <col min="6" max="16384" width="11.42578125" style="50"/>
  </cols>
  <sheetData>
    <row r="1" spans="1:5" ht="15.6" x14ac:dyDescent="0.3">
      <c r="A1" s="280" t="s">
        <v>89</v>
      </c>
      <c r="B1" s="281"/>
      <c r="C1" s="281"/>
      <c r="D1" s="281"/>
      <c r="E1" s="68"/>
    </row>
    <row r="2" spans="1:5" ht="27.75" customHeight="1" x14ac:dyDescent="0.3">
      <c r="A2" s="69"/>
      <c r="B2" s="282" t="s">
        <v>72</v>
      </c>
      <c r="C2" s="282"/>
      <c r="D2" s="282"/>
      <c r="E2" s="70"/>
    </row>
    <row r="3" spans="1:5" ht="21" customHeight="1" x14ac:dyDescent="0.25">
      <c r="A3" s="71"/>
      <c r="B3" s="282" t="s">
        <v>139</v>
      </c>
      <c r="C3" s="282"/>
      <c r="D3" s="282"/>
      <c r="E3" s="72"/>
    </row>
    <row r="4" spans="1:5" ht="15.6" thickBot="1" x14ac:dyDescent="0.35">
      <c r="A4" s="73"/>
      <c r="B4" s="74"/>
      <c r="C4" s="74"/>
      <c r="D4" s="74"/>
      <c r="E4" s="75"/>
    </row>
    <row r="5" spans="1:5" ht="26.25" customHeight="1" thickBot="1" x14ac:dyDescent="0.35">
      <c r="A5" s="73"/>
      <c r="B5" s="76" t="s">
        <v>73</v>
      </c>
      <c r="C5" s="283"/>
      <c r="D5" s="284"/>
      <c r="E5" s="75"/>
    </row>
    <row r="6" spans="1:5" ht="27.75" customHeight="1" thickBot="1" x14ac:dyDescent="0.35">
      <c r="A6" s="73"/>
      <c r="B6" s="101" t="s">
        <v>74</v>
      </c>
      <c r="C6" s="285"/>
      <c r="D6" s="286"/>
      <c r="E6" s="75"/>
    </row>
    <row r="7" spans="1:5" ht="29.25" customHeight="1" thickBot="1" x14ac:dyDescent="0.35">
      <c r="A7" s="73"/>
      <c r="B7" s="101" t="s">
        <v>140</v>
      </c>
      <c r="C7" s="278" t="s">
        <v>141</v>
      </c>
      <c r="D7" s="279"/>
      <c r="E7" s="75"/>
    </row>
    <row r="8" spans="1:5" ht="16.149999999999999" thickBot="1" x14ac:dyDescent="0.35">
      <c r="A8" s="73"/>
      <c r="B8" s="102" t="s">
        <v>142</v>
      </c>
      <c r="C8" s="273"/>
      <c r="D8" s="274"/>
      <c r="E8" s="75"/>
    </row>
    <row r="9" spans="1:5" ht="23.25" customHeight="1" thickBot="1" x14ac:dyDescent="0.35">
      <c r="A9" s="73"/>
      <c r="B9" s="102" t="s">
        <v>142</v>
      </c>
      <c r="C9" s="273"/>
      <c r="D9" s="274"/>
      <c r="E9" s="75"/>
    </row>
    <row r="10" spans="1:5" ht="26.25" customHeight="1" thickBot="1" x14ac:dyDescent="0.35">
      <c r="A10" s="73"/>
      <c r="B10" s="102" t="s">
        <v>142</v>
      </c>
      <c r="C10" s="273"/>
      <c r="D10" s="274"/>
      <c r="E10" s="75"/>
    </row>
    <row r="11" spans="1:5" ht="21.75" customHeight="1" thickBot="1" x14ac:dyDescent="0.35">
      <c r="A11" s="73"/>
      <c r="B11" s="102" t="s">
        <v>142</v>
      </c>
      <c r="C11" s="273"/>
      <c r="D11" s="274"/>
      <c r="E11" s="75"/>
    </row>
    <row r="12" spans="1:5" ht="31.9" thickBot="1" x14ac:dyDescent="0.35">
      <c r="A12" s="73"/>
      <c r="B12" s="103" t="s">
        <v>143</v>
      </c>
      <c r="C12" s="273">
        <f>SUM(C8:D11)</f>
        <v>0</v>
      </c>
      <c r="D12" s="274"/>
      <c r="E12" s="75"/>
    </row>
    <row r="13" spans="1:5" ht="26.25" customHeight="1" thickBot="1" x14ac:dyDescent="0.3">
      <c r="A13" s="73"/>
      <c r="B13" s="103" t="s">
        <v>144</v>
      </c>
      <c r="C13" s="273">
        <f>+C12/616000</f>
        <v>0</v>
      </c>
      <c r="D13" s="274"/>
      <c r="E13" s="75"/>
    </row>
    <row r="14" spans="1:5" ht="24.75" customHeight="1" x14ac:dyDescent="0.25">
      <c r="A14" s="73"/>
      <c r="B14" s="74"/>
      <c r="C14" s="78"/>
      <c r="D14" s="79"/>
      <c r="E14" s="75"/>
    </row>
    <row r="15" spans="1:5" ht="28.5" customHeight="1" thickBot="1" x14ac:dyDescent="0.3">
      <c r="A15" s="73"/>
      <c r="B15" s="74" t="s">
        <v>145</v>
      </c>
      <c r="C15" s="78"/>
      <c r="D15" s="79"/>
      <c r="E15" s="75"/>
    </row>
    <row r="16" spans="1:5" ht="27" customHeight="1" x14ac:dyDescent="0.25">
      <c r="A16" s="73"/>
      <c r="B16" s="80" t="s">
        <v>75</v>
      </c>
      <c r="C16" s="81"/>
      <c r="D16" s="82"/>
      <c r="E16" s="75"/>
    </row>
    <row r="17" spans="1:6" ht="28.5" customHeight="1" x14ac:dyDescent="0.25">
      <c r="A17" s="73"/>
      <c r="B17" s="73" t="s">
        <v>76</v>
      </c>
      <c r="C17" s="83"/>
      <c r="D17" s="75"/>
      <c r="E17" s="75"/>
    </row>
    <row r="18" spans="1:6" ht="15" x14ac:dyDescent="0.25">
      <c r="A18" s="73"/>
      <c r="B18" s="73" t="s">
        <v>77</v>
      </c>
      <c r="C18" s="83"/>
      <c r="D18" s="75"/>
      <c r="E18" s="75"/>
    </row>
    <row r="19" spans="1:6" ht="27" customHeight="1" thickBot="1" x14ac:dyDescent="0.3">
      <c r="A19" s="73"/>
      <c r="B19" s="84" t="s">
        <v>78</v>
      </c>
      <c r="C19" s="85"/>
      <c r="D19" s="86"/>
      <c r="E19" s="75"/>
    </row>
    <row r="20" spans="1:6" ht="27" customHeight="1" thickBot="1" x14ac:dyDescent="0.3">
      <c r="A20" s="73"/>
      <c r="B20" s="275" t="s">
        <v>79</v>
      </c>
      <c r="C20" s="276"/>
      <c r="D20" s="277"/>
      <c r="E20" s="75"/>
    </row>
    <row r="21" spans="1:6" ht="16.5" thickBot="1" x14ac:dyDescent="0.3">
      <c r="A21" s="73"/>
      <c r="B21" s="275" t="s">
        <v>80</v>
      </c>
      <c r="C21" s="276"/>
      <c r="D21" s="277"/>
      <c r="E21" s="75"/>
    </row>
    <row r="22" spans="1:6" x14ac:dyDescent="0.25">
      <c r="A22" s="73"/>
      <c r="B22" s="87" t="s">
        <v>146</v>
      </c>
      <c r="C22" s="88"/>
      <c r="D22" s="79" t="s">
        <v>81</v>
      </c>
      <c r="E22" s="75"/>
    </row>
    <row r="23" spans="1:6" ht="16.5" thickBot="1" x14ac:dyDescent="0.3">
      <c r="A23" s="73"/>
      <c r="B23" s="77" t="s">
        <v>82</v>
      </c>
      <c r="C23" s="89"/>
      <c r="D23" s="90" t="s">
        <v>81</v>
      </c>
      <c r="E23" s="75"/>
    </row>
    <row r="24" spans="1:6" ht="16.5" thickBot="1" x14ac:dyDescent="0.3">
      <c r="A24" s="73"/>
      <c r="B24" s="91"/>
      <c r="C24" s="92"/>
      <c r="D24" s="74"/>
      <c r="E24" s="93"/>
    </row>
    <row r="25" spans="1:6" x14ac:dyDescent="0.25">
      <c r="A25" s="290"/>
      <c r="B25" s="291" t="s">
        <v>83</v>
      </c>
      <c r="C25" s="293" t="s">
        <v>84</v>
      </c>
      <c r="D25" s="294"/>
      <c r="E25" s="295"/>
      <c r="F25" s="287"/>
    </row>
    <row r="26" spans="1:6" ht="16.5" thickBot="1" x14ac:dyDescent="0.3">
      <c r="A26" s="290"/>
      <c r="B26" s="292"/>
      <c r="C26" s="288" t="s">
        <v>85</v>
      </c>
      <c r="D26" s="289"/>
      <c r="E26" s="295"/>
      <c r="F26" s="287"/>
    </row>
    <row r="27" spans="1:6" thickBot="1" x14ac:dyDescent="0.3">
      <c r="A27" s="84"/>
      <c r="B27" s="94"/>
      <c r="C27" s="94"/>
      <c r="D27" s="94"/>
      <c r="E27" s="86"/>
      <c r="F27" s="67"/>
    </row>
    <row r="28" spans="1:6" x14ac:dyDescent="0.25">
      <c r="B28" s="96" t="s">
        <v>147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Hoja1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2014-12-22T02:36:35Z</dcterms:modified>
</cp:coreProperties>
</file>