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240" windowHeight="769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E31" i="8" l="1"/>
  <c r="C70" i="8" l="1"/>
  <c r="C72" i="8" s="1"/>
  <c r="C71" i="8" l="1"/>
  <c r="O45" i="8" l="1"/>
  <c r="P45" i="8" s="1"/>
  <c r="O44" i="8"/>
  <c r="P44" i="8" s="1"/>
  <c r="O43" i="8"/>
  <c r="P43" i="8" s="1"/>
  <c r="O42" i="8"/>
  <c r="P42" i="8" s="1"/>
  <c r="O41" i="8"/>
  <c r="P41" i="8" s="1"/>
  <c r="P40" i="8"/>
  <c r="O39" i="8"/>
  <c r="P39" i="8" s="1"/>
  <c r="K46" i="8"/>
  <c r="P38" i="8" l="1"/>
  <c r="G15" i="8"/>
  <c r="Q46" i="8" l="1"/>
  <c r="P46" i="8"/>
  <c r="O46" i="8"/>
  <c r="C51" i="8" s="1"/>
  <c r="C12" i="10" l="1"/>
  <c r="C13" i="10" s="1"/>
  <c r="M136" i="8"/>
  <c r="L136" i="8"/>
  <c r="K136" i="8"/>
  <c r="N46" i="8"/>
  <c r="E173" i="8" l="1"/>
  <c r="C138" i="8" l="1"/>
  <c r="M46" i="8"/>
  <c r="L46" i="8"/>
  <c r="C50" i="8"/>
</calcChain>
</file>

<file path=xl/sharedStrings.xml><?xml version="1.0" encoding="utf-8"?>
<sst xmlns="http://schemas.openxmlformats.org/spreadsheetml/2006/main" count="774" uniqueCount="363">
  <si>
    <t>CARGO</t>
  </si>
  <si>
    <t>* Dirección, barrio - vereda, Centro Zonal</t>
  </si>
  <si>
    <t>OBSERVACIONES</t>
  </si>
  <si>
    <t>Nombre de Proponente:</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</si>
  <si>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</si>
  <si>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</si>
  <si>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</si>
  <si>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</si>
  <si>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</si>
  <si>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</si>
  <si>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</si>
  <si>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</si>
  <si>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</si>
  <si>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</si>
  <si>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</si>
  <si>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</si>
  <si>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</si>
  <si>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</si>
  <si>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</si>
  <si>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</si>
  <si>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</si>
  <si>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</si>
  <si>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</si>
  <si>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</si>
  <si>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</si>
  <si>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</si>
  <si>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</si>
  <si>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</si>
  <si>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</si>
  <si>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</si>
  <si>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</si>
  <si>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</si>
  <si>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</si>
  <si>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</si>
  <si>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</si>
  <si>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</si>
  <si>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</si>
  <si>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</si>
  <si>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</si>
  <si>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</si>
  <si>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</si>
  <si>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</si>
  <si>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</si>
  <si>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</si>
  <si>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</si>
  <si>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</si>
  <si>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</si>
  <si>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</si>
  <si>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</si>
  <si>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</si>
  <si>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</si>
  <si>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</si>
  <si>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</si>
  <si>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</si>
  <si>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</si>
  <si>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</si>
  <si>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</si>
  <si>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</si>
  <si>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</si>
  <si>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</si>
  <si>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</si>
  <si>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</si>
  <si>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</si>
  <si>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</si>
  <si>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</si>
  <si>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</si>
  <si>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</si>
  <si>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</si>
  <si>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</si>
  <si>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</si>
  <si>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</si>
  <si>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</si>
  <si>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</si>
  <si>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</si>
  <si>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</si>
  <si>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</si>
  <si>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</si>
  <si>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</si>
  <si>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</si>
  <si>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</si>
  <si>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</si>
  <si>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</si>
  <si>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</si>
  <si>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</si>
  <si>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</si>
  <si>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</si>
  <si>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</si>
  <si>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</si>
  <si>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</si>
  <si>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</si>
  <si>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</si>
  <si>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</si>
  <si>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</si>
  <si>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</si>
  <si>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</si>
  <si>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</si>
  <si>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</si>
  <si>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</si>
  <si>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</si>
  <si>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</si>
  <si>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</si>
  <si>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</si>
  <si>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</si>
  <si>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</si>
  <si>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</si>
  <si>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</si>
  <si>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</si>
  <si>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</si>
  <si>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</si>
  <si>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</si>
  <si>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</si>
  <si>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</si>
  <si>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</si>
  <si>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</si>
  <si>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</si>
  <si>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</si>
  <si>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</si>
  <si>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</si>
  <si>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</si>
  <si>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</si>
  <si>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</si>
  <si>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</si>
  <si>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</si>
  <si>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</si>
  <si>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</si>
  <si>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</si>
  <si>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</si>
  <si>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</si>
  <si>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</si>
  <si>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</si>
  <si>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</si>
  <si>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</si>
  <si>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</si>
  <si>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</si>
  <si>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</si>
  <si>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</si>
  <si>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</si>
  <si>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</si>
  <si>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</si>
  <si>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</si>
  <si>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</si>
  <si>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</si>
  <si>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</si>
  <si>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</si>
  <si>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</si>
  <si>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</si>
  <si>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</si>
  <si>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</si>
  <si>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</si>
  <si>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</si>
  <si>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</si>
  <si>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</si>
  <si>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</si>
  <si>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</si>
  <si>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</si>
  <si>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</si>
  <si>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</si>
  <si>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</si>
  <si>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</si>
  <si>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</si>
  <si>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ICBF</t>
  </si>
  <si>
    <t>N.A.</t>
  </si>
  <si>
    <t>Cantidad de Cupos ejecutados
validados</t>
  </si>
  <si>
    <t>Empresa o entidad contratante
(nombre de la entidad que expide la certificación)</t>
  </si>
  <si>
    <t xml:space="preserve">Objeto del contrato cumple con lo solicitado 
si/ no
</t>
  </si>
  <si>
    <t>X</t>
  </si>
  <si>
    <t>COOPERATIVA DE  SERVICIO DE MADRES COMUNITARIAS DE CERETE COOTRADEMACOC</t>
  </si>
  <si>
    <t>MIRTA AUXILIADORA ALGARIN VEGA</t>
  </si>
  <si>
    <t>23/2010/050</t>
  </si>
  <si>
    <t>23/2011/173</t>
  </si>
  <si>
    <t>48 y 49</t>
  </si>
  <si>
    <t>50  y 51</t>
  </si>
  <si>
    <t>23/2012/121</t>
  </si>
  <si>
    <t>52 y 53</t>
  </si>
  <si>
    <t>Calle Barrida
Jaraquiel
Jaraquiel 1
Jaraquiel 2
Km 12  #2
Km 12 # 1
Las Chispas
Las Pulgas
LETICIA
Leticia 2
Leticia 3
Loma Grande 1
Loma Grande 2
Los Cedros
Los Corrales
Mochila
Nispero
Sierra Chiquita
Totumo</t>
  </si>
  <si>
    <t>BARBASCAL 1
BARBASCAL 2
BRISAS DEL MAR
CAÑO GRANDE
CASTILLO
EL PALMAR 
LA YE
MAR MUERTO
PASO NUEVO
SAN ANDRESITO
SAN JOSE
SANTA ROSA # 1
SANTA ROSA # 2
TREMENTINO
VILLA CLARA
VILLA DEL ROSARIO
VILLA FATIMA</t>
  </si>
  <si>
    <t xml:space="preserve">B. LA ESPERANZA
BARRIO 10 DE JULIO
BARRIO 7 DE JULIO
CASTILLERA
EL PUENTE
EL PUYAZO
EL VIAJANO
GENOVA
LAS MARIAS 2
NUEVA ESTACION
PORVENIR
Santa Fe 1
Santa Fe 2
TEQUENDAMA
VEREDA BELLAVISTA
VEREDA COYONGO
VEREDA EL DELIRIO
VEREDA LAS MARIAS
VEREDA TRES PALOS
VEREDA VERA CRUZ
</t>
  </si>
  <si>
    <t xml:space="preserve">23 de Noviembre
Agua del oso
Apartada de Betulia
Apartado de Betulia
Café Piao
Café Pisao
Cordero de Dios
El Poblado  
El Ttesoro
El Varal
Jorge Eliecer
La Balastrera
La Balsa  
La Balsa  1
La Balsa  2
Los Angeles
Piñalito  
Piñalito  2
Poblado  1
PRIMAVERA
</t>
  </si>
  <si>
    <t>MONTERIA</t>
  </si>
  <si>
    <t>BUENAVISTA</t>
  </si>
  <si>
    <t>PUEBLO NUEVO</t>
  </si>
  <si>
    <t>SAN BERNARDO DEL VIENTO</t>
  </si>
  <si>
    <t>SANTA CRUZ DE LORICA</t>
  </si>
  <si>
    <t>Caño Viejo
El Carito
La Esmeralda
Las  Garitas
Las Camorras
Los Platanales
Los Plátanos
Nariño
Palo de Agua
Portal del Norte
Providencia
Rabogacho 
San  Sebastian
San Anterito
San Gabriel
SAN PEDRO
SANTA ISABEL
Villaconcepcion
BARRIO 14 DE FEBRERO
CANDELARIA
CANDELARIA ARRIBA
COCUELO
COREA
DOCTRINA
EL LIMON 1
EL LIMON 2
ESTANCIA
LA GOLA
LOMA DE CLODO
LOS RODRIGUEZ
MEDELLIN
NUEVA ESPERANZA
NUEVA LUCIA 1
PALMAR
TIERRALTA
VEREDA CERRO BUENOS AIRE 
VEREDA RODEITO
VEREDA SITIO NUEVO</t>
  </si>
  <si>
    <t>MELISA ANDREA APARICIO PIÑERES</t>
  </si>
  <si>
    <t xml:space="preserve">RUBEN DARIO AGUILAR ALVAREZ 
      </t>
  </si>
  <si>
    <t xml:space="preserve">JOSE RENE CASTRO JIMENEZ    </t>
  </si>
  <si>
    <t xml:space="preserve">CARMEN CASTRO MERCADO     </t>
  </si>
  <si>
    <t xml:space="preserve">EDINSON GARAVIS ARGEL     </t>
  </si>
  <si>
    <t xml:space="preserve">SIXTO SEGUNDO CANABAL FLOREZ    </t>
  </si>
  <si>
    <t xml:space="preserve">LORENA PATRICIA REYES     </t>
  </si>
  <si>
    <t xml:space="preserve">OLGA MARTHA SAFAR VILLALBA  </t>
  </si>
  <si>
    <t xml:space="preserve">ORLYS COGOLLO SANTAMARIA   </t>
  </si>
  <si>
    <t xml:space="preserve">ERMY JULIAN RAMOS RAMOS  </t>
  </si>
  <si>
    <t xml:space="preserve">ELSY RAQUEL MEDINA ALEAN    </t>
  </si>
  <si>
    <t xml:space="preserve">MARIA RUZBY MARQUEZ OSORIO   </t>
  </si>
  <si>
    <t xml:space="preserve">RINA TOBIAS BULLA     </t>
  </si>
  <si>
    <t xml:space="preserve">ERIK ENRIQUE SIERRA PACHECO  </t>
  </si>
  <si>
    <t xml:space="preserve">YENIS DEL VALLE ARROYABE YANEZ    </t>
  </si>
  <si>
    <t xml:space="preserve">ELUDIS YAKELIN CORREO CUADRADO    </t>
  </si>
  <si>
    <t xml:space="preserve">EVA NURIS VANEGAS GARCIA </t>
  </si>
  <si>
    <t>LICENCIADO EN CIENCIAS SOCIALES</t>
  </si>
  <si>
    <t>COONTRADEMACOC</t>
  </si>
  <si>
    <t>SI/94</t>
  </si>
  <si>
    <t>86 - 100</t>
  </si>
  <si>
    <t>LICENCIA EN INFORMÁTICA Y MEDIOS AUDIOVISUALES</t>
  </si>
  <si>
    <t>SI/109</t>
  </si>
  <si>
    <t>101- 112</t>
  </si>
  <si>
    <t>LICENCIADO EN EDUCACIÓN CON ENFÁSIS EN HUMANIDADES</t>
  </si>
  <si>
    <t>SI/ 185</t>
  </si>
  <si>
    <t>175 - 185</t>
  </si>
  <si>
    <t>LICENCIADA EN EDUCACIÓN INFANTIL CON ENFÁSIS CON EDUCACIÓN ÉTICA Y VALORES</t>
  </si>
  <si>
    <t>SI/ 193</t>
  </si>
  <si>
    <t>186-200</t>
  </si>
  <si>
    <t>LICENCIADO EN EDUCACIÓN BÁSICA CON ENFÁSIS EN CIENCIAS SOCIALES</t>
  </si>
  <si>
    <t>SI/ 251</t>
  </si>
  <si>
    <t>245 - 259</t>
  </si>
  <si>
    <t>LICENCIADO EN  EDUCACIÓN BÁSICA CON ENFÁSIS EN HUMANIDADES Y LENGUA CASTELLANA</t>
  </si>
  <si>
    <t>SI/ 267</t>
  </si>
  <si>
    <t>260 - 270</t>
  </si>
  <si>
    <t>LICENCIADA EN INFORMÁTICA Y MEDIOS AUDIOVISUALES</t>
  </si>
  <si>
    <t>SI / 277</t>
  </si>
  <si>
    <t>271 - 281</t>
  </si>
  <si>
    <t>PSICOLOGA</t>
  </si>
  <si>
    <t>COOSALUD LTDA.</t>
  </si>
  <si>
    <t>SI/ 122</t>
  </si>
  <si>
    <t>113 - 138</t>
  </si>
  <si>
    <t>2511/2010</t>
  </si>
  <si>
    <t>FUNDACION SENDERO DE LUZ</t>
  </si>
  <si>
    <t>SI/ 153</t>
  </si>
  <si>
    <t>139 - 156</t>
  </si>
  <si>
    <t>PSICOLOGO</t>
  </si>
  <si>
    <t>165 - 174</t>
  </si>
  <si>
    <t>201 -213</t>
  </si>
  <si>
    <t>LA UNIVERSIDAD LA GRAN COLOMBIA</t>
  </si>
  <si>
    <t>04/30/2014</t>
  </si>
  <si>
    <t>SI/ 224</t>
  </si>
  <si>
    <t>214 - 230</t>
  </si>
  <si>
    <t>PRICOLOGA</t>
  </si>
  <si>
    <t>SI / 239</t>
  </si>
  <si>
    <t>239-260</t>
  </si>
  <si>
    <t>CORPORACIÓN JUNTOS CONSTRUIMOS FUTURO</t>
  </si>
  <si>
    <t>SI/ 290</t>
  </si>
  <si>
    <t>282 -293</t>
  </si>
  <si>
    <t>SI/300</t>
  </si>
  <si>
    <t>294 - 304</t>
  </si>
  <si>
    <t>PSICOLOGA SOCIAL COMUNITARIA</t>
  </si>
  <si>
    <t>UNIVERSIDAD PONTIFICIA BOLIVARIANA</t>
  </si>
  <si>
    <t>SI/316</t>
  </si>
  <si>
    <t>305-323</t>
  </si>
  <si>
    <t>TRABAJADORA SOCIAL</t>
  </si>
  <si>
    <t>324 - 340</t>
  </si>
  <si>
    <t>341-353</t>
  </si>
  <si>
    <t>LICENCIADA INFORMATICAY MEDIOS AUDIOVISUALES</t>
  </si>
  <si>
    <t>354 - 367</t>
  </si>
  <si>
    <t>ELKIN ENRIQUE CUELLAR HERNANDEZ</t>
  </si>
  <si>
    <t>LICENCIADO EN EDUCACIÓN FÍSICA, RECREACIÓN Y DEPORTES</t>
  </si>
  <si>
    <t>368 - 379</t>
  </si>
  <si>
    <t xml:space="preserve">SAMIR ANDRES LOPEZ GUZMAN </t>
  </si>
  <si>
    <t>LICENCIADO EN INFORMÁTICA Y MEDIOS AUDIOVISUALES</t>
  </si>
  <si>
    <t>380 - 397</t>
  </si>
  <si>
    <t>OLGA LUCIA PADILLA PADILLA</t>
  </si>
  <si>
    <t>398 -417</t>
  </si>
  <si>
    <t>VIVIANA ELENA SANCHEZ</t>
  </si>
  <si>
    <t>COOTRADEMACOC</t>
  </si>
  <si>
    <t>SI /438</t>
  </si>
  <si>
    <t>418 - 438</t>
  </si>
  <si>
    <t>MARIA RUBIELA LOPEZ MORALES</t>
  </si>
  <si>
    <t>SI/447</t>
  </si>
  <si>
    <t>439 - 450</t>
  </si>
  <si>
    <t>MIRANIS MARIA MANOTA DIAZ</t>
  </si>
  <si>
    <t>COOPERATIVA DE TRABAJO ASOCIADO CORFUTURO</t>
  </si>
  <si>
    <t>SI/472</t>
  </si>
  <si>
    <t>457 - 474</t>
  </si>
  <si>
    <t>ANA FELIPA ALVES MONTOYA</t>
  </si>
  <si>
    <t xml:space="preserve"> 475 - 493</t>
  </si>
  <si>
    <t>NELLY DEL CARMEN GONZALEZ MONTERROSA</t>
  </si>
  <si>
    <t>LICENCIADA EN EDUCACIÓN INFANTIL</t>
  </si>
  <si>
    <t>SI/504</t>
  </si>
  <si>
    <t>494 - 514</t>
  </si>
  <si>
    <t>CARLOS ANDRES PEREZ ROJAS</t>
  </si>
  <si>
    <t>LICIENCIADO EN EDUCACION BASICA PRIMARIA CON ENFASIS EN CIENCIAS SOCIALES</t>
  </si>
  <si>
    <t>ARLETH PATRICIA GUERRA BAUTISTA</t>
  </si>
  <si>
    <t>531 - 554</t>
  </si>
  <si>
    <t>VANESSA CECILIA GARCIA QUIJANO</t>
  </si>
  <si>
    <t>554 - 566</t>
  </si>
  <si>
    <t>ANGELINA ANGELICA CORONADO GARCES</t>
  </si>
  <si>
    <t>SI/576</t>
  </si>
  <si>
    <t>567 - 579</t>
  </si>
  <si>
    <t>KELLY JOHANA PEÑATA DORIA</t>
  </si>
  <si>
    <t>580 - 597</t>
  </si>
  <si>
    <t>LUIS ALEJANDRO COLON LOPEZ</t>
  </si>
  <si>
    <t>LICENCIADO EN EDUCACION FISICA, RECREACION Y DEPORTES</t>
  </si>
  <si>
    <t>598 - 619</t>
  </si>
  <si>
    <t>MARIA TERESA DIAZ LOPEZ</t>
  </si>
  <si>
    <t>620 - 636</t>
  </si>
  <si>
    <t>KATIANA CAUSADO HERNANDEZ</t>
  </si>
  <si>
    <t>637 - 651</t>
  </si>
  <si>
    <t>YANIE YINETH DIAZ LOZANO</t>
  </si>
  <si>
    <t>652 - 654</t>
  </si>
  <si>
    <t>ELSY DEL CARMEN VERGARA GOMEZ</t>
  </si>
  <si>
    <t>CONTADORA PUBLICA</t>
  </si>
  <si>
    <t>37/07/2014</t>
  </si>
  <si>
    <t>FUNFESAM</t>
  </si>
  <si>
    <t>175 - 697</t>
  </si>
  <si>
    <t>CONTADOR PUBLICO</t>
  </si>
  <si>
    <t>SECRETARIA HACIENDA MUNICIPIO DE MOÑITOS</t>
  </si>
  <si>
    <t>695-701</t>
  </si>
  <si>
    <t>ELSA ROSA GALACIO NAVARRO</t>
  </si>
  <si>
    <t>709 - 725</t>
  </si>
  <si>
    <t>ROSMERY MILANES OSORIO</t>
  </si>
  <si>
    <t>726 - 748</t>
  </si>
  <si>
    <t>LUIS ALFONSO CALDERIN ALMANZA</t>
  </si>
  <si>
    <t>LICENCIADO EN EDUCACION CON ENFASIS EN HUMANIDADE E INGLES</t>
  </si>
  <si>
    <t>749 - 759</t>
  </si>
  <si>
    <t>MARIA TERESA GOMEZ TORDECILLA</t>
  </si>
  <si>
    <t xml:space="preserve">LICENCIADA EN EDUCACION FISICA RECREACION Y DEPORTE </t>
  </si>
  <si>
    <t>760 - 773</t>
  </si>
  <si>
    <t>LUIS ENAMORADO CORONADO</t>
  </si>
  <si>
    <t>LICIENCIADO EN EDUCACIÓN BASICA CON ENFASIS EN CIENCIAS SOCIALES</t>
  </si>
  <si>
    <t>774 - 789</t>
  </si>
  <si>
    <t>KATIA MILENA HOSTEN DIAZ</t>
  </si>
  <si>
    <t>LICENCIADA EN EDUCACION CON ENFASIS EN HUMANIDADES E INGLES</t>
  </si>
  <si>
    <t>790 - 801</t>
  </si>
  <si>
    <t>515 - 530</t>
  </si>
  <si>
    <t>COOPERATIVA DE SERVICIO DE MADRES COMUNITARIAS DE CERETE COOTRADEMACOC</t>
  </si>
  <si>
    <t>Representante Legal:</t>
  </si>
  <si>
    <t xml:space="preserve">23/2012/332 </t>
  </si>
  <si>
    <t>23/2012/345</t>
  </si>
  <si>
    <t>23/2012/347</t>
  </si>
  <si>
    <t>23/2012/348</t>
  </si>
  <si>
    <t>23/2012/329</t>
  </si>
  <si>
    <t xml:space="preserve">PLANETA RICA </t>
  </si>
  <si>
    <t>Campo Bello  2
Campo Bello 1   
Campo Bello 3
Catival  1
Catival 2
Centro Alegre
Centro Alegre 1   
Descanso
El Almendro   
El Guayabo
Loma Azul Los Chopos
Loma Azul Tapa Sola
Marimba
Nueva Holanda
Nuevo Paraíso 
Nuevo Paraíso 2
Nuevo Paraíso 3
Santa  Rosa
Santana   
Solis    
Arroyon  
Arroyon Arriba 2   
Azules    
Calle Nueva
Camaleones
Campo Bello 
Canta Rana
Centro  Alegre
El  Almendro
El Viajando 
Galilea 
Guarica   
Hicoteas 1 
Km  35
Las Pulgas   2
Los  Cerros
Oscurana Arriba
Pinto  
Pulgas  1 
San José de las Icotas 2</t>
  </si>
  <si>
    <t>Cupos</t>
  </si>
  <si>
    <t>Perfil de Coordinador (1 X cada 300 niños y niñas)</t>
  </si>
  <si>
    <t>Perfil de Apoyo Psicosocial (1 X cada 300 niños y niñas)</t>
  </si>
  <si>
    <t>SI/173</t>
  </si>
  <si>
    <t xml:space="preserve">ELLYBETH  GARCIA TEHERAN      </t>
  </si>
  <si>
    <t>SI/206</t>
  </si>
  <si>
    <t>ASOPROAGROS</t>
  </si>
  <si>
    <t>COOPERATIVA DE SERVICIO DE MADRES COMUNITARIAS DE CERETE</t>
  </si>
  <si>
    <t>SI/405</t>
  </si>
  <si>
    <t>ALCALDÍA DE MONTERÍA</t>
  </si>
  <si>
    <t>Pendiente</t>
  </si>
  <si>
    <t xml:space="preserve">JORGE LUIS CALLE QUINTANA </t>
  </si>
  <si>
    <t>23/2012/190</t>
  </si>
  <si>
    <t>23/2014/205</t>
  </si>
  <si>
    <t>23/2008/119</t>
  </si>
  <si>
    <t>23/111/2009</t>
  </si>
  <si>
    <t>Observación</t>
  </si>
  <si>
    <t xml:space="preserve">YULIETH PAOLA REINEL BURGOS </t>
  </si>
  <si>
    <t>Subsana. Reemplaza hoja de vida de KATIA MILENA HOSTEN DIAZ</t>
  </si>
  <si>
    <t>CLARA INES ROMAN JIMENEZ</t>
  </si>
  <si>
    <t>Subsana. Reemplaza hoja de vida de MARTHA EDITHI PEREZ LEON.</t>
  </si>
  <si>
    <t>No cumple la experiencia. Subsanar. No cumpel el tiempo en prácticas o experiencia. Subsana. Reemplaza hoja de vida por LILIANA DORA PEREZ.</t>
  </si>
  <si>
    <t>LILIANA DORIA PEREZ</t>
  </si>
  <si>
    <t>CORPORACIÓN ESCUELA GALAN PARA EL DESARROLLO DE LA DEMOCRACIA</t>
  </si>
  <si>
    <t xml:space="preserve">Subsana. Reemplaza hoja de vida de ELUDIS YAKELIN CORREO CUADRADO   . </t>
  </si>
  <si>
    <t>MARTHA EDITH PEREZ LEON</t>
  </si>
  <si>
    <t>Se presentan presuntas inconsistencias en la información de dos (2) hojas de vida según las observaciones reseñadas. Se sugiere aplicar el numeral 14 de las causales de rechazo, numeral 1.11.10 del pliego de condiciones.</t>
  </si>
  <si>
    <t>Se presenta presunta inconsistencia entre los folios 642 y 643 pues el diploma señala grado en diciembre de 2012 y el acta de grado en diciembre de 2013.
SE CUENTA CON CONSULTA REALIZADA AL COLEGIO COLOMBIANO DE PSICOLOGOS.
TAMBIEN FUE PRESENTADA POR FUNDACION CAMINO A LA PROSPERIDAD.                                    Sin requerirse, presentó para subsanar la hoja de vida de Yulieth Paola Reinel Burgos. Se considera que se debe rechazar por información no ajustada a la realidad.</t>
  </si>
  <si>
    <t>Se presenta presunta inconsistencia entre el folio 347 que es Tarjeta Profesional, expedida en 2009, para un grado de diciembre de 2012./ Se cuenta con comunicación del Consejo Nacional de Trabajo Social del 18 de diciembre de 2014.
Sin requerirse, presentó para subsanar la hoja de vida de Clara Ines Roman Jimenez.
Se considera que se debe rechazar por información no ajustada a la realidad.</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</si>
</sst>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0"/>
      <color indexed="8"/>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8">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39" fillId="0" borderId="0"/>
  </cellStyleXfs>
  <cellXfs count="31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3" fillId="0" borderId="1" xfId="0"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0" fontId="0" fillId="0" borderId="1" xfId="0" applyBorder="1" applyAlignment="1">
      <alignment wrapText="1"/>
    </xf>
    <xf numFmtId="0" fontId="0" fillId="0" borderId="1" xfId="0" applyBorder="1" applyAlignment="1">
      <alignment horizont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0" fillId="0" borderId="1" xfId="0" applyFill="1" applyBorder="1" applyAlignment="1">
      <alignment horizontal="center"/>
    </xf>
    <xf numFmtId="0" fontId="9" fillId="0" borderId="8"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0" fillId="0" borderId="0" xfId="0" applyFill="1" applyBorder="1" applyAlignment="1">
      <alignment horizontal="center" vertical="center" wrapText="1"/>
    </xf>
    <xf numFmtId="0" fontId="0" fillId="0" borderId="0" xfId="0" applyAlignment="1">
      <alignment horizontal="center"/>
    </xf>
    <xf numFmtId="0" fontId="9" fillId="0" borderId="8" xfId="0" applyFont="1" applyFill="1" applyBorder="1" applyAlignment="1" applyProtection="1">
      <alignment horizontal="center"/>
      <protection locked="0"/>
    </xf>
    <xf numFmtId="0" fontId="12" fillId="0" borderId="0" xfId="0" applyFont="1" applyFill="1" applyBorder="1" applyAlignment="1" applyProtection="1">
      <alignment horizontal="center"/>
      <protection locked="0"/>
    </xf>
    <xf numFmtId="0" fontId="9" fillId="2" borderId="1" xfId="0" applyFont="1" applyFill="1" applyBorder="1" applyAlignment="1">
      <alignment horizontal="center" wrapText="1"/>
    </xf>
    <xf numFmtId="165" fontId="0" fillId="3" borderId="1" xfId="0" applyNumberFormat="1" applyFill="1" applyBorder="1" applyAlignment="1">
      <alignment horizontal="center"/>
    </xf>
    <xf numFmtId="0" fontId="0" fillId="0" borderId="0" xfId="0" applyFill="1" applyBorder="1" applyAlignment="1">
      <alignment horizontal="center" wrapText="1"/>
    </xf>
    <xf numFmtId="165" fontId="0" fillId="0" borderId="0" xfId="0" applyNumberFormat="1" applyFill="1" applyBorder="1" applyAlignment="1" applyProtection="1">
      <alignment horizontal="center"/>
      <protection locked="0"/>
    </xf>
    <xf numFmtId="0" fontId="1" fillId="2" borderId="1" xfId="0" applyFont="1" applyFill="1" applyBorder="1" applyAlignment="1">
      <alignment horizontal="center"/>
    </xf>
    <xf numFmtId="0" fontId="1" fillId="2" borderId="11" xfId="0" applyFont="1" applyFill="1" applyBorder="1" applyAlignment="1">
      <alignment horizontal="center" wrapText="1"/>
    </xf>
    <xf numFmtId="166" fontId="0" fillId="0" borderId="0" xfId="0" applyNumberFormat="1" applyFill="1" applyAlignment="1">
      <alignment horizontal="center"/>
    </xf>
    <xf numFmtId="168" fontId="1" fillId="0" borderId="1" xfId="0" applyNumberFormat="1" applyFont="1" applyFill="1" applyBorder="1" applyAlignment="1">
      <alignment horizontal="center"/>
    </xf>
    <xf numFmtId="9" fontId="13" fillId="0" borderId="1" xfId="0" applyNumberFormat="1" applyFont="1" applyFill="1" applyBorder="1" applyAlignment="1" applyProtection="1">
      <alignment horizontal="center" wrapText="1"/>
      <protection locked="0"/>
    </xf>
    <xf numFmtId="166" fontId="0" fillId="0" borderId="1" xfId="0" applyNumberFormat="1" applyFill="1" applyBorder="1" applyAlignment="1">
      <alignment horizontal="center"/>
    </xf>
    <xf numFmtId="0" fontId="1" fillId="2" borderId="16" xfId="0" applyFont="1" applyFill="1" applyBorder="1" applyAlignment="1">
      <alignment horizontal="center" wrapText="1"/>
    </xf>
    <xf numFmtId="0" fontId="9" fillId="3" borderId="8" xfId="0" applyFont="1" applyFill="1" applyBorder="1" applyAlignment="1" applyProtection="1">
      <alignment horizontal="center" vertical="center"/>
      <protection locked="0"/>
    </xf>
    <xf numFmtId="0" fontId="1" fillId="0" borderId="0" xfId="0" applyFont="1" applyFill="1" applyBorder="1" applyAlignment="1">
      <alignment horizontal="center" vertical="center" wrapText="1"/>
    </xf>
    <xf numFmtId="0" fontId="0" fillId="0" borderId="0" xfId="0" applyFill="1" applyAlignment="1">
      <alignment horizontal="center" vertical="center"/>
    </xf>
    <xf numFmtId="0" fontId="15" fillId="0" borderId="0" xfId="0" applyFont="1" applyFill="1" applyBorder="1" applyAlignment="1">
      <alignment horizontal="center" vertical="center"/>
    </xf>
    <xf numFmtId="43" fontId="0" fillId="3" borderId="1" xfId="1" applyFont="1" applyFill="1" applyBorder="1" applyAlignment="1">
      <alignment horizontal="center" vertical="center"/>
    </xf>
    <xf numFmtId="14" fontId="0" fillId="0" borderId="1" xfId="0" applyNumberFormat="1" applyBorder="1" applyAlignment="1">
      <alignment horizontal="center"/>
    </xf>
    <xf numFmtId="14" fontId="0" fillId="0" borderId="1" xfId="0" applyNumberFormat="1" applyBorder="1" applyAlignment="1">
      <alignment horizontal="center" vertical="center"/>
    </xf>
    <xf numFmtId="14" fontId="0" fillId="0" borderId="1" xfId="0" applyNumberFormat="1" applyFill="1" applyBorder="1" applyAlignment="1">
      <alignment horizontal="center" vertical="center"/>
    </xf>
    <xf numFmtId="17" fontId="0" fillId="0" borderId="1" xfId="0" applyNumberFormat="1" applyBorder="1" applyAlignment="1">
      <alignment horizontal="center" vertical="center"/>
    </xf>
    <xf numFmtId="166" fontId="0" fillId="0" borderId="0" xfId="0" applyNumberFormat="1" applyFill="1" applyBorder="1" applyAlignment="1">
      <alignment horizontal="center" vertic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0" fontId="15" fillId="0" borderId="1" xfId="0" applyFont="1" applyFill="1" applyBorder="1" applyAlignment="1">
      <alignment horizontal="center" vertical="center"/>
    </xf>
    <xf numFmtId="0" fontId="9" fillId="0" borderId="0" xfId="0" applyFont="1" applyFill="1" applyBorder="1" applyAlignment="1" applyProtection="1">
      <alignment horizontal="center" vertical="center"/>
      <protection locked="0"/>
    </xf>
    <xf numFmtId="0" fontId="17" fillId="0" borderId="0" xfId="0" applyFont="1" applyFill="1" applyAlignment="1">
      <alignment horizontal="center" vertical="center" wrapText="1"/>
    </xf>
    <xf numFmtId="0" fontId="0" fillId="0" borderId="0" xfId="0" applyAlignment="1">
      <alignment horizontal="center" vertical="center" wrapText="1"/>
    </xf>
    <xf numFmtId="0" fontId="9" fillId="3" borderId="8"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center" vertical="center" wrapText="1"/>
    </xf>
    <xf numFmtId="0" fontId="0" fillId="0" borderId="0" xfId="0" applyFill="1" applyAlignment="1">
      <alignment horizontal="center" vertical="center" wrapText="1"/>
    </xf>
    <xf numFmtId="0" fontId="15" fillId="0" borderId="0" xfId="0" applyFont="1" applyFill="1" applyBorder="1" applyAlignment="1">
      <alignment horizontal="center" vertical="center" wrapText="1"/>
    </xf>
    <xf numFmtId="0" fontId="0" fillId="0" borderId="1" xfId="0" applyFill="1" applyBorder="1" applyAlignment="1">
      <alignment horizontal="center" vertical="center" wrapText="1"/>
    </xf>
    <xf numFmtId="0" fontId="9" fillId="3" borderId="9" xfId="0" applyFont="1" applyFill="1" applyBorder="1" applyAlignment="1" applyProtection="1">
      <alignment horizontal="center" vertical="center"/>
      <protection locked="0"/>
    </xf>
    <xf numFmtId="0" fontId="9" fillId="0" borderId="9" xfId="0" applyFont="1" applyFill="1" applyBorder="1" applyAlignment="1" applyProtection="1">
      <alignment horizontal="center" vertical="center"/>
      <protection locked="0"/>
    </xf>
    <xf numFmtId="14" fontId="0" fillId="0" borderId="1" xfId="0" applyNumberFormat="1" applyBorder="1" applyAlignment="1">
      <alignment horizontal="center" vertical="center" wrapText="1"/>
    </xf>
    <xf numFmtId="0" fontId="0" fillId="10" borderId="1" xfId="0" applyFill="1" applyBorder="1" applyAlignment="1">
      <alignment wrapText="1"/>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left" vertical="center" wrapText="1"/>
    </xf>
    <xf numFmtId="0" fontId="0" fillId="0" borderId="1" xfId="0" applyFill="1" applyBorder="1" applyAlignment="1">
      <alignment horizontal="left" vertical="center" wrapText="1"/>
    </xf>
    <xf numFmtId="0" fontId="0" fillId="0" borderId="1" xfId="0" applyBorder="1" applyAlignment="1">
      <alignment horizontal="left" vertical="center" wrapText="1"/>
    </xf>
    <xf numFmtId="0" fontId="0" fillId="10" borderId="1" xfId="0" applyFill="1" applyBorder="1" applyAlignment="1">
      <alignment vertical="center"/>
    </xf>
    <xf numFmtId="0" fontId="0" fillId="0" borderId="1" xfId="0" applyFill="1" applyBorder="1" applyAlignment="1">
      <alignment vertical="center" wrapText="1"/>
    </xf>
    <xf numFmtId="49" fontId="14" fillId="0" borderId="1" xfId="0" applyNumberFormat="1" applyFont="1" applyFill="1" applyBorder="1" applyAlignment="1" applyProtection="1">
      <alignment vertical="center" wrapText="1"/>
      <protection locked="0"/>
    </xf>
    <xf numFmtId="0" fontId="14" fillId="0" borderId="1" xfId="0" applyFont="1" applyFill="1" applyBorder="1" applyAlignment="1">
      <alignment wrapText="1"/>
    </xf>
    <xf numFmtId="3" fontId="0" fillId="0" borderId="0" xfId="0" applyNumberFormat="1" applyAlignment="1">
      <alignment vertical="center"/>
    </xf>
    <xf numFmtId="170" fontId="0" fillId="0" borderId="0" xfId="0" applyNumberFormat="1" applyAlignment="1">
      <alignment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3" xfId="0" applyBorder="1" applyAlignment="1">
      <alignment horizontal="left" vertical="center" wrapText="1"/>
    </xf>
    <xf numFmtId="0" fontId="0" fillId="0" borderId="13" xfId="0" applyBorder="1" applyAlignment="1">
      <alignment horizontal="center"/>
    </xf>
    <xf numFmtId="14" fontId="0" fillId="0" borderId="13" xfId="0" applyNumberFormat="1" applyBorder="1" applyAlignment="1">
      <alignment horizontal="center" vertical="center"/>
    </xf>
    <xf numFmtId="0" fontId="0" fillId="0" borderId="13" xfId="0" applyBorder="1" applyAlignment="1">
      <alignment vertical="center"/>
    </xf>
    <xf numFmtId="14" fontId="0" fillId="0" borderId="13" xfId="0" applyNumberFormat="1" applyFill="1" applyBorder="1" applyAlignment="1">
      <alignment horizontal="center" vertical="center"/>
    </xf>
    <xf numFmtId="0" fontId="0" fillId="0" borderId="13" xfId="0" applyFill="1" applyBorder="1" applyAlignment="1">
      <alignment horizontal="center" vertical="center"/>
    </xf>
    <xf numFmtId="0" fontId="0" fillId="0" borderId="13" xfId="0" applyFill="1" applyBorder="1" applyAlignment="1">
      <alignment horizontal="center"/>
    </xf>
    <xf numFmtId="0" fontId="0" fillId="0" borderId="13" xfId="0" applyBorder="1" applyAlignment="1">
      <alignment vertical="center" wrapText="1"/>
    </xf>
    <xf numFmtId="0" fontId="0" fillId="3" borderId="1" xfId="0"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0" borderId="5" xfId="0" applyFont="1" applyBorder="1" applyAlignment="1">
      <alignment vertical="center" wrapText="1"/>
    </xf>
    <xf numFmtId="0" fontId="0" fillId="0" borderId="14" xfId="0" applyBorder="1" applyAlignment="1">
      <alignment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1"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1" fillId="2" borderId="13" xfId="0" applyFont="1" applyFill="1" applyBorder="1" applyAlignment="1">
      <alignment horizontal="center" wrapText="1"/>
    </xf>
    <xf numFmtId="0" fontId="1" fillId="2" borderId="4" xfId="0" applyFont="1" applyFill="1" applyBorder="1" applyAlignment="1">
      <alignment horizont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16" xfId="0" applyFont="1" applyBorder="1" applyAlignment="1">
      <alignment horizontal="center"/>
    </xf>
    <xf numFmtId="0" fontId="1" fillId="0" borderId="12" xfId="0" applyFont="1" applyBorder="1" applyAlignment="1">
      <alignment horizontal="center"/>
    </xf>
    <xf numFmtId="0" fontId="1" fillId="0" borderId="17" xfId="0" applyFont="1" applyBorder="1" applyAlignment="1">
      <alignment horizontal="center"/>
    </xf>
    <xf numFmtId="0" fontId="0" fillId="0" borderId="3" xfId="0" applyFont="1" applyBorder="1" applyAlignment="1">
      <alignment horizontal="center" vertical="center"/>
    </xf>
  </cellXfs>
  <cellStyles count="8">
    <cellStyle name="Millares" xfId="1" builtinId="3"/>
    <cellStyle name="Millares 2" xfId="5"/>
    <cellStyle name="Moneda" xfId="3" builtinId="4"/>
    <cellStyle name="Moneda 2" xfId="6"/>
    <cellStyle name="Normal" xfId="0" builtinId="0"/>
    <cellStyle name="Normal 2" xfId="7"/>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43" t="s">
        <v>87</v>
      </c>
      <c r="B2" s="243"/>
      <c r="C2" s="243"/>
      <c r="D2" s="243"/>
      <c r="E2" s="243"/>
      <c r="F2" s="243"/>
      <c r="G2" s="243"/>
      <c r="H2" s="243"/>
      <c r="I2" s="243"/>
      <c r="J2" s="243"/>
      <c r="K2" s="243"/>
      <c r="L2" s="243"/>
    </row>
    <row r="4" spans="1:12" ht="16.5" x14ac:dyDescent="0.25">
      <c r="A4" s="224" t="s">
        <v>58</v>
      </c>
      <c r="B4" s="224"/>
      <c r="C4" s="224"/>
      <c r="D4" s="224"/>
      <c r="E4" s="224"/>
      <c r="F4" s="224"/>
      <c r="G4" s="224"/>
      <c r="H4" s="224"/>
      <c r="I4" s="224"/>
      <c r="J4" s="224"/>
      <c r="K4" s="224"/>
      <c r="L4" s="224"/>
    </row>
    <row r="5" spans="1:12" ht="16.5" x14ac:dyDescent="0.25">
      <c r="A5" s="53"/>
    </row>
    <row r="6" spans="1:12" ht="16.5" x14ac:dyDescent="0.25">
      <c r="A6" s="224" t="s">
        <v>59</v>
      </c>
      <c r="B6" s="224"/>
      <c r="C6" s="224"/>
      <c r="D6" s="224"/>
      <c r="E6" s="224"/>
      <c r="F6" s="224"/>
      <c r="G6" s="224"/>
      <c r="H6" s="224"/>
      <c r="I6" s="224"/>
      <c r="J6" s="224"/>
      <c r="K6" s="224"/>
      <c r="L6" s="224"/>
    </row>
    <row r="7" spans="1:12" ht="16.5" x14ac:dyDescent="0.25">
      <c r="A7" s="54"/>
    </row>
    <row r="8" spans="1:12" ht="109.5" customHeight="1" x14ac:dyDescent="0.25">
      <c r="A8" s="225" t="s">
        <v>123</v>
      </c>
      <c r="B8" s="225"/>
      <c r="C8" s="225"/>
      <c r="D8" s="225"/>
      <c r="E8" s="225"/>
      <c r="F8" s="225"/>
      <c r="G8" s="225"/>
      <c r="H8" s="225"/>
      <c r="I8" s="225"/>
      <c r="J8" s="225"/>
      <c r="K8" s="225"/>
      <c r="L8" s="225"/>
    </row>
    <row r="9" spans="1:12" ht="45.75" customHeight="1" x14ac:dyDescent="0.25">
      <c r="A9" s="225"/>
      <c r="B9" s="225"/>
      <c r="C9" s="225"/>
      <c r="D9" s="225"/>
      <c r="E9" s="225"/>
      <c r="F9" s="225"/>
      <c r="G9" s="225"/>
      <c r="H9" s="225"/>
      <c r="I9" s="225"/>
      <c r="J9" s="225"/>
      <c r="K9" s="225"/>
      <c r="L9" s="225"/>
    </row>
    <row r="10" spans="1:12" ht="28.5" customHeight="1" x14ac:dyDescent="0.25">
      <c r="A10" s="225" t="s">
        <v>90</v>
      </c>
      <c r="B10" s="225"/>
      <c r="C10" s="225"/>
      <c r="D10" s="225"/>
      <c r="E10" s="225"/>
      <c r="F10" s="225"/>
      <c r="G10" s="225"/>
      <c r="H10" s="225"/>
      <c r="I10" s="225"/>
      <c r="J10" s="225"/>
      <c r="K10" s="225"/>
      <c r="L10" s="225"/>
    </row>
    <row r="11" spans="1:12" ht="28.5" customHeight="1" x14ac:dyDescent="0.25">
      <c r="A11" s="225"/>
      <c r="B11" s="225"/>
      <c r="C11" s="225"/>
      <c r="D11" s="225"/>
      <c r="E11" s="225"/>
      <c r="F11" s="225"/>
      <c r="G11" s="225"/>
      <c r="H11" s="225"/>
      <c r="I11" s="225"/>
      <c r="J11" s="225"/>
      <c r="K11" s="225"/>
      <c r="L11" s="225"/>
    </row>
    <row r="12" spans="1:12" ht="15.75" thickBot="1" x14ac:dyDescent="0.3"/>
    <row r="13" spans="1:12" ht="15.75" thickBot="1" x14ac:dyDescent="0.3">
      <c r="A13" s="55" t="s">
        <v>60</v>
      </c>
      <c r="B13" s="226" t="s">
        <v>86</v>
      </c>
      <c r="C13" s="227"/>
      <c r="D13" s="227"/>
      <c r="E13" s="227"/>
      <c r="F13" s="227"/>
      <c r="G13" s="227"/>
      <c r="H13" s="227"/>
      <c r="I13" s="227"/>
      <c r="J13" s="227"/>
      <c r="K13" s="227"/>
      <c r="L13" s="227"/>
    </row>
    <row r="14" spans="1:12" ht="15.75" thickBot="1" x14ac:dyDescent="0.3">
      <c r="A14" s="56">
        <v>1</v>
      </c>
      <c r="B14" s="242"/>
      <c r="C14" s="242"/>
      <c r="D14" s="242"/>
      <c r="E14" s="242"/>
      <c r="F14" s="242"/>
      <c r="G14" s="242"/>
      <c r="H14" s="242"/>
      <c r="I14" s="242"/>
      <c r="J14" s="242"/>
      <c r="K14" s="242"/>
      <c r="L14" s="242"/>
    </row>
    <row r="15" spans="1:12" ht="15.75" thickBot="1" x14ac:dyDescent="0.3">
      <c r="A15" s="56">
        <v>2</v>
      </c>
      <c r="B15" s="242"/>
      <c r="C15" s="242"/>
      <c r="D15" s="242"/>
      <c r="E15" s="242"/>
      <c r="F15" s="242"/>
      <c r="G15" s="242"/>
      <c r="H15" s="242"/>
      <c r="I15" s="242"/>
      <c r="J15" s="242"/>
      <c r="K15" s="242"/>
      <c r="L15" s="242"/>
    </row>
    <row r="16" spans="1:12" ht="15.75" thickBot="1" x14ac:dyDescent="0.3">
      <c r="A16" s="56">
        <v>3</v>
      </c>
      <c r="B16" s="242"/>
      <c r="C16" s="242"/>
      <c r="D16" s="242"/>
      <c r="E16" s="242"/>
      <c r="F16" s="242"/>
      <c r="G16" s="242"/>
      <c r="H16" s="242"/>
      <c r="I16" s="242"/>
      <c r="J16" s="242"/>
      <c r="K16" s="242"/>
      <c r="L16" s="242"/>
    </row>
    <row r="17" spans="1:12" ht="15.75" thickBot="1" x14ac:dyDescent="0.3">
      <c r="A17" s="56">
        <v>4</v>
      </c>
      <c r="B17" s="242"/>
      <c r="C17" s="242"/>
      <c r="D17" s="242"/>
      <c r="E17" s="242"/>
      <c r="F17" s="242"/>
      <c r="G17" s="242"/>
      <c r="H17" s="242"/>
      <c r="I17" s="242"/>
      <c r="J17" s="242"/>
      <c r="K17" s="242"/>
      <c r="L17" s="242"/>
    </row>
    <row r="18" spans="1:12" ht="15.75" thickBot="1" x14ac:dyDescent="0.3">
      <c r="A18" s="56">
        <v>5</v>
      </c>
      <c r="B18" s="242"/>
      <c r="C18" s="242"/>
      <c r="D18" s="242"/>
      <c r="E18" s="242"/>
      <c r="F18" s="242"/>
      <c r="G18" s="242"/>
      <c r="H18" s="242"/>
      <c r="I18" s="242"/>
      <c r="J18" s="242"/>
      <c r="K18" s="242"/>
      <c r="L18" s="242"/>
    </row>
    <row r="19" spans="1:12" x14ac:dyDescent="0.25">
      <c r="A19" s="63"/>
      <c r="B19" s="63"/>
      <c r="C19" s="63"/>
      <c r="D19" s="63"/>
      <c r="E19" s="63"/>
      <c r="F19" s="63"/>
      <c r="G19" s="63"/>
      <c r="H19" s="63"/>
      <c r="I19" s="63"/>
      <c r="J19" s="63"/>
      <c r="K19" s="63"/>
      <c r="L19" s="63"/>
    </row>
    <row r="20" spans="1:12" x14ac:dyDescent="0.25">
      <c r="A20" s="64"/>
      <c r="B20" s="63"/>
      <c r="C20" s="63"/>
      <c r="D20" s="63"/>
      <c r="E20" s="63"/>
      <c r="F20" s="63"/>
      <c r="G20" s="63"/>
      <c r="H20" s="63"/>
      <c r="I20" s="63"/>
      <c r="J20" s="63"/>
      <c r="K20" s="63"/>
      <c r="L20" s="63"/>
    </row>
    <row r="21" spans="1:12" x14ac:dyDescent="0.25">
      <c r="A21" s="244" t="s">
        <v>85</v>
      </c>
      <c r="B21" s="244"/>
      <c r="C21" s="244"/>
      <c r="D21" s="244"/>
      <c r="E21" s="244"/>
      <c r="F21" s="244"/>
      <c r="G21" s="244"/>
      <c r="H21" s="244"/>
      <c r="I21" s="244"/>
      <c r="J21" s="244"/>
      <c r="K21" s="244"/>
      <c r="L21" s="244"/>
    </row>
    <row r="23" spans="1:12" ht="27" customHeight="1" x14ac:dyDescent="0.25">
      <c r="A23" s="228" t="s">
        <v>61</v>
      </c>
      <c r="B23" s="228"/>
      <c r="C23" s="228"/>
      <c r="D23" s="228"/>
      <c r="E23" s="58" t="s">
        <v>62</v>
      </c>
      <c r="F23" s="57" t="s">
        <v>63</v>
      </c>
      <c r="G23" s="57" t="s">
        <v>64</v>
      </c>
      <c r="H23" s="228" t="s">
        <v>2</v>
      </c>
      <c r="I23" s="228"/>
      <c r="J23" s="228"/>
      <c r="K23" s="228"/>
      <c r="L23" s="228"/>
    </row>
    <row r="24" spans="1:12" ht="30.75" customHeight="1" x14ac:dyDescent="0.25">
      <c r="A24" s="236" t="s">
        <v>94</v>
      </c>
      <c r="B24" s="237"/>
      <c r="C24" s="237"/>
      <c r="D24" s="238"/>
      <c r="E24" s="59"/>
      <c r="F24" s="1"/>
      <c r="G24" s="1"/>
      <c r="H24" s="235"/>
      <c r="I24" s="235"/>
      <c r="J24" s="235"/>
      <c r="K24" s="235"/>
      <c r="L24" s="235"/>
    </row>
    <row r="25" spans="1:12" ht="35.25" customHeight="1" x14ac:dyDescent="0.25">
      <c r="A25" s="239" t="s">
        <v>95</v>
      </c>
      <c r="B25" s="240"/>
      <c r="C25" s="240"/>
      <c r="D25" s="241"/>
      <c r="E25" s="60"/>
      <c r="F25" s="1"/>
      <c r="G25" s="1"/>
      <c r="H25" s="235"/>
      <c r="I25" s="235"/>
      <c r="J25" s="235"/>
      <c r="K25" s="235"/>
      <c r="L25" s="235"/>
    </row>
    <row r="26" spans="1:12" ht="24.75" customHeight="1" x14ac:dyDescent="0.25">
      <c r="A26" s="239" t="s">
        <v>124</v>
      </c>
      <c r="B26" s="240"/>
      <c r="C26" s="240"/>
      <c r="D26" s="241"/>
      <c r="E26" s="60"/>
      <c r="F26" s="1"/>
      <c r="G26" s="1"/>
      <c r="H26" s="235"/>
      <c r="I26" s="235"/>
      <c r="J26" s="235"/>
      <c r="K26" s="235"/>
      <c r="L26" s="235"/>
    </row>
    <row r="27" spans="1:12" ht="27" customHeight="1" x14ac:dyDescent="0.25">
      <c r="A27" s="229" t="s">
        <v>65</v>
      </c>
      <c r="B27" s="230"/>
      <c r="C27" s="230"/>
      <c r="D27" s="231"/>
      <c r="E27" s="61"/>
      <c r="F27" s="1"/>
      <c r="G27" s="1"/>
      <c r="H27" s="235"/>
      <c r="I27" s="235"/>
      <c r="J27" s="235"/>
      <c r="K27" s="235"/>
      <c r="L27" s="235"/>
    </row>
    <row r="28" spans="1:12" ht="20.25" customHeight="1" x14ac:dyDescent="0.25">
      <c r="A28" s="229" t="s">
        <v>89</v>
      </c>
      <c r="B28" s="230"/>
      <c r="C28" s="230"/>
      <c r="D28" s="231"/>
      <c r="E28" s="61"/>
      <c r="F28" s="1"/>
      <c r="G28" s="1"/>
      <c r="H28" s="232"/>
      <c r="I28" s="233"/>
      <c r="J28" s="233"/>
      <c r="K28" s="233"/>
      <c r="L28" s="234"/>
    </row>
    <row r="29" spans="1:12" ht="28.5" customHeight="1" x14ac:dyDescent="0.25">
      <c r="A29" s="229" t="s">
        <v>125</v>
      </c>
      <c r="B29" s="230"/>
      <c r="C29" s="230"/>
      <c r="D29" s="231"/>
      <c r="E29" s="61"/>
      <c r="F29" s="1"/>
      <c r="G29" s="1"/>
      <c r="H29" s="235"/>
      <c r="I29" s="235"/>
      <c r="J29" s="235"/>
      <c r="K29" s="235"/>
      <c r="L29" s="235"/>
    </row>
    <row r="30" spans="1:12" ht="28.5" customHeight="1" x14ac:dyDescent="0.25">
      <c r="A30" s="229" t="s">
        <v>92</v>
      </c>
      <c r="B30" s="230"/>
      <c r="C30" s="230"/>
      <c r="D30" s="231"/>
      <c r="E30" s="61"/>
      <c r="F30" s="1"/>
      <c r="G30" s="1"/>
      <c r="H30" s="232"/>
      <c r="I30" s="233"/>
      <c r="J30" s="233"/>
      <c r="K30" s="233"/>
      <c r="L30" s="234"/>
    </row>
    <row r="31" spans="1:12" ht="15.75" customHeight="1" x14ac:dyDescent="0.25">
      <c r="A31" s="239" t="s">
        <v>66</v>
      </c>
      <c r="B31" s="240"/>
      <c r="C31" s="240"/>
      <c r="D31" s="241"/>
      <c r="E31" s="60"/>
      <c r="F31" s="1"/>
      <c r="G31" s="1"/>
      <c r="H31" s="235"/>
      <c r="I31" s="235"/>
      <c r="J31" s="235"/>
      <c r="K31" s="235"/>
      <c r="L31" s="235"/>
    </row>
    <row r="32" spans="1:12" ht="19.5" customHeight="1" x14ac:dyDescent="0.25">
      <c r="A32" s="239" t="s">
        <v>67</v>
      </c>
      <c r="B32" s="240"/>
      <c r="C32" s="240"/>
      <c r="D32" s="241"/>
      <c r="E32" s="60"/>
      <c r="F32" s="1"/>
      <c r="G32" s="1"/>
      <c r="H32" s="235"/>
      <c r="I32" s="235"/>
      <c r="J32" s="235"/>
      <c r="K32" s="235"/>
      <c r="L32" s="235"/>
    </row>
    <row r="33" spans="1:12" ht="27.75" customHeight="1" x14ac:dyDescent="0.25">
      <c r="A33" s="239" t="s">
        <v>68</v>
      </c>
      <c r="B33" s="240"/>
      <c r="C33" s="240"/>
      <c r="D33" s="241"/>
      <c r="E33" s="60"/>
      <c r="F33" s="1"/>
      <c r="G33" s="1"/>
      <c r="H33" s="235"/>
      <c r="I33" s="235"/>
      <c r="J33" s="235"/>
      <c r="K33" s="235"/>
      <c r="L33" s="235"/>
    </row>
    <row r="34" spans="1:12" ht="61.5" customHeight="1" x14ac:dyDescent="0.25">
      <c r="A34" s="239" t="s">
        <v>69</v>
      </c>
      <c r="B34" s="240"/>
      <c r="C34" s="240"/>
      <c r="D34" s="241"/>
      <c r="E34" s="60"/>
      <c r="F34" s="1"/>
      <c r="G34" s="1"/>
      <c r="H34" s="235"/>
      <c r="I34" s="235"/>
      <c r="J34" s="235"/>
      <c r="K34" s="235"/>
      <c r="L34" s="235"/>
    </row>
    <row r="35" spans="1:12" ht="17.25" customHeight="1" x14ac:dyDescent="0.25">
      <c r="A35" s="239" t="s">
        <v>70</v>
      </c>
      <c r="B35" s="240"/>
      <c r="C35" s="240"/>
      <c r="D35" s="241"/>
      <c r="E35" s="60"/>
      <c r="F35" s="1"/>
      <c r="G35" s="1"/>
      <c r="H35" s="235"/>
      <c r="I35" s="235"/>
      <c r="J35" s="235"/>
      <c r="K35" s="235"/>
      <c r="L35" s="235"/>
    </row>
    <row r="36" spans="1:12" ht="24" customHeight="1" x14ac:dyDescent="0.25">
      <c r="A36" s="245" t="s">
        <v>91</v>
      </c>
      <c r="B36" s="246"/>
      <c r="C36" s="246"/>
      <c r="D36" s="247"/>
      <c r="E36" s="60"/>
      <c r="F36" s="1"/>
      <c r="G36" s="1"/>
      <c r="H36" s="232"/>
      <c r="I36" s="233"/>
      <c r="J36" s="233"/>
      <c r="K36" s="233"/>
      <c r="L36" s="234"/>
    </row>
    <row r="37" spans="1:12" ht="24" customHeight="1" x14ac:dyDescent="0.25">
      <c r="A37" s="239" t="s">
        <v>96</v>
      </c>
      <c r="B37" s="240"/>
      <c r="C37" s="240"/>
      <c r="D37" s="241"/>
      <c r="E37" s="60"/>
      <c r="F37" s="1"/>
      <c r="G37" s="1"/>
      <c r="H37" s="232"/>
      <c r="I37" s="233"/>
      <c r="J37" s="233"/>
      <c r="K37" s="233"/>
      <c r="L37" s="234"/>
    </row>
    <row r="38" spans="1:12" ht="28.5" customHeight="1" x14ac:dyDescent="0.25">
      <c r="A38" s="239" t="s">
        <v>97</v>
      </c>
      <c r="B38" s="240"/>
      <c r="C38" s="240"/>
      <c r="D38" s="241"/>
      <c r="E38" s="62"/>
      <c r="F38" s="1"/>
      <c r="G38" s="1"/>
      <c r="H38" s="235"/>
      <c r="I38" s="235"/>
      <c r="J38" s="235"/>
      <c r="K38" s="235"/>
      <c r="L38" s="235"/>
    </row>
    <row r="41" spans="1:12" x14ac:dyDescent="0.25">
      <c r="A41" s="244" t="s">
        <v>93</v>
      </c>
      <c r="B41" s="244"/>
      <c r="C41" s="244"/>
      <c r="D41" s="244"/>
      <c r="E41" s="244"/>
      <c r="F41" s="244"/>
      <c r="G41" s="244"/>
      <c r="H41" s="244"/>
      <c r="I41" s="244"/>
      <c r="J41" s="244"/>
      <c r="K41" s="244"/>
      <c r="L41" s="244"/>
    </row>
    <row r="43" spans="1:12" ht="15" customHeight="1" x14ac:dyDescent="0.25">
      <c r="A43" s="228" t="s">
        <v>61</v>
      </c>
      <c r="B43" s="228"/>
      <c r="C43" s="228"/>
      <c r="D43" s="228"/>
      <c r="E43" s="58" t="s">
        <v>62</v>
      </c>
      <c r="F43" s="65" t="s">
        <v>63</v>
      </c>
      <c r="G43" s="65" t="s">
        <v>64</v>
      </c>
      <c r="H43" s="228" t="s">
        <v>2</v>
      </c>
      <c r="I43" s="228"/>
      <c r="J43" s="228"/>
      <c r="K43" s="228"/>
      <c r="L43" s="228"/>
    </row>
    <row r="44" spans="1:12" ht="30" customHeight="1" x14ac:dyDescent="0.25">
      <c r="A44" s="236" t="s">
        <v>94</v>
      </c>
      <c r="B44" s="237"/>
      <c r="C44" s="237"/>
      <c r="D44" s="238"/>
      <c r="E44" s="59"/>
      <c r="F44" s="1"/>
      <c r="G44" s="1"/>
      <c r="H44" s="235"/>
      <c r="I44" s="235"/>
      <c r="J44" s="235"/>
      <c r="K44" s="235"/>
      <c r="L44" s="235"/>
    </row>
    <row r="45" spans="1:12" ht="15" customHeight="1" x14ac:dyDescent="0.25">
      <c r="A45" s="239" t="s">
        <v>95</v>
      </c>
      <c r="B45" s="240"/>
      <c r="C45" s="240"/>
      <c r="D45" s="241"/>
      <c r="E45" s="60"/>
      <c r="F45" s="1"/>
      <c r="G45" s="1"/>
      <c r="H45" s="235"/>
      <c r="I45" s="235"/>
      <c r="J45" s="235"/>
      <c r="K45" s="235"/>
      <c r="L45" s="235"/>
    </row>
    <row r="46" spans="1:12" ht="15" customHeight="1" x14ac:dyDescent="0.25">
      <c r="A46" s="239" t="s">
        <v>124</v>
      </c>
      <c r="B46" s="240"/>
      <c r="C46" s="240"/>
      <c r="D46" s="241"/>
      <c r="E46" s="60"/>
      <c r="F46" s="1"/>
      <c r="G46" s="1"/>
      <c r="H46" s="235"/>
      <c r="I46" s="235"/>
      <c r="J46" s="235"/>
      <c r="K46" s="235"/>
      <c r="L46" s="235"/>
    </row>
    <row r="47" spans="1:12" ht="15" customHeight="1" x14ac:dyDescent="0.25">
      <c r="A47" s="229" t="s">
        <v>65</v>
      </c>
      <c r="B47" s="230"/>
      <c r="C47" s="230"/>
      <c r="D47" s="231"/>
      <c r="E47" s="61"/>
      <c r="F47" s="1"/>
      <c r="G47" s="1"/>
      <c r="H47" s="235"/>
      <c r="I47" s="235"/>
      <c r="J47" s="235"/>
      <c r="K47" s="235"/>
      <c r="L47" s="235"/>
    </row>
    <row r="48" spans="1:12" ht="15" customHeight="1" x14ac:dyDescent="0.25">
      <c r="A48" s="229" t="s">
        <v>89</v>
      </c>
      <c r="B48" s="230"/>
      <c r="C48" s="230"/>
      <c r="D48" s="231"/>
      <c r="E48" s="61"/>
      <c r="F48" s="1"/>
      <c r="G48" s="1"/>
      <c r="H48" s="232"/>
      <c r="I48" s="233"/>
      <c r="J48" s="233"/>
      <c r="K48" s="233"/>
      <c r="L48" s="234"/>
    </row>
    <row r="49" spans="1:12" ht="37.5" customHeight="1" x14ac:dyDescent="0.25">
      <c r="A49" s="229" t="s">
        <v>125</v>
      </c>
      <c r="B49" s="230"/>
      <c r="C49" s="230"/>
      <c r="D49" s="231"/>
      <c r="E49" s="61"/>
      <c r="F49" s="1"/>
      <c r="G49" s="1"/>
      <c r="H49" s="235"/>
      <c r="I49" s="235"/>
      <c r="J49" s="235"/>
      <c r="K49" s="235"/>
      <c r="L49" s="235"/>
    </row>
    <row r="50" spans="1:12" ht="15" customHeight="1" x14ac:dyDescent="0.25">
      <c r="A50" s="229" t="s">
        <v>92</v>
      </c>
      <c r="B50" s="230"/>
      <c r="C50" s="230"/>
      <c r="D50" s="231"/>
      <c r="E50" s="61"/>
      <c r="F50" s="1"/>
      <c r="G50" s="1"/>
      <c r="H50" s="232"/>
      <c r="I50" s="233"/>
      <c r="J50" s="233"/>
      <c r="K50" s="233"/>
      <c r="L50" s="234"/>
    </row>
    <row r="51" spans="1:12" ht="15" customHeight="1" x14ac:dyDescent="0.25">
      <c r="A51" s="239" t="s">
        <v>66</v>
      </c>
      <c r="B51" s="240"/>
      <c r="C51" s="240"/>
      <c r="D51" s="241"/>
      <c r="E51" s="60"/>
      <c r="F51" s="1"/>
      <c r="G51" s="1"/>
      <c r="H51" s="235"/>
      <c r="I51" s="235"/>
      <c r="J51" s="235"/>
      <c r="K51" s="235"/>
      <c r="L51" s="235"/>
    </row>
    <row r="52" spans="1:12" ht="15" customHeight="1" x14ac:dyDescent="0.25">
      <c r="A52" s="239" t="s">
        <v>67</v>
      </c>
      <c r="B52" s="240"/>
      <c r="C52" s="240"/>
      <c r="D52" s="241"/>
      <c r="E52" s="60"/>
      <c r="F52" s="1"/>
      <c r="G52" s="1"/>
      <c r="H52" s="235"/>
      <c r="I52" s="235"/>
      <c r="J52" s="235"/>
      <c r="K52" s="235"/>
      <c r="L52" s="235"/>
    </row>
    <row r="53" spans="1:12" ht="15" customHeight="1" x14ac:dyDescent="0.25">
      <c r="A53" s="239" t="s">
        <v>68</v>
      </c>
      <c r="B53" s="240"/>
      <c r="C53" s="240"/>
      <c r="D53" s="241"/>
      <c r="E53" s="60"/>
      <c r="F53" s="1"/>
      <c r="G53" s="1"/>
      <c r="H53" s="235"/>
      <c r="I53" s="235"/>
      <c r="J53" s="235"/>
      <c r="K53" s="235"/>
      <c r="L53" s="235"/>
    </row>
    <row r="54" spans="1:12" ht="15" customHeight="1" x14ac:dyDescent="0.25">
      <c r="A54" s="239" t="s">
        <v>69</v>
      </c>
      <c r="B54" s="240"/>
      <c r="C54" s="240"/>
      <c r="D54" s="241"/>
      <c r="E54" s="60"/>
      <c r="F54" s="1"/>
      <c r="G54" s="1"/>
      <c r="H54" s="235"/>
      <c r="I54" s="235"/>
      <c r="J54" s="235"/>
      <c r="K54" s="235"/>
      <c r="L54" s="235"/>
    </row>
    <row r="55" spans="1:12" ht="15" customHeight="1" x14ac:dyDescent="0.25">
      <c r="A55" s="239" t="s">
        <v>70</v>
      </c>
      <c r="B55" s="240"/>
      <c r="C55" s="240"/>
      <c r="D55" s="241"/>
      <c r="E55" s="60"/>
      <c r="F55" s="1"/>
      <c r="G55" s="1"/>
      <c r="H55" s="235"/>
      <c r="I55" s="235"/>
      <c r="J55" s="235"/>
      <c r="K55" s="235"/>
      <c r="L55" s="235"/>
    </row>
    <row r="56" spans="1:12" ht="15" customHeight="1" x14ac:dyDescent="0.25">
      <c r="A56" s="245" t="s">
        <v>91</v>
      </c>
      <c r="B56" s="246"/>
      <c r="C56" s="246"/>
      <c r="D56" s="247"/>
      <c r="E56" s="60"/>
      <c r="F56" s="1"/>
      <c r="G56" s="1"/>
      <c r="H56" s="232"/>
      <c r="I56" s="233"/>
      <c r="J56" s="233"/>
      <c r="K56" s="233"/>
      <c r="L56" s="234"/>
    </row>
    <row r="57" spans="1:12" ht="15" customHeight="1" x14ac:dyDescent="0.25">
      <c r="A57" s="239" t="s">
        <v>96</v>
      </c>
      <c r="B57" s="240"/>
      <c r="C57" s="240"/>
      <c r="D57" s="241"/>
      <c r="E57" s="60"/>
      <c r="F57" s="1"/>
      <c r="G57" s="1"/>
      <c r="H57" s="232"/>
      <c r="I57" s="233"/>
      <c r="J57" s="233"/>
      <c r="K57" s="233"/>
      <c r="L57" s="234"/>
    </row>
    <row r="58" spans="1:12" ht="15" customHeight="1" x14ac:dyDescent="0.25">
      <c r="A58" s="239" t="s">
        <v>97</v>
      </c>
      <c r="B58" s="240"/>
      <c r="C58" s="240"/>
      <c r="D58" s="241"/>
      <c r="E58" s="62"/>
      <c r="F58" s="1"/>
      <c r="G58" s="1"/>
      <c r="H58" s="235"/>
      <c r="I58" s="235"/>
      <c r="J58" s="235"/>
      <c r="K58" s="235"/>
      <c r="L58" s="235"/>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4"/>
  <sheetViews>
    <sheetView tabSelected="1" zoomScale="90" zoomScaleNormal="90" workbookViewId="0">
      <selection activeCell="C12" sqref="C12"/>
    </sheetView>
  </sheetViews>
  <sheetFormatPr baseColWidth="10" defaultRowHeight="15" x14ac:dyDescent="0.25"/>
  <cols>
    <col min="1" max="1" width="3.140625" style="9" bestFit="1" customWidth="1"/>
    <col min="2" max="2" width="77.28515625" style="9" customWidth="1"/>
    <col min="3" max="3" width="31.140625" style="9" customWidth="1"/>
    <col min="4" max="4" width="42" style="9" customWidth="1"/>
    <col min="5" max="5" width="25" style="155" customWidth="1"/>
    <col min="6" max="6" width="29.5703125" style="184" customWidth="1"/>
    <col min="7" max="7" width="29.7109375" style="77" customWidth="1"/>
    <col min="8" max="8" width="31" style="9" customWidth="1"/>
    <col min="9" max="9" width="15.7109375" style="77" customWidth="1"/>
    <col min="10" max="10" width="16" style="77" customWidth="1"/>
    <col min="11" max="11" width="24.140625" style="77" customWidth="1"/>
    <col min="12" max="12" width="24.28515625" style="77" customWidth="1"/>
    <col min="13" max="13" width="19.42578125" style="77" customWidth="1"/>
    <col min="14" max="14" width="24.5703125" style="77" customWidth="1"/>
    <col min="15" max="15" width="46.5703125" style="9" customWidth="1"/>
    <col min="16" max="16" width="16.28515625" style="77" customWidth="1"/>
    <col min="17" max="17" width="19.140625" style="9" customWidth="1"/>
    <col min="18" max="18" width="11.140625" style="9" customWidth="1"/>
    <col min="19" max="19" width="56.855468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48" t="s">
        <v>56</v>
      </c>
      <c r="C2" s="249"/>
      <c r="D2" s="249"/>
      <c r="E2" s="249"/>
      <c r="F2" s="249"/>
      <c r="G2" s="249"/>
      <c r="H2" s="249"/>
      <c r="I2" s="249"/>
      <c r="J2" s="249"/>
      <c r="K2" s="249"/>
      <c r="L2" s="249"/>
      <c r="M2" s="249"/>
      <c r="N2" s="249"/>
      <c r="O2" s="249"/>
      <c r="P2" s="249"/>
      <c r="Q2" s="249"/>
      <c r="R2" s="249"/>
    </row>
    <row r="4" spans="1:18" ht="26.25" x14ac:dyDescent="0.25">
      <c r="B4" s="248" t="s">
        <v>41</v>
      </c>
      <c r="C4" s="249"/>
      <c r="D4" s="249"/>
      <c r="E4" s="249"/>
      <c r="F4" s="249"/>
      <c r="G4" s="249"/>
      <c r="H4" s="249"/>
      <c r="I4" s="249"/>
      <c r="J4" s="249"/>
      <c r="K4" s="249"/>
      <c r="L4" s="249"/>
      <c r="M4" s="249"/>
      <c r="N4" s="249"/>
      <c r="O4" s="249"/>
      <c r="P4" s="249"/>
      <c r="Q4" s="249"/>
      <c r="R4" s="249"/>
    </row>
    <row r="5" spans="1:18" ht="15.75" thickBot="1" x14ac:dyDescent="0.3"/>
    <row r="6" spans="1:18" ht="21.75" thickBot="1" x14ac:dyDescent="0.3">
      <c r="B6" s="10" t="s">
        <v>3</v>
      </c>
      <c r="C6" s="280" t="s">
        <v>325</v>
      </c>
      <c r="D6" s="280"/>
      <c r="E6" s="280"/>
      <c r="F6" s="280"/>
      <c r="G6" s="280"/>
      <c r="H6" s="280"/>
      <c r="I6" s="280"/>
      <c r="J6" s="280"/>
      <c r="K6" s="280"/>
      <c r="L6" s="280"/>
      <c r="M6" s="280"/>
      <c r="N6" s="281"/>
    </row>
    <row r="7" spans="1:18" ht="16.5" thickBot="1" x14ac:dyDescent="0.3">
      <c r="B7" s="11" t="s">
        <v>326</v>
      </c>
      <c r="C7" s="280" t="s">
        <v>167</v>
      </c>
      <c r="D7" s="280"/>
      <c r="E7" s="280"/>
      <c r="F7" s="280"/>
      <c r="G7" s="280"/>
      <c r="H7" s="280"/>
      <c r="I7" s="280"/>
      <c r="J7" s="280"/>
      <c r="K7" s="280"/>
      <c r="L7" s="280"/>
      <c r="M7" s="280"/>
      <c r="N7" s="281"/>
    </row>
    <row r="8" spans="1:18" ht="16.5" hidden="1" thickBot="1" x14ac:dyDescent="0.3">
      <c r="B8" s="11" t="s">
        <v>4</v>
      </c>
      <c r="C8" s="280"/>
      <c r="D8" s="280"/>
      <c r="E8" s="280"/>
      <c r="F8" s="280"/>
      <c r="G8" s="280"/>
      <c r="H8" s="280"/>
      <c r="I8" s="280"/>
      <c r="J8" s="280"/>
      <c r="K8" s="280"/>
      <c r="L8" s="280"/>
      <c r="M8" s="280"/>
      <c r="N8" s="281"/>
    </row>
    <row r="9" spans="1:18" ht="16.5" hidden="1" thickBot="1" x14ac:dyDescent="0.3">
      <c r="B9" s="11" t="s">
        <v>5</v>
      </c>
      <c r="C9" s="280"/>
      <c r="D9" s="280"/>
      <c r="E9" s="280"/>
      <c r="F9" s="280"/>
      <c r="G9" s="280"/>
      <c r="H9" s="280"/>
      <c r="I9" s="280"/>
      <c r="J9" s="280"/>
      <c r="K9" s="280"/>
      <c r="L9" s="280"/>
      <c r="M9" s="280"/>
      <c r="N9" s="281"/>
    </row>
    <row r="10" spans="1:18" ht="16.5" thickBot="1" x14ac:dyDescent="0.3">
      <c r="B10" s="11" t="s">
        <v>6</v>
      </c>
      <c r="C10" s="258">
        <v>3</v>
      </c>
      <c r="D10" s="258"/>
      <c r="E10" s="259"/>
      <c r="F10" s="185"/>
      <c r="G10" s="169"/>
      <c r="H10" s="25"/>
      <c r="I10" s="169"/>
      <c r="J10" s="169"/>
      <c r="K10" s="169"/>
      <c r="L10" s="169"/>
      <c r="M10" s="169"/>
      <c r="N10" s="192"/>
    </row>
    <row r="11" spans="1:18" ht="16.5" thickBot="1" x14ac:dyDescent="0.3">
      <c r="B11" s="13" t="s">
        <v>7</v>
      </c>
      <c r="C11" s="14">
        <v>41992</v>
      </c>
      <c r="D11" s="15"/>
      <c r="E11" s="156"/>
      <c r="F11" s="186"/>
      <c r="G11" s="152"/>
      <c r="H11" s="15"/>
      <c r="I11" s="152"/>
      <c r="J11" s="152"/>
      <c r="K11" s="152"/>
      <c r="L11" s="152"/>
      <c r="M11" s="152"/>
      <c r="N11" s="193"/>
      <c r="O11" s="131"/>
      <c r="P11" s="182"/>
    </row>
    <row r="12" spans="1:18" ht="15.75" x14ac:dyDescent="0.25">
      <c r="B12" s="12"/>
      <c r="C12" s="16"/>
      <c r="D12" s="17"/>
      <c r="E12" s="157"/>
      <c r="F12" s="187"/>
      <c r="G12" s="153"/>
      <c r="H12" s="17"/>
      <c r="N12" s="153"/>
      <c r="O12" s="17"/>
      <c r="P12" s="153"/>
    </row>
    <row r="13" spans="1:18" x14ac:dyDescent="0.25">
      <c r="N13" s="78"/>
      <c r="O13" s="78"/>
      <c r="P13" s="78"/>
    </row>
    <row r="14" spans="1:18" ht="45.75" customHeight="1" x14ac:dyDescent="0.25">
      <c r="B14" s="260" t="s">
        <v>159</v>
      </c>
      <c r="C14" s="261"/>
      <c r="D14" s="69" t="s">
        <v>10</v>
      </c>
      <c r="E14" s="158" t="s">
        <v>11</v>
      </c>
      <c r="F14" s="69" t="s">
        <v>24</v>
      </c>
      <c r="G14" s="69" t="s">
        <v>98</v>
      </c>
      <c r="I14" s="154"/>
      <c r="J14" s="154"/>
      <c r="K14" s="154"/>
      <c r="L14" s="154"/>
      <c r="M14" s="154"/>
      <c r="N14" s="78"/>
      <c r="O14" s="78"/>
      <c r="P14" s="78"/>
    </row>
    <row r="15" spans="1:18" ht="15.75" thickBot="1" x14ac:dyDescent="0.3">
      <c r="B15" s="262"/>
      <c r="C15" s="263"/>
      <c r="D15" s="69">
        <v>3</v>
      </c>
      <c r="E15" s="159">
        <v>5680124320</v>
      </c>
      <c r="F15" s="188">
        <v>2720</v>
      </c>
      <c r="G15" s="173">
        <f>+F15*80%</f>
        <v>2176</v>
      </c>
      <c r="I15" s="178"/>
      <c r="J15" s="178"/>
      <c r="K15" s="178"/>
      <c r="L15" s="178"/>
      <c r="M15" s="178"/>
      <c r="N15" s="78"/>
      <c r="O15" s="78"/>
      <c r="P15" s="78"/>
    </row>
    <row r="16" spans="1:18" ht="15.75" thickBot="1" x14ac:dyDescent="0.3">
      <c r="A16" s="29"/>
      <c r="E16" s="160"/>
      <c r="F16" s="154"/>
      <c r="G16" s="154"/>
      <c r="H16" s="26"/>
      <c r="I16" s="179"/>
      <c r="J16" s="179"/>
      <c r="K16" s="179"/>
      <c r="L16" s="179"/>
      <c r="M16" s="179"/>
    </row>
    <row r="17" spans="1:16" x14ac:dyDescent="0.25">
      <c r="A17" s="70"/>
      <c r="C17" s="71"/>
      <c r="D17" s="27"/>
      <c r="E17" s="161"/>
      <c r="F17" s="170"/>
      <c r="G17" s="170"/>
      <c r="H17" s="28"/>
      <c r="I17" s="180"/>
      <c r="J17" s="180"/>
      <c r="K17" s="180"/>
      <c r="L17" s="180"/>
      <c r="M17" s="180"/>
    </row>
    <row r="18" spans="1:16" x14ac:dyDescent="0.25">
      <c r="A18" s="70"/>
      <c r="B18" s="89" t="s">
        <v>126</v>
      </c>
      <c r="C18" s="74"/>
      <c r="D18" s="74"/>
      <c r="H18" s="74"/>
      <c r="N18" s="78"/>
      <c r="O18" s="78"/>
      <c r="P18" s="78"/>
    </row>
    <row r="19" spans="1:16" x14ac:dyDescent="0.25">
      <c r="A19" s="70"/>
      <c r="B19" s="74"/>
      <c r="C19" s="74"/>
      <c r="D19" s="74"/>
      <c r="H19" s="74"/>
      <c r="N19" s="78"/>
      <c r="O19" s="78"/>
      <c r="P19" s="78"/>
    </row>
    <row r="20" spans="1:16" x14ac:dyDescent="0.25">
      <c r="A20" s="70"/>
      <c r="B20" s="92" t="s">
        <v>28</v>
      </c>
      <c r="C20" s="92" t="s">
        <v>127</v>
      </c>
      <c r="D20" s="92" t="s">
        <v>128</v>
      </c>
      <c r="E20" s="275" t="s">
        <v>350</v>
      </c>
      <c r="F20" s="275"/>
      <c r="G20" s="275"/>
      <c r="H20" s="74"/>
      <c r="N20" s="78"/>
      <c r="O20" s="78"/>
      <c r="P20" s="78"/>
    </row>
    <row r="21" spans="1:16" ht="15" customHeight="1" x14ac:dyDescent="0.25">
      <c r="A21" s="70"/>
      <c r="B21" s="88" t="s">
        <v>129</v>
      </c>
      <c r="C21" s="146" t="s">
        <v>165</v>
      </c>
      <c r="D21" s="88"/>
      <c r="E21" s="274" t="s">
        <v>360</v>
      </c>
      <c r="F21" s="274"/>
      <c r="G21" s="274"/>
      <c r="H21" s="74"/>
      <c r="N21" s="78"/>
      <c r="O21" s="78"/>
      <c r="P21" s="78"/>
    </row>
    <row r="22" spans="1:16" x14ac:dyDescent="0.25">
      <c r="A22" s="70"/>
      <c r="B22" s="88" t="s">
        <v>130</v>
      </c>
      <c r="C22" s="146" t="s">
        <v>165</v>
      </c>
      <c r="D22" s="88"/>
      <c r="E22" s="274"/>
      <c r="F22" s="274"/>
      <c r="G22" s="274"/>
      <c r="H22" s="74"/>
      <c r="N22" s="78"/>
      <c r="O22" s="78"/>
      <c r="P22" s="78"/>
    </row>
    <row r="23" spans="1:16" x14ac:dyDescent="0.25">
      <c r="A23" s="70"/>
      <c r="B23" s="88" t="s">
        <v>131</v>
      </c>
      <c r="C23" s="146" t="s">
        <v>165</v>
      </c>
      <c r="D23" s="88"/>
      <c r="E23" s="274"/>
      <c r="F23" s="274"/>
      <c r="G23" s="274"/>
      <c r="H23" s="74"/>
      <c r="N23" s="78"/>
      <c r="O23" s="78"/>
      <c r="P23" s="78"/>
    </row>
    <row r="24" spans="1:16" x14ac:dyDescent="0.25">
      <c r="A24" s="70"/>
      <c r="B24" s="88" t="s">
        <v>132</v>
      </c>
      <c r="C24" s="223"/>
      <c r="D24" s="223"/>
      <c r="E24" s="274"/>
      <c r="F24" s="274"/>
      <c r="G24" s="274"/>
      <c r="H24" s="74"/>
      <c r="N24" s="78"/>
      <c r="O24" s="78"/>
      <c r="P24" s="78"/>
    </row>
    <row r="25" spans="1:16" x14ac:dyDescent="0.25">
      <c r="A25" s="70"/>
      <c r="B25" s="74"/>
      <c r="C25" s="74"/>
      <c r="D25" s="74"/>
      <c r="H25" s="74"/>
      <c r="N25" s="78"/>
      <c r="O25" s="78"/>
      <c r="P25" s="78"/>
    </row>
    <row r="26" spans="1:16" x14ac:dyDescent="0.25">
      <c r="A26" s="70"/>
      <c r="B26" s="74"/>
      <c r="C26" s="74"/>
      <c r="D26" s="74"/>
      <c r="H26" s="74"/>
      <c r="N26" s="78"/>
      <c r="O26" s="78"/>
      <c r="P26" s="78"/>
    </row>
    <row r="27" spans="1:16" x14ac:dyDescent="0.25">
      <c r="A27" s="70"/>
      <c r="B27" s="89" t="s">
        <v>133</v>
      </c>
      <c r="C27" s="74"/>
      <c r="D27" s="74"/>
      <c r="H27" s="74"/>
      <c r="N27" s="78"/>
      <c r="O27" s="78"/>
      <c r="P27" s="78"/>
    </row>
    <row r="28" spans="1:16" x14ac:dyDescent="0.25">
      <c r="A28" s="70"/>
      <c r="B28" s="74"/>
      <c r="C28" s="74"/>
      <c r="D28" s="74"/>
      <c r="H28" s="74"/>
      <c r="N28" s="78"/>
      <c r="O28" s="78"/>
      <c r="P28" s="78"/>
    </row>
    <row r="29" spans="1:16" x14ac:dyDescent="0.25">
      <c r="A29" s="70"/>
      <c r="B29" s="74"/>
      <c r="C29" s="74"/>
      <c r="D29" s="74"/>
      <c r="H29" s="74"/>
      <c r="N29" s="78"/>
      <c r="O29" s="78"/>
      <c r="P29" s="78"/>
    </row>
    <row r="30" spans="1:16" x14ac:dyDescent="0.25">
      <c r="A30" s="70"/>
      <c r="B30" s="92" t="s">
        <v>28</v>
      </c>
      <c r="C30" s="92" t="s">
        <v>51</v>
      </c>
      <c r="D30" s="91" t="s">
        <v>44</v>
      </c>
      <c r="E30" s="162" t="s">
        <v>12</v>
      </c>
      <c r="H30" s="74"/>
      <c r="N30" s="78"/>
      <c r="O30" s="78"/>
      <c r="P30" s="78"/>
    </row>
    <row r="31" spans="1:16" ht="28.5" x14ac:dyDescent="0.25">
      <c r="A31" s="70"/>
      <c r="B31" s="75" t="s">
        <v>134</v>
      </c>
      <c r="C31" s="76">
        <v>40</v>
      </c>
      <c r="D31" s="223">
        <v>0</v>
      </c>
      <c r="E31" s="256">
        <f>+D31+D32</f>
        <v>0</v>
      </c>
      <c r="H31" s="74"/>
      <c r="N31" s="78"/>
      <c r="O31" s="78"/>
      <c r="P31" s="78"/>
    </row>
    <row r="32" spans="1:16" ht="42.75" x14ac:dyDescent="0.25">
      <c r="A32" s="70"/>
      <c r="B32" s="75" t="s">
        <v>135</v>
      </c>
      <c r="C32" s="76">
        <v>60</v>
      </c>
      <c r="D32" s="223">
        <v>0</v>
      </c>
      <c r="E32" s="257"/>
      <c r="H32" s="74"/>
      <c r="N32" s="78"/>
      <c r="O32" s="78"/>
      <c r="P32" s="78"/>
    </row>
    <row r="33" spans="1:28" x14ac:dyDescent="0.25">
      <c r="A33" s="70"/>
      <c r="C33" s="71"/>
      <c r="D33" s="27"/>
      <c r="E33" s="161"/>
      <c r="F33" s="170"/>
      <c r="G33" s="170"/>
      <c r="H33" s="28"/>
      <c r="I33" s="180"/>
      <c r="J33" s="180"/>
      <c r="K33" s="180"/>
      <c r="L33" s="180"/>
      <c r="M33" s="180"/>
    </row>
    <row r="34" spans="1:28" ht="16.5" thickBot="1" x14ac:dyDescent="0.3">
      <c r="M34" s="289" t="s">
        <v>151</v>
      </c>
      <c r="N34" s="289"/>
      <c r="O34" s="289"/>
      <c r="P34" s="289"/>
    </row>
    <row r="35" spans="1:28" x14ac:dyDescent="0.25">
      <c r="B35" s="41" t="s">
        <v>25</v>
      </c>
      <c r="M35" s="40"/>
      <c r="N35" s="40"/>
      <c r="O35" s="40"/>
      <c r="P35" s="40"/>
    </row>
    <row r="36" spans="1:28" ht="15.75" thickBot="1" x14ac:dyDescent="0.3">
      <c r="M36" s="40"/>
      <c r="N36" s="40"/>
      <c r="O36" s="40"/>
      <c r="P36" s="40"/>
    </row>
    <row r="37" spans="1:28" s="8" customFormat="1" ht="75" x14ac:dyDescent="0.25">
      <c r="B37" s="86" t="s">
        <v>136</v>
      </c>
      <c r="C37" s="86" t="s">
        <v>137</v>
      </c>
      <c r="D37" s="86" t="s">
        <v>163</v>
      </c>
      <c r="E37" s="163" t="s">
        <v>38</v>
      </c>
      <c r="F37" s="86" t="s">
        <v>164</v>
      </c>
      <c r="G37" s="86" t="s">
        <v>99</v>
      </c>
      <c r="H37" s="34" t="s">
        <v>13</v>
      </c>
      <c r="I37" s="86" t="s">
        <v>8</v>
      </c>
      <c r="J37" s="86" t="s">
        <v>26</v>
      </c>
      <c r="K37" s="86" t="s">
        <v>54</v>
      </c>
      <c r="L37" s="86" t="s">
        <v>16</v>
      </c>
      <c r="M37" s="73" t="s">
        <v>149</v>
      </c>
      <c r="N37" s="86" t="s">
        <v>139</v>
      </c>
      <c r="O37" s="73" t="s">
        <v>162</v>
      </c>
      <c r="P37" s="73" t="s">
        <v>150</v>
      </c>
      <c r="Q37" s="34" t="s">
        <v>30</v>
      </c>
      <c r="R37" s="35" t="s">
        <v>9</v>
      </c>
      <c r="S37" s="35" t="s">
        <v>15</v>
      </c>
    </row>
    <row r="38" spans="1:28" s="21" customFormat="1" ht="45" x14ac:dyDescent="0.25">
      <c r="A38" s="30">
        <v>1</v>
      </c>
      <c r="B38" s="203" t="s">
        <v>166</v>
      </c>
      <c r="C38" s="32" t="s">
        <v>166</v>
      </c>
      <c r="D38" s="31" t="s">
        <v>160</v>
      </c>
      <c r="E38" s="143" t="s">
        <v>168</v>
      </c>
      <c r="F38" s="79" t="s">
        <v>127</v>
      </c>
      <c r="G38" s="124" t="s">
        <v>161</v>
      </c>
      <c r="H38" s="80">
        <v>40182</v>
      </c>
      <c r="I38" s="80">
        <v>40543</v>
      </c>
      <c r="J38" s="80" t="s">
        <v>128</v>
      </c>
      <c r="K38" s="139">
        <v>11</v>
      </c>
      <c r="L38" s="139"/>
      <c r="M38" s="72">
        <v>998</v>
      </c>
      <c r="N38" s="72" t="s">
        <v>161</v>
      </c>
      <c r="O38" s="72">
        <v>0</v>
      </c>
      <c r="P38" s="72">
        <f>+M38-O38</f>
        <v>998</v>
      </c>
      <c r="Q38" s="19">
        <v>503929512</v>
      </c>
      <c r="R38" s="19" t="s">
        <v>170</v>
      </c>
      <c r="S38" s="125"/>
      <c r="T38" s="20"/>
      <c r="U38" s="20"/>
      <c r="V38" s="20"/>
      <c r="W38" s="20"/>
      <c r="X38" s="20"/>
      <c r="Y38" s="20"/>
      <c r="Z38" s="20"/>
      <c r="AA38" s="20"/>
      <c r="AB38" s="20"/>
    </row>
    <row r="39" spans="1:28" s="82" customFormat="1" ht="45" x14ac:dyDescent="0.25">
      <c r="A39" s="30">
        <v>2</v>
      </c>
      <c r="B39" s="203" t="s">
        <v>166</v>
      </c>
      <c r="C39" s="84" t="s">
        <v>166</v>
      </c>
      <c r="D39" s="83" t="s">
        <v>160</v>
      </c>
      <c r="E39" s="149" t="s">
        <v>327</v>
      </c>
      <c r="F39" s="79" t="s">
        <v>127</v>
      </c>
      <c r="G39" s="124" t="s">
        <v>161</v>
      </c>
      <c r="H39" s="80">
        <v>41256</v>
      </c>
      <c r="I39" s="80">
        <v>41851</v>
      </c>
      <c r="J39" s="80" t="s">
        <v>128</v>
      </c>
      <c r="K39" s="139">
        <v>19</v>
      </c>
      <c r="L39" s="139"/>
      <c r="M39" s="72">
        <v>494</v>
      </c>
      <c r="N39" s="72" t="s">
        <v>161</v>
      </c>
      <c r="O39" s="72">
        <f>+M39</f>
        <v>494</v>
      </c>
      <c r="P39" s="72">
        <f t="shared" ref="P39:P42" si="0">+M39-O39</f>
        <v>0</v>
      </c>
      <c r="Q39" s="19">
        <v>2028050904</v>
      </c>
      <c r="R39" s="19">
        <v>45</v>
      </c>
      <c r="S39" s="125"/>
      <c r="T39" s="81"/>
      <c r="U39" s="81"/>
      <c r="V39" s="81"/>
      <c r="W39" s="81"/>
      <c r="X39" s="81"/>
      <c r="Y39" s="81"/>
      <c r="Z39" s="81"/>
      <c r="AA39" s="81"/>
      <c r="AB39" s="81"/>
    </row>
    <row r="40" spans="1:28" s="21" customFormat="1" ht="45" x14ac:dyDescent="0.25">
      <c r="A40" s="30">
        <v>3</v>
      </c>
      <c r="B40" s="203" t="s">
        <v>166</v>
      </c>
      <c r="C40" s="84" t="s">
        <v>166</v>
      </c>
      <c r="D40" s="31" t="s">
        <v>160</v>
      </c>
      <c r="E40" s="143" t="s">
        <v>169</v>
      </c>
      <c r="F40" s="79" t="s">
        <v>127</v>
      </c>
      <c r="G40" s="79" t="s">
        <v>161</v>
      </c>
      <c r="H40" s="80">
        <v>40568</v>
      </c>
      <c r="I40" s="80">
        <v>40908</v>
      </c>
      <c r="J40" s="80" t="s">
        <v>128</v>
      </c>
      <c r="K40" s="139">
        <v>11</v>
      </c>
      <c r="L40" s="139"/>
      <c r="M40" s="72">
        <v>1352</v>
      </c>
      <c r="N40" s="72" t="s">
        <v>161</v>
      </c>
      <c r="O40" s="72">
        <v>0</v>
      </c>
      <c r="P40" s="72">
        <f t="shared" si="0"/>
        <v>1352</v>
      </c>
      <c r="Q40" s="19">
        <v>1056893620</v>
      </c>
      <c r="R40" s="19" t="s">
        <v>171</v>
      </c>
      <c r="S40" s="125"/>
      <c r="T40" s="20"/>
      <c r="U40" s="20"/>
      <c r="V40" s="20"/>
      <c r="W40" s="20"/>
      <c r="X40" s="20"/>
      <c r="Y40" s="20"/>
      <c r="Z40" s="20"/>
      <c r="AA40" s="20"/>
      <c r="AB40" s="20"/>
    </row>
    <row r="41" spans="1:28" s="82" customFormat="1" ht="45" x14ac:dyDescent="0.25">
      <c r="A41" s="30">
        <v>4</v>
      </c>
      <c r="B41" s="203" t="s">
        <v>166</v>
      </c>
      <c r="C41" s="84" t="s">
        <v>166</v>
      </c>
      <c r="D41" s="83" t="s">
        <v>160</v>
      </c>
      <c r="E41" s="149" t="s">
        <v>328</v>
      </c>
      <c r="F41" s="79" t="s">
        <v>127</v>
      </c>
      <c r="G41" s="79" t="s">
        <v>161</v>
      </c>
      <c r="H41" s="80">
        <v>41256</v>
      </c>
      <c r="I41" s="80">
        <v>41851</v>
      </c>
      <c r="J41" s="80" t="s">
        <v>128</v>
      </c>
      <c r="K41" s="139">
        <v>0</v>
      </c>
      <c r="L41" s="139">
        <v>19</v>
      </c>
      <c r="M41" s="72">
        <v>1513</v>
      </c>
      <c r="N41" s="72" t="s">
        <v>161</v>
      </c>
      <c r="O41" s="72">
        <f>+M41</f>
        <v>1513</v>
      </c>
      <c r="P41" s="72">
        <f t="shared" si="0"/>
        <v>0</v>
      </c>
      <c r="Q41" s="19"/>
      <c r="R41" s="19">
        <v>46</v>
      </c>
      <c r="S41" s="125"/>
      <c r="T41" s="81"/>
      <c r="U41" s="81"/>
      <c r="V41" s="81"/>
      <c r="W41" s="81"/>
      <c r="X41" s="81"/>
      <c r="Y41" s="81"/>
      <c r="Z41" s="81"/>
      <c r="AA41" s="81"/>
      <c r="AB41" s="81"/>
    </row>
    <row r="42" spans="1:28" s="21" customFormat="1" ht="45" x14ac:dyDescent="0.25">
      <c r="A42" s="30">
        <v>5</v>
      </c>
      <c r="B42" s="203" t="s">
        <v>166</v>
      </c>
      <c r="C42" s="84" t="s">
        <v>166</v>
      </c>
      <c r="D42" s="83" t="s">
        <v>160</v>
      </c>
      <c r="E42" s="143" t="s">
        <v>172</v>
      </c>
      <c r="F42" s="79" t="s">
        <v>127</v>
      </c>
      <c r="G42" s="79" t="s">
        <v>161</v>
      </c>
      <c r="H42" s="80">
        <v>40927</v>
      </c>
      <c r="I42" s="80">
        <v>41274</v>
      </c>
      <c r="J42" s="80" t="s">
        <v>128</v>
      </c>
      <c r="K42" s="139">
        <v>11</v>
      </c>
      <c r="L42" s="139"/>
      <c r="M42" s="72">
        <v>1456</v>
      </c>
      <c r="N42" s="72" t="s">
        <v>161</v>
      </c>
      <c r="O42" s="72">
        <f>+M42</f>
        <v>1456</v>
      </c>
      <c r="P42" s="72">
        <f t="shared" si="0"/>
        <v>0</v>
      </c>
      <c r="Q42" s="19">
        <v>1036004324</v>
      </c>
      <c r="R42" s="19" t="s">
        <v>173</v>
      </c>
      <c r="S42" s="125"/>
      <c r="T42" s="20"/>
      <c r="U42" s="20"/>
      <c r="V42" s="20"/>
      <c r="W42" s="20"/>
      <c r="X42" s="20"/>
      <c r="Y42" s="20"/>
      <c r="Z42" s="20"/>
      <c r="AA42" s="20"/>
      <c r="AB42" s="20"/>
    </row>
    <row r="43" spans="1:28" s="21" customFormat="1" ht="45" x14ac:dyDescent="0.25">
      <c r="A43" s="30">
        <v>6</v>
      </c>
      <c r="B43" s="203" t="s">
        <v>166</v>
      </c>
      <c r="C43" s="84" t="s">
        <v>166</v>
      </c>
      <c r="D43" s="83" t="s">
        <v>160</v>
      </c>
      <c r="E43" s="149" t="s">
        <v>329</v>
      </c>
      <c r="F43" s="79" t="s">
        <v>127</v>
      </c>
      <c r="G43" s="79" t="s">
        <v>161</v>
      </c>
      <c r="H43" s="80">
        <v>41256</v>
      </c>
      <c r="I43" s="80">
        <v>41851</v>
      </c>
      <c r="J43" s="80" t="s">
        <v>128</v>
      </c>
      <c r="K43" s="139">
        <v>0</v>
      </c>
      <c r="L43" s="139">
        <v>19</v>
      </c>
      <c r="M43" s="72">
        <v>614</v>
      </c>
      <c r="N43" s="72" t="s">
        <v>161</v>
      </c>
      <c r="O43" s="72">
        <f>+M43</f>
        <v>614</v>
      </c>
      <c r="P43" s="72">
        <f t="shared" ref="P43" si="1">+M43-O43</f>
        <v>0</v>
      </c>
      <c r="Q43" s="19"/>
      <c r="R43" s="19">
        <v>46</v>
      </c>
      <c r="S43" s="125"/>
      <c r="T43" s="20"/>
      <c r="U43" s="20"/>
      <c r="V43" s="20"/>
      <c r="W43" s="20"/>
      <c r="X43" s="20"/>
      <c r="Y43" s="20"/>
      <c r="Z43" s="20"/>
      <c r="AA43" s="20"/>
      <c r="AB43" s="20"/>
    </row>
    <row r="44" spans="1:28" s="21" customFormat="1" ht="45" x14ac:dyDescent="0.25">
      <c r="A44" s="30">
        <v>7</v>
      </c>
      <c r="B44" s="203" t="s">
        <v>166</v>
      </c>
      <c r="C44" s="84" t="s">
        <v>166</v>
      </c>
      <c r="D44" s="83" t="s">
        <v>160</v>
      </c>
      <c r="E44" s="149" t="s">
        <v>330</v>
      </c>
      <c r="F44" s="79" t="s">
        <v>127</v>
      </c>
      <c r="G44" s="79" t="s">
        <v>161</v>
      </c>
      <c r="H44" s="80">
        <v>41256</v>
      </c>
      <c r="I44" s="80">
        <v>41851</v>
      </c>
      <c r="J44" s="80" t="s">
        <v>128</v>
      </c>
      <c r="K44" s="139">
        <v>0</v>
      </c>
      <c r="L44" s="139">
        <v>19</v>
      </c>
      <c r="M44" s="72">
        <v>1195</v>
      </c>
      <c r="N44" s="72" t="s">
        <v>161</v>
      </c>
      <c r="O44" s="72">
        <f>+M44</f>
        <v>1195</v>
      </c>
      <c r="P44" s="72">
        <f t="shared" ref="P44" si="2">+M44-O44</f>
        <v>0</v>
      </c>
      <c r="Q44" s="19"/>
      <c r="R44" s="19">
        <v>46</v>
      </c>
      <c r="S44" s="125"/>
      <c r="T44" s="20"/>
      <c r="U44" s="20"/>
      <c r="V44" s="20"/>
      <c r="W44" s="20"/>
      <c r="X44" s="20"/>
      <c r="Y44" s="20"/>
      <c r="Z44" s="20"/>
      <c r="AA44" s="20"/>
      <c r="AB44" s="20"/>
    </row>
    <row r="45" spans="1:28" s="21" customFormat="1" ht="45" x14ac:dyDescent="0.25">
      <c r="A45" s="30">
        <v>8</v>
      </c>
      <c r="B45" s="203" t="s">
        <v>166</v>
      </c>
      <c r="C45" s="84" t="s">
        <v>166</v>
      </c>
      <c r="D45" s="83" t="s">
        <v>160</v>
      </c>
      <c r="E45" s="149" t="s">
        <v>331</v>
      </c>
      <c r="F45" s="79" t="s">
        <v>127</v>
      </c>
      <c r="G45" s="79" t="s">
        <v>161</v>
      </c>
      <c r="H45" s="80">
        <v>41256</v>
      </c>
      <c r="I45" s="80">
        <v>41851</v>
      </c>
      <c r="J45" s="80" t="s">
        <v>128</v>
      </c>
      <c r="K45" s="139">
        <v>0</v>
      </c>
      <c r="L45" s="139">
        <v>19</v>
      </c>
      <c r="M45" s="72">
        <v>530</v>
      </c>
      <c r="N45" s="72" t="s">
        <v>161</v>
      </c>
      <c r="O45" s="72">
        <f>+M45</f>
        <v>530</v>
      </c>
      <c r="P45" s="72">
        <f t="shared" ref="P45" si="3">+M45-O45</f>
        <v>0</v>
      </c>
      <c r="Q45" s="19"/>
      <c r="R45" s="19">
        <v>46</v>
      </c>
      <c r="S45" s="125"/>
      <c r="T45" s="20"/>
      <c r="U45" s="20"/>
      <c r="V45" s="20"/>
      <c r="W45" s="20"/>
      <c r="X45" s="20"/>
      <c r="Y45" s="20"/>
      <c r="Z45" s="20"/>
      <c r="AA45" s="20"/>
      <c r="AB45" s="20"/>
    </row>
    <row r="46" spans="1:28" s="21" customFormat="1" x14ac:dyDescent="0.25">
      <c r="A46" s="30"/>
      <c r="B46" s="134" t="s">
        <v>12</v>
      </c>
      <c r="C46" s="32"/>
      <c r="D46" s="31"/>
      <c r="E46" s="143"/>
      <c r="F46" s="79"/>
      <c r="G46" s="79"/>
      <c r="H46" s="18"/>
      <c r="I46" s="80"/>
      <c r="J46" s="80"/>
      <c r="K46" s="140">
        <f t="shared" ref="K46:Q46" si="4">SUM(K38:K45)</f>
        <v>52</v>
      </c>
      <c r="L46" s="140">
        <f t="shared" si="4"/>
        <v>76</v>
      </c>
      <c r="M46" s="123">
        <f t="shared" si="4"/>
        <v>8152</v>
      </c>
      <c r="N46" s="123">
        <f t="shared" si="4"/>
        <v>0</v>
      </c>
      <c r="O46" s="123">
        <f t="shared" si="4"/>
        <v>5802</v>
      </c>
      <c r="P46" s="123">
        <f t="shared" si="4"/>
        <v>2350</v>
      </c>
      <c r="Q46" s="141">
        <f t="shared" si="4"/>
        <v>4624878360</v>
      </c>
      <c r="R46" s="19"/>
      <c r="S46" s="126"/>
    </row>
    <row r="47" spans="1:28" s="22" customFormat="1" x14ac:dyDescent="0.25">
      <c r="E47" s="164"/>
      <c r="F47" s="189"/>
      <c r="G47" s="171"/>
      <c r="I47" s="171"/>
      <c r="J47" s="171"/>
      <c r="K47" s="171"/>
      <c r="L47" s="171"/>
      <c r="M47" s="171"/>
      <c r="N47" s="171"/>
      <c r="P47" s="171"/>
    </row>
    <row r="48" spans="1:28" s="22" customFormat="1" x14ac:dyDescent="0.25">
      <c r="B48" s="266" t="s">
        <v>23</v>
      </c>
      <c r="C48" s="266" t="s">
        <v>22</v>
      </c>
      <c r="D48" s="265" t="s">
        <v>29</v>
      </c>
      <c r="E48" s="265"/>
      <c r="F48" s="189"/>
      <c r="G48" s="171"/>
      <c r="I48" s="171"/>
      <c r="J48" s="171"/>
      <c r="K48" s="171"/>
      <c r="L48" s="171"/>
      <c r="M48" s="171"/>
      <c r="N48" s="171"/>
      <c r="P48" s="171"/>
    </row>
    <row r="49" spans="2:16" s="22" customFormat="1" x14ac:dyDescent="0.25">
      <c r="B49" s="267"/>
      <c r="C49" s="267"/>
      <c r="D49" s="39" t="s">
        <v>19</v>
      </c>
      <c r="E49" s="165" t="s">
        <v>20</v>
      </c>
      <c r="F49" s="189"/>
      <c r="G49" s="171"/>
      <c r="I49" s="171"/>
      <c r="J49" s="171"/>
      <c r="K49" s="171"/>
      <c r="L49" s="171"/>
      <c r="M49" s="171"/>
      <c r="N49" s="171"/>
      <c r="P49" s="171"/>
    </row>
    <row r="50" spans="2:16" s="22" customFormat="1" ht="30.6" customHeight="1" x14ac:dyDescent="0.25">
      <c r="B50" s="38" t="s">
        <v>17</v>
      </c>
      <c r="C50" s="133">
        <f>+K46</f>
        <v>52</v>
      </c>
      <c r="D50" s="130" t="s">
        <v>165</v>
      </c>
      <c r="E50" s="151"/>
      <c r="F50" s="190"/>
      <c r="G50" s="172"/>
      <c r="H50" s="23"/>
      <c r="I50" s="172"/>
      <c r="J50" s="172"/>
      <c r="K50" s="172"/>
      <c r="L50" s="172"/>
      <c r="M50" s="172"/>
      <c r="N50" s="171"/>
      <c r="P50" s="171"/>
    </row>
    <row r="51" spans="2:16" s="22" customFormat="1" ht="30" customHeight="1" x14ac:dyDescent="0.25">
      <c r="B51" s="38" t="s">
        <v>21</v>
      </c>
      <c r="C51" s="132">
        <f>+O46</f>
        <v>5802</v>
      </c>
      <c r="D51" s="130" t="s">
        <v>165</v>
      </c>
      <c r="E51" s="151"/>
      <c r="F51" s="189"/>
      <c r="G51" s="171"/>
      <c r="I51" s="171"/>
      <c r="J51" s="171"/>
      <c r="K51" s="171"/>
      <c r="L51" s="171"/>
      <c r="M51" s="171"/>
      <c r="N51" s="171"/>
      <c r="P51" s="171"/>
    </row>
    <row r="52" spans="2:16" s="22" customFormat="1" x14ac:dyDescent="0.25">
      <c r="B52" s="24"/>
      <c r="C52" s="264"/>
      <c r="D52" s="264"/>
      <c r="E52" s="264"/>
      <c r="F52" s="264"/>
      <c r="G52" s="264"/>
      <c r="H52" s="264"/>
      <c r="I52" s="264"/>
      <c r="J52" s="264"/>
      <c r="K52" s="264"/>
      <c r="L52" s="264"/>
      <c r="M52" s="264"/>
      <c r="N52" s="264"/>
      <c r="O52" s="68"/>
      <c r="P52" s="183"/>
    </row>
    <row r="53" spans="2:16" ht="28.15" customHeight="1" thickBot="1" x14ac:dyDescent="0.3"/>
    <row r="54" spans="2:16" ht="27" thickBot="1" x14ac:dyDescent="0.3">
      <c r="B54" s="250" t="s">
        <v>100</v>
      </c>
      <c r="C54" s="251"/>
      <c r="D54" s="251"/>
      <c r="E54" s="251"/>
      <c r="F54" s="251"/>
      <c r="G54" s="251"/>
      <c r="H54" s="251"/>
      <c r="I54" s="251"/>
      <c r="J54" s="251"/>
      <c r="K54" s="251"/>
      <c r="L54" s="251"/>
      <c r="M54" s="252"/>
    </row>
    <row r="57" spans="2:16" ht="90" customHeight="1" x14ac:dyDescent="0.25">
      <c r="B57" s="87" t="s">
        <v>152</v>
      </c>
      <c r="C57" s="87" t="s">
        <v>102</v>
      </c>
      <c r="D57" s="87" t="s">
        <v>101</v>
      </c>
      <c r="E57" s="43" t="s">
        <v>103</v>
      </c>
      <c r="F57" s="145" t="s">
        <v>104</v>
      </c>
      <c r="G57" s="145" t="s">
        <v>105</v>
      </c>
      <c r="H57" s="87" t="s">
        <v>106</v>
      </c>
      <c r="I57" s="145" t="s">
        <v>153</v>
      </c>
      <c r="J57" s="145" t="s">
        <v>107</v>
      </c>
      <c r="K57" s="145" t="s">
        <v>2</v>
      </c>
      <c r="L57" s="253" t="s">
        <v>14</v>
      </c>
      <c r="M57" s="253"/>
    </row>
    <row r="58" spans="2:16" ht="285" x14ac:dyDescent="0.25">
      <c r="B58" s="88" t="s">
        <v>178</v>
      </c>
      <c r="C58" s="202" t="s">
        <v>174</v>
      </c>
      <c r="D58" s="37">
        <v>340</v>
      </c>
      <c r="E58" s="36" t="s">
        <v>127</v>
      </c>
      <c r="F58" s="191" t="s">
        <v>127</v>
      </c>
      <c r="G58" s="36" t="s">
        <v>127</v>
      </c>
      <c r="H58" s="36" t="s">
        <v>127</v>
      </c>
      <c r="I58" s="36"/>
      <c r="J58" s="36" t="s">
        <v>127</v>
      </c>
      <c r="K58" s="146"/>
      <c r="L58" s="288" t="s">
        <v>127</v>
      </c>
      <c r="M58" s="288"/>
    </row>
    <row r="59" spans="2:16" ht="315" x14ac:dyDescent="0.25">
      <c r="B59" s="3" t="s">
        <v>179</v>
      </c>
      <c r="C59" s="142" t="s">
        <v>176</v>
      </c>
      <c r="D59" s="5">
        <v>340</v>
      </c>
      <c r="E59" s="151"/>
      <c r="F59" s="191"/>
      <c r="G59" s="36"/>
      <c r="H59" s="4"/>
      <c r="I59" s="36"/>
      <c r="J59" s="151"/>
      <c r="K59" s="146"/>
      <c r="L59" s="288"/>
      <c r="M59" s="288"/>
    </row>
    <row r="60" spans="2:16" ht="315" x14ac:dyDescent="0.25">
      <c r="B60" s="88" t="s">
        <v>180</v>
      </c>
      <c r="C60" s="44" t="s">
        <v>177</v>
      </c>
      <c r="D60" s="37">
        <v>340</v>
      </c>
      <c r="E60" s="36" t="s">
        <v>127</v>
      </c>
      <c r="F60" s="191" t="s">
        <v>127</v>
      </c>
      <c r="G60" s="36" t="s">
        <v>127</v>
      </c>
      <c r="H60" s="36" t="s">
        <v>127</v>
      </c>
      <c r="I60" s="36" t="s">
        <v>127</v>
      </c>
      <c r="J60" s="36" t="s">
        <v>127</v>
      </c>
      <c r="K60" s="146"/>
      <c r="L60" s="288" t="s">
        <v>127</v>
      </c>
      <c r="M60" s="288"/>
    </row>
    <row r="61" spans="2:16" ht="255" x14ac:dyDescent="0.25">
      <c r="B61" s="88" t="s">
        <v>181</v>
      </c>
      <c r="C61" s="202" t="s">
        <v>175</v>
      </c>
      <c r="D61" s="37">
        <v>340</v>
      </c>
      <c r="E61" s="36" t="s">
        <v>127</v>
      </c>
      <c r="F61" s="191" t="s">
        <v>127</v>
      </c>
      <c r="G61" s="36" t="s">
        <v>127</v>
      </c>
      <c r="H61" s="36" t="s">
        <v>127</v>
      </c>
      <c r="I61" s="36" t="s">
        <v>127</v>
      </c>
      <c r="J61" s="36" t="s">
        <v>127</v>
      </c>
      <c r="K61" s="146"/>
      <c r="L61" s="288" t="s">
        <v>127</v>
      </c>
      <c r="M61" s="288"/>
    </row>
    <row r="62" spans="2:16" ht="409.5" x14ac:dyDescent="0.25">
      <c r="B62" s="88" t="s">
        <v>182</v>
      </c>
      <c r="C62" s="202" t="s">
        <v>183</v>
      </c>
      <c r="D62" s="37">
        <v>680</v>
      </c>
      <c r="E62" s="36" t="s">
        <v>127</v>
      </c>
      <c r="F62" s="191" t="s">
        <v>127</v>
      </c>
      <c r="G62" s="36" t="s">
        <v>127</v>
      </c>
      <c r="H62" s="36" t="s">
        <v>127</v>
      </c>
      <c r="I62" s="36" t="s">
        <v>127</v>
      </c>
      <c r="J62" s="36" t="s">
        <v>127</v>
      </c>
      <c r="K62" s="146"/>
      <c r="L62" s="288" t="s">
        <v>127</v>
      </c>
      <c r="M62" s="288"/>
    </row>
    <row r="63" spans="2:16" ht="409.5" x14ac:dyDescent="0.25">
      <c r="B63" s="88" t="s">
        <v>332</v>
      </c>
      <c r="C63" s="204" t="s">
        <v>333</v>
      </c>
      <c r="D63" s="5">
        <v>680</v>
      </c>
      <c r="E63" s="36" t="s">
        <v>127</v>
      </c>
      <c r="F63" s="191" t="s">
        <v>127</v>
      </c>
      <c r="G63" s="36" t="s">
        <v>127</v>
      </c>
      <c r="H63" s="36" t="s">
        <v>127</v>
      </c>
      <c r="I63" s="36" t="s">
        <v>127</v>
      </c>
      <c r="J63" s="36" t="s">
        <v>127</v>
      </c>
      <c r="K63" s="150"/>
      <c r="L63" s="288" t="s">
        <v>127</v>
      </c>
      <c r="M63" s="288"/>
    </row>
    <row r="64" spans="2:16" x14ac:dyDescent="0.25">
      <c r="B64" s="9" t="s">
        <v>1</v>
      </c>
    </row>
    <row r="65" spans="2:16" x14ac:dyDescent="0.25">
      <c r="B65" s="9" t="s">
        <v>31</v>
      </c>
    </row>
    <row r="66" spans="2:16" x14ac:dyDescent="0.25">
      <c r="B66" s="9" t="s">
        <v>55</v>
      </c>
    </row>
    <row r="69" spans="2:16" ht="26.25" x14ac:dyDescent="0.25">
      <c r="B69" s="248" t="s">
        <v>32</v>
      </c>
      <c r="C69" s="249"/>
      <c r="D69" s="249"/>
      <c r="E69" s="249"/>
      <c r="F69" s="249"/>
      <c r="G69" s="249"/>
      <c r="H69" s="249"/>
      <c r="I69" s="249"/>
      <c r="J69" s="249"/>
      <c r="K69" s="249"/>
      <c r="L69" s="249"/>
      <c r="M69" s="249"/>
      <c r="N69" s="249"/>
      <c r="O69" s="249"/>
    </row>
    <row r="70" spans="2:16" x14ac:dyDescent="0.25">
      <c r="B70" s="9" t="s">
        <v>334</v>
      </c>
      <c r="C70" s="205">
        <f>+F15</f>
        <v>2720</v>
      </c>
    </row>
    <row r="71" spans="2:16" x14ac:dyDescent="0.25">
      <c r="B71" s="9" t="s">
        <v>335</v>
      </c>
      <c r="C71" s="206">
        <f>+C70/300</f>
        <v>9.0666666666666664</v>
      </c>
    </row>
    <row r="72" spans="2:16" x14ac:dyDescent="0.25">
      <c r="B72" s="9" t="s">
        <v>336</v>
      </c>
      <c r="C72" s="206">
        <f>+C70/150</f>
        <v>18.133333333333333</v>
      </c>
    </row>
    <row r="73" spans="2:16" ht="25.9" customHeight="1" x14ac:dyDescent="0.25">
      <c r="B73" s="282" t="s">
        <v>0</v>
      </c>
      <c r="C73" s="284" t="s">
        <v>158</v>
      </c>
      <c r="D73" s="282" t="s">
        <v>33</v>
      </c>
      <c r="E73" s="286" t="s">
        <v>108</v>
      </c>
      <c r="F73" s="282" t="s">
        <v>109</v>
      </c>
      <c r="G73" s="282" t="s">
        <v>110</v>
      </c>
      <c r="H73" s="253" t="s">
        <v>111</v>
      </c>
      <c r="I73" s="253"/>
      <c r="J73" s="253"/>
      <c r="K73" s="253"/>
      <c r="L73" s="148"/>
      <c r="M73" s="145"/>
      <c r="N73" s="145"/>
      <c r="O73" s="87"/>
      <c r="P73" s="145"/>
    </row>
    <row r="74" spans="2:16" ht="108" customHeight="1" x14ac:dyDescent="0.25">
      <c r="B74" s="283"/>
      <c r="C74" s="285"/>
      <c r="D74" s="283"/>
      <c r="E74" s="287"/>
      <c r="F74" s="283"/>
      <c r="G74" s="283"/>
      <c r="H74" s="91" t="s">
        <v>112</v>
      </c>
      <c r="I74" s="145" t="s">
        <v>156</v>
      </c>
      <c r="J74" s="145" t="s">
        <v>155</v>
      </c>
      <c r="K74" s="145" t="s">
        <v>157</v>
      </c>
      <c r="L74" s="148" t="s">
        <v>154</v>
      </c>
      <c r="M74" s="145" t="s">
        <v>34</v>
      </c>
      <c r="N74" s="145" t="s">
        <v>35</v>
      </c>
      <c r="O74" s="87" t="s">
        <v>2</v>
      </c>
      <c r="P74" s="145" t="s">
        <v>9</v>
      </c>
    </row>
    <row r="75" spans="2:16" ht="72.75" customHeight="1" x14ac:dyDescent="0.25">
      <c r="B75" s="268" t="s">
        <v>36</v>
      </c>
      <c r="C75" s="271">
        <v>9</v>
      </c>
      <c r="D75" s="88" t="s">
        <v>185</v>
      </c>
      <c r="E75" s="143">
        <v>78747541</v>
      </c>
      <c r="F75" s="48" t="s">
        <v>201</v>
      </c>
      <c r="G75" s="175">
        <v>38700</v>
      </c>
      <c r="H75" s="88" t="s">
        <v>202</v>
      </c>
      <c r="I75" s="176">
        <v>41209</v>
      </c>
      <c r="J75" s="175">
        <v>41974</v>
      </c>
      <c r="K75" s="146" t="s">
        <v>203</v>
      </c>
      <c r="L75" s="146" t="s">
        <v>127</v>
      </c>
      <c r="M75" s="146" t="s">
        <v>127</v>
      </c>
      <c r="N75" s="146" t="s">
        <v>127</v>
      </c>
      <c r="O75" s="44"/>
      <c r="P75" s="146" t="s">
        <v>204</v>
      </c>
    </row>
    <row r="76" spans="2:16" ht="63.75" customHeight="1" x14ac:dyDescent="0.25">
      <c r="B76" s="269"/>
      <c r="C76" s="272"/>
      <c r="D76" s="88" t="s">
        <v>184</v>
      </c>
      <c r="E76" s="143">
        <v>1063276173</v>
      </c>
      <c r="F76" s="48" t="s">
        <v>205</v>
      </c>
      <c r="G76" s="177">
        <v>38183</v>
      </c>
      <c r="H76" s="88" t="s">
        <v>202</v>
      </c>
      <c r="I76" s="176">
        <v>40923</v>
      </c>
      <c r="J76" s="175">
        <v>41958</v>
      </c>
      <c r="K76" s="36" t="s">
        <v>206</v>
      </c>
      <c r="L76" s="36" t="s">
        <v>127</v>
      </c>
      <c r="M76" s="146" t="s">
        <v>127</v>
      </c>
      <c r="N76" s="146" t="s">
        <v>127</v>
      </c>
      <c r="O76" s="44"/>
      <c r="P76" s="146" t="s">
        <v>207</v>
      </c>
    </row>
    <row r="77" spans="2:16" ht="93.75" customHeight="1" x14ac:dyDescent="0.25">
      <c r="B77" s="269"/>
      <c r="C77" s="272"/>
      <c r="D77" s="88" t="s">
        <v>186</v>
      </c>
      <c r="E77" s="143">
        <v>10782514</v>
      </c>
      <c r="F77" s="48" t="s">
        <v>208</v>
      </c>
      <c r="G77" s="177">
        <v>41207</v>
      </c>
      <c r="H77" s="88" t="s">
        <v>202</v>
      </c>
      <c r="I77" s="176">
        <v>40923</v>
      </c>
      <c r="J77" s="175">
        <v>41958</v>
      </c>
      <c r="K77" s="36" t="s">
        <v>209</v>
      </c>
      <c r="L77" s="36" t="s">
        <v>127</v>
      </c>
      <c r="M77" s="146" t="s">
        <v>127</v>
      </c>
      <c r="N77" s="146" t="s">
        <v>127</v>
      </c>
      <c r="O77" s="44"/>
      <c r="P77" s="146" t="s">
        <v>210</v>
      </c>
    </row>
    <row r="78" spans="2:16" ht="79.5" customHeight="1" x14ac:dyDescent="0.25">
      <c r="B78" s="269"/>
      <c r="C78" s="272"/>
      <c r="D78" s="88" t="s">
        <v>187</v>
      </c>
      <c r="E78" s="143">
        <v>30650251</v>
      </c>
      <c r="F78" s="48" t="s">
        <v>211</v>
      </c>
      <c r="G78" s="175">
        <v>36515</v>
      </c>
      <c r="H78" s="88" t="s">
        <v>202</v>
      </c>
      <c r="I78" s="176">
        <v>40923</v>
      </c>
      <c r="J78" s="175">
        <v>41958</v>
      </c>
      <c r="K78" s="36" t="s">
        <v>212</v>
      </c>
      <c r="L78" s="36" t="s">
        <v>127</v>
      </c>
      <c r="M78" s="146" t="s">
        <v>127</v>
      </c>
      <c r="N78" s="146" t="s">
        <v>127</v>
      </c>
      <c r="O78" s="44"/>
      <c r="P78" s="146" t="s">
        <v>213</v>
      </c>
    </row>
    <row r="79" spans="2:16" ht="93.75" customHeight="1" x14ac:dyDescent="0.25">
      <c r="B79" s="269"/>
      <c r="C79" s="272"/>
      <c r="D79" s="88" t="s">
        <v>188</v>
      </c>
      <c r="E79" s="143">
        <v>10967543</v>
      </c>
      <c r="F79" s="48" t="s">
        <v>214</v>
      </c>
      <c r="G79" s="175">
        <v>40389</v>
      </c>
      <c r="H79" s="88" t="s">
        <v>202</v>
      </c>
      <c r="I79" s="176">
        <v>40923</v>
      </c>
      <c r="J79" s="175">
        <v>41958</v>
      </c>
      <c r="K79" s="36" t="s">
        <v>215</v>
      </c>
      <c r="L79" s="36" t="s">
        <v>127</v>
      </c>
      <c r="M79" s="146" t="s">
        <v>127</v>
      </c>
      <c r="N79" s="146" t="s">
        <v>127</v>
      </c>
      <c r="O79" s="44"/>
      <c r="P79" s="146" t="s">
        <v>216</v>
      </c>
    </row>
    <row r="80" spans="2:16" ht="81" customHeight="1" x14ac:dyDescent="0.25">
      <c r="B80" s="269"/>
      <c r="C80" s="272"/>
      <c r="D80" s="88" t="s">
        <v>189</v>
      </c>
      <c r="E80" s="143">
        <v>1067846334</v>
      </c>
      <c r="F80" s="48" t="s">
        <v>217</v>
      </c>
      <c r="G80" s="175">
        <v>40164</v>
      </c>
      <c r="H80" s="88" t="s">
        <v>202</v>
      </c>
      <c r="I80" s="176">
        <v>40923</v>
      </c>
      <c r="J80" s="175">
        <v>41958</v>
      </c>
      <c r="K80" s="36" t="s">
        <v>218</v>
      </c>
      <c r="L80" s="36" t="s">
        <v>127</v>
      </c>
      <c r="M80" s="146" t="s">
        <v>127</v>
      </c>
      <c r="N80" s="146" t="s">
        <v>127</v>
      </c>
      <c r="O80" s="44"/>
      <c r="P80" s="146" t="s">
        <v>219</v>
      </c>
    </row>
    <row r="81" spans="2:16" ht="74.25" customHeight="1" x14ac:dyDescent="0.25">
      <c r="B81" s="269"/>
      <c r="C81" s="272"/>
      <c r="D81" s="88" t="s">
        <v>190</v>
      </c>
      <c r="E81" s="143">
        <v>1067897944</v>
      </c>
      <c r="F81" s="48" t="s">
        <v>220</v>
      </c>
      <c r="G81" s="175">
        <v>40975</v>
      </c>
      <c r="H81" s="88" t="s">
        <v>202</v>
      </c>
      <c r="I81" s="176">
        <v>40923</v>
      </c>
      <c r="J81" s="175">
        <v>41958</v>
      </c>
      <c r="K81" s="36" t="s">
        <v>221</v>
      </c>
      <c r="L81" s="36" t="s">
        <v>127</v>
      </c>
      <c r="M81" s="146" t="s">
        <v>127</v>
      </c>
      <c r="N81" s="146" t="s">
        <v>127</v>
      </c>
      <c r="O81" s="44"/>
      <c r="P81" s="146" t="s">
        <v>222</v>
      </c>
    </row>
    <row r="82" spans="2:16" ht="74.25" customHeight="1" x14ac:dyDescent="0.25">
      <c r="B82" s="269"/>
      <c r="C82" s="272"/>
      <c r="D82" s="1" t="s">
        <v>200</v>
      </c>
      <c r="E82" s="143">
        <v>1063075647</v>
      </c>
      <c r="F82" s="48" t="s">
        <v>253</v>
      </c>
      <c r="G82" s="175">
        <v>40726</v>
      </c>
      <c r="H82" s="88" t="s">
        <v>202</v>
      </c>
      <c r="I82" s="176">
        <v>41209</v>
      </c>
      <c r="J82" s="175">
        <v>41640</v>
      </c>
      <c r="K82" s="36" t="s">
        <v>127</v>
      </c>
      <c r="L82" s="151" t="s">
        <v>127</v>
      </c>
      <c r="M82" s="146" t="s">
        <v>127</v>
      </c>
      <c r="N82" s="146" t="s">
        <v>127</v>
      </c>
      <c r="O82" s="44"/>
      <c r="P82" s="146" t="s">
        <v>254</v>
      </c>
    </row>
    <row r="83" spans="2:16" ht="89.25" customHeight="1" x14ac:dyDescent="0.25">
      <c r="B83" s="269"/>
      <c r="C83" s="272"/>
      <c r="D83" s="201" t="s">
        <v>255</v>
      </c>
      <c r="E83" s="143">
        <v>78034264</v>
      </c>
      <c r="F83" s="48" t="s">
        <v>256</v>
      </c>
      <c r="G83" s="175">
        <v>40898</v>
      </c>
      <c r="H83" s="88" t="s">
        <v>202</v>
      </c>
      <c r="I83" s="176">
        <v>40923</v>
      </c>
      <c r="J83" s="175">
        <v>41958</v>
      </c>
      <c r="K83" s="36" t="s">
        <v>127</v>
      </c>
      <c r="L83" s="151" t="s">
        <v>127</v>
      </c>
      <c r="M83" s="146" t="s">
        <v>127</v>
      </c>
      <c r="N83" s="146" t="s">
        <v>127</v>
      </c>
      <c r="O83" s="44"/>
      <c r="P83" s="146" t="s">
        <v>257</v>
      </c>
    </row>
    <row r="84" spans="2:16" ht="72.75" customHeight="1" x14ac:dyDescent="0.25">
      <c r="B84" s="269"/>
      <c r="C84" s="272"/>
      <c r="D84" s="201" t="s">
        <v>258</v>
      </c>
      <c r="E84" s="143">
        <v>1067855325</v>
      </c>
      <c r="F84" s="48" t="s">
        <v>259</v>
      </c>
      <c r="G84" s="175">
        <v>40898</v>
      </c>
      <c r="H84" s="88" t="s">
        <v>202</v>
      </c>
      <c r="I84" s="176">
        <v>40923</v>
      </c>
      <c r="J84" s="175">
        <v>41958</v>
      </c>
      <c r="K84" s="36" t="s">
        <v>127</v>
      </c>
      <c r="L84" s="151" t="s">
        <v>127</v>
      </c>
      <c r="M84" s="146" t="s">
        <v>127</v>
      </c>
      <c r="N84" s="146" t="s">
        <v>127</v>
      </c>
      <c r="O84" s="44"/>
      <c r="P84" s="146" t="s">
        <v>260</v>
      </c>
    </row>
    <row r="85" spans="2:16" ht="93" customHeight="1" x14ac:dyDescent="0.25">
      <c r="B85" s="269"/>
      <c r="C85" s="272"/>
      <c r="D85" s="195" t="s">
        <v>276</v>
      </c>
      <c r="E85" s="143">
        <v>26248913</v>
      </c>
      <c r="F85" s="48" t="s">
        <v>277</v>
      </c>
      <c r="G85" s="175">
        <v>36825</v>
      </c>
      <c r="H85" s="142" t="s">
        <v>202</v>
      </c>
      <c r="I85" s="176">
        <v>40923</v>
      </c>
      <c r="J85" s="175">
        <v>41958</v>
      </c>
      <c r="K85" s="36" t="s">
        <v>278</v>
      </c>
      <c r="L85" s="36" t="s">
        <v>127</v>
      </c>
      <c r="M85" s="146" t="s">
        <v>127</v>
      </c>
      <c r="N85" s="146" t="s">
        <v>127</v>
      </c>
      <c r="O85" s="44"/>
      <c r="P85" s="146" t="s">
        <v>279</v>
      </c>
    </row>
    <row r="86" spans="2:16" ht="69" customHeight="1" x14ac:dyDescent="0.25">
      <c r="B86" s="269"/>
      <c r="C86" s="272"/>
      <c r="D86" s="195" t="s">
        <v>280</v>
      </c>
      <c r="E86" s="143">
        <v>1068659618</v>
      </c>
      <c r="F86" s="48" t="s">
        <v>281</v>
      </c>
      <c r="G86" s="175">
        <v>41207</v>
      </c>
      <c r="H86" s="142" t="s">
        <v>202</v>
      </c>
      <c r="I86" s="176">
        <v>40923</v>
      </c>
      <c r="J86" s="175">
        <v>41958</v>
      </c>
      <c r="K86" s="36" t="s">
        <v>127</v>
      </c>
      <c r="L86" s="151" t="s">
        <v>127</v>
      </c>
      <c r="M86" s="146" t="s">
        <v>127</v>
      </c>
      <c r="N86" s="146" t="s">
        <v>127</v>
      </c>
      <c r="O86" s="44"/>
      <c r="P86" s="146" t="s">
        <v>324</v>
      </c>
    </row>
    <row r="87" spans="2:16" ht="79.5" customHeight="1" x14ac:dyDescent="0.25">
      <c r="B87" s="269"/>
      <c r="C87" s="272"/>
      <c r="D87" s="195" t="s">
        <v>289</v>
      </c>
      <c r="E87" s="143">
        <v>1073821529</v>
      </c>
      <c r="F87" s="48" t="s">
        <v>220</v>
      </c>
      <c r="G87" s="175">
        <v>41238</v>
      </c>
      <c r="H87" s="142" t="s">
        <v>202</v>
      </c>
      <c r="I87" s="176">
        <v>41209</v>
      </c>
      <c r="J87" s="175">
        <v>41974</v>
      </c>
      <c r="K87" s="36" t="s">
        <v>127</v>
      </c>
      <c r="L87" s="151" t="s">
        <v>127</v>
      </c>
      <c r="M87" s="146" t="s">
        <v>127</v>
      </c>
      <c r="N87" s="146" t="s">
        <v>127</v>
      </c>
      <c r="O87" s="44"/>
      <c r="P87" s="146" t="s">
        <v>290</v>
      </c>
    </row>
    <row r="88" spans="2:16" ht="72" customHeight="1" x14ac:dyDescent="0.25">
      <c r="B88" s="270"/>
      <c r="C88" s="273"/>
      <c r="D88" s="195" t="s">
        <v>291</v>
      </c>
      <c r="E88" s="143">
        <v>10782149</v>
      </c>
      <c r="F88" s="48" t="s">
        <v>292</v>
      </c>
      <c r="G88" s="175">
        <v>39799</v>
      </c>
      <c r="H88" s="142" t="s">
        <v>202</v>
      </c>
      <c r="I88" s="176">
        <v>41209</v>
      </c>
      <c r="J88" s="175">
        <v>41974</v>
      </c>
      <c r="K88" s="36" t="s">
        <v>127</v>
      </c>
      <c r="L88" s="151" t="s">
        <v>127</v>
      </c>
      <c r="M88" s="146" t="s">
        <v>127</v>
      </c>
      <c r="N88" s="146" t="s">
        <v>127</v>
      </c>
      <c r="O88" s="44"/>
      <c r="P88" s="146" t="s">
        <v>293</v>
      </c>
    </row>
    <row r="89" spans="2:16" ht="97.5" customHeight="1" x14ac:dyDescent="0.25">
      <c r="B89" s="268" t="s">
        <v>37</v>
      </c>
      <c r="C89" s="271">
        <v>18</v>
      </c>
      <c r="D89" s="3" t="s">
        <v>191</v>
      </c>
      <c r="E89" s="143">
        <v>30653690</v>
      </c>
      <c r="F89" s="48" t="s">
        <v>223</v>
      </c>
      <c r="G89" s="177">
        <v>35636</v>
      </c>
      <c r="H89" s="88" t="s">
        <v>224</v>
      </c>
      <c r="I89" s="176">
        <v>41093</v>
      </c>
      <c r="J89" s="175">
        <v>41394</v>
      </c>
      <c r="K89" s="36" t="s">
        <v>225</v>
      </c>
      <c r="L89" s="36" t="s">
        <v>127</v>
      </c>
      <c r="M89" s="146" t="s">
        <v>127</v>
      </c>
      <c r="N89" s="146" t="s">
        <v>127</v>
      </c>
      <c r="O89" s="44"/>
      <c r="P89" s="146" t="s">
        <v>226</v>
      </c>
    </row>
    <row r="90" spans="2:16" ht="108.75" customHeight="1" x14ac:dyDescent="0.25">
      <c r="B90" s="269"/>
      <c r="C90" s="272"/>
      <c r="D90" s="3" t="s">
        <v>192</v>
      </c>
      <c r="E90" s="143">
        <v>25857770</v>
      </c>
      <c r="F90" s="48" t="s">
        <v>223</v>
      </c>
      <c r="G90" s="177" t="s">
        <v>227</v>
      </c>
      <c r="H90" s="146" t="s">
        <v>228</v>
      </c>
      <c r="I90" s="176">
        <v>40589</v>
      </c>
      <c r="J90" s="175">
        <v>41424</v>
      </c>
      <c r="K90" s="36" t="s">
        <v>229</v>
      </c>
      <c r="L90" s="36" t="s">
        <v>127</v>
      </c>
      <c r="M90" s="146" t="s">
        <v>127</v>
      </c>
      <c r="N90" s="146" t="s">
        <v>127</v>
      </c>
      <c r="O90" s="44"/>
      <c r="P90" s="146" t="s">
        <v>230</v>
      </c>
    </row>
    <row r="91" spans="2:16" ht="82.5" customHeight="1" x14ac:dyDescent="0.25">
      <c r="B91" s="269"/>
      <c r="C91" s="272"/>
      <c r="D91" s="1" t="s">
        <v>193</v>
      </c>
      <c r="E91" s="143">
        <v>7840718</v>
      </c>
      <c r="F91" s="48" t="s">
        <v>231</v>
      </c>
      <c r="G91" s="175">
        <v>39437</v>
      </c>
      <c r="H91" s="142" t="s">
        <v>341</v>
      </c>
      <c r="I91" s="176">
        <v>40923</v>
      </c>
      <c r="J91" s="175">
        <v>41623</v>
      </c>
      <c r="K91" s="36" t="s">
        <v>337</v>
      </c>
      <c r="L91" s="36" t="s">
        <v>127</v>
      </c>
      <c r="M91" s="146" t="s">
        <v>127</v>
      </c>
      <c r="N91" s="146" t="s">
        <v>127</v>
      </c>
      <c r="O91" s="44"/>
      <c r="P91" s="146" t="s">
        <v>232</v>
      </c>
    </row>
    <row r="92" spans="2:16" ht="114" customHeight="1" x14ac:dyDescent="0.25">
      <c r="B92" s="269"/>
      <c r="C92" s="272"/>
      <c r="D92" s="1" t="s">
        <v>338</v>
      </c>
      <c r="E92" s="143">
        <v>1047367741</v>
      </c>
      <c r="F92" s="48" t="s">
        <v>223</v>
      </c>
      <c r="G92" s="177">
        <v>40878</v>
      </c>
      <c r="H92" s="3" t="s">
        <v>340</v>
      </c>
      <c r="I92" s="176">
        <v>41526</v>
      </c>
      <c r="J92" s="197">
        <v>41815</v>
      </c>
      <c r="K92" s="36" t="s">
        <v>339</v>
      </c>
      <c r="L92" s="150" t="s">
        <v>127</v>
      </c>
      <c r="M92" s="146" t="s">
        <v>127</v>
      </c>
      <c r="N92" s="146" t="s">
        <v>127</v>
      </c>
      <c r="O92" s="44"/>
      <c r="P92" s="146" t="s">
        <v>233</v>
      </c>
    </row>
    <row r="93" spans="2:16" ht="123" customHeight="1" x14ac:dyDescent="0.25">
      <c r="B93" s="269"/>
      <c r="C93" s="272"/>
      <c r="D93" s="1" t="s">
        <v>194</v>
      </c>
      <c r="E93" s="143">
        <v>1067842485</v>
      </c>
      <c r="F93" s="48" t="s">
        <v>223</v>
      </c>
      <c r="G93" s="177">
        <v>39198</v>
      </c>
      <c r="H93" s="142" t="s">
        <v>234</v>
      </c>
      <c r="I93" s="176">
        <v>41579</v>
      </c>
      <c r="J93" s="146" t="s">
        <v>235</v>
      </c>
      <c r="K93" s="36" t="s">
        <v>236</v>
      </c>
      <c r="L93" s="36" t="s">
        <v>127</v>
      </c>
      <c r="M93" s="146" t="s">
        <v>127</v>
      </c>
      <c r="N93" s="146" t="s">
        <v>127</v>
      </c>
      <c r="O93" s="44"/>
      <c r="P93" s="146" t="s">
        <v>237</v>
      </c>
    </row>
    <row r="94" spans="2:16" ht="104.25" customHeight="1" x14ac:dyDescent="0.25">
      <c r="B94" s="269"/>
      <c r="C94" s="272"/>
      <c r="D94" s="1" t="s">
        <v>195</v>
      </c>
      <c r="E94" s="143">
        <v>50861210</v>
      </c>
      <c r="F94" s="48" t="s">
        <v>238</v>
      </c>
      <c r="G94" s="177">
        <v>40718</v>
      </c>
      <c r="H94" s="3" t="s">
        <v>224</v>
      </c>
      <c r="I94" s="176">
        <v>41106</v>
      </c>
      <c r="J94" s="197">
        <v>41394</v>
      </c>
      <c r="K94" s="36" t="s">
        <v>239</v>
      </c>
      <c r="L94" s="36" t="s">
        <v>127</v>
      </c>
      <c r="M94" s="146" t="s">
        <v>127</v>
      </c>
      <c r="N94" s="146" t="s">
        <v>127</v>
      </c>
      <c r="O94" s="44"/>
      <c r="P94" s="146" t="s">
        <v>240</v>
      </c>
    </row>
    <row r="95" spans="2:16" ht="104.25" customHeight="1" x14ac:dyDescent="0.25">
      <c r="B95" s="269"/>
      <c r="C95" s="272"/>
      <c r="D95" s="198" t="s">
        <v>196</v>
      </c>
      <c r="E95" s="143">
        <v>50933636</v>
      </c>
      <c r="F95" s="48" t="s">
        <v>223</v>
      </c>
      <c r="G95" s="175">
        <v>40690</v>
      </c>
      <c r="H95" s="194" t="s">
        <v>241</v>
      </c>
      <c r="I95" s="176">
        <v>41275</v>
      </c>
      <c r="J95" s="197">
        <v>41638</v>
      </c>
      <c r="K95" s="36" t="s">
        <v>242</v>
      </c>
      <c r="L95" s="36" t="s">
        <v>127</v>
      </c>
      <c r="M95" s="146" t="s">
        <v>127</v>
      </c>
      <c r="N95" s="146" t="s">
        <v>127</v>
      </c>
      <c r="O95" s="44"/>
      <c r="P95" s="146" t="s">
        <v>243</v>
      </c>
    </row>
    <row r="96" spans="2:16" ht="90" customHeight="1" x14ac:dyDescent="0.25">
      <c r="B96" s="269"/>
      <c r="C96" s="272"/>
      <c r="D96" s="198" t="s">
        <v>197</v>
      </c>
      <c r="E96" s="143">
        <v>10784747</v>
      </c>
      <c r="F96" s="48" t="s">
        <v>231</v>
      </c>
      <c r="G96" s="177">
        <v>40690</v>
      </c>
      <c r="H96" s="142" t="s">
        <v>241</v>
      </c>
      <c r="I96" s="176">
        <v>41275</v>
      </c>
      <c r="J96" s="197">
        <v>41638</v>
      </c>
      <c r="K96" s="36" t="s">
        <v>244</v>
      </c>
      <c r="L96" s="36" t="s">
        <v>127</v>
      </c>
      <c r="M96" s="146" t="s">
        <v>127</v>
      </c>
      <c r="N96" s="146" t="s">
        <v>127</v>
      </c>
      <c r="O96" s="44"/>
      <c r="P96" s="146" t="s">
        <v>245</v>
      </c>
    </row>
    <row r="97" spans="2:16" ht="63.75" customHeight="1" x14ac:dyDescent="0.25">
      <c r="B97" s="269"/>
      <c r="C97" s="272"/>
      <c r="D97" s="198" t="s">
        <v>198</v>
      </c>
      <c r="E97" s="143">
        <v>26162367</v>
      </c>
      <c r="F97" s="48" t="s">
        <v>246</v>
      </c>
      <c r="G97" s="175">
        <v>37968</v>
      </c>
      <c r="H97" s="142" t="s">
        <v>247</v>
      </c>
      <c r="I97" s="176">
        <v>40873</v>
      </c>
      <c r="J97" s="197">
        <v>41851</v>
      </c>
      <c r="K97" s="36" t="s">
        <v>248</v>
      </c>
      <c r="L97" s="36" t="s">
        <v>127</v>
      </c>
      <c r="M97" s="146" t="s">
        <v>127</v>
      </c>
      <c r="N97" s="146" t="s">
        <v>127</v>
      </c>
      <c r="O97" s="44"/>
      <c r="P97" s="146" t="s">
        <v>249</v>
      </c>
    </row>
    <row r="98" spans="2:16" ht="72" customHeight="1" x14ac:dyDescent="0.25">
      <c r="B98" s="269"/>
      <c r="C98" s="272"/>
      <c r="D98" s="198" t="s">
        <v>199</v>
      </c>
      <c r="E98" s="212">
        <v>26228277</v>
      </c>
      <c r="F98" s="48" t="s">
        <v>250</v>
      </c>
      <c r="G98" s="175">
        <v>41263</v>
      </c>
      <c r="H98" s="44" t="s">
        <v>247</v>
      </c>
      <c r="I98" s="176">
        <v>41541</v>
      </c>
      <c r="J98" s="197">
        <v>41639</v>
      </c>
      <c r="K98" s="207" t="s">
        <v>128</v>
      </c>
      <c r="L98" s="36" t="s">
        <v>127</v>
      </c>
      <c r="M98" s="207" t="s">
        <v>128</v>
      </c>
      <c r="N98" s="146" t="s">
        <v>127</v>
      </c>
      <c r="O98" s="44" t="s">
        <v>355</v>
      </c>
      <c r="P98" s="146" t="s">
        <v>251</v>
      </c>
    </row>
    <row r="99" spans="2:16" ht="144" customHeight="1" x14ac:dyDescent="0.25">
      <c r="B99" s="269"/>
      <c r="C99" s="272"/>
      <c r="D99" s="198" t="s">
        <v>359</v>
      </c>
      <c r="E99" s="212">
        <v>1073072965</v>
      </c>
      <c r="F99" s="48" t="s">
        <v>250</v>
      </c>
      <c r="G99" s="175">
        <v>41263</v>
      </c>
      <c r="H99" s="3"/>
      <c r="I99" s="176"/>
      <c r="J99" s="175"/>
      <c r="K99" s="207" t="s">
        <v>128</v>
      </c>
      <c r="L99" s="36" t="s">
        <v>127</v>
      </c>
      <c r="M99" s="207" t="s">
        <v>128</v>
      </c>
      <c r="N99" s="150" t="s">
        <v>127</v>
      </c>
      <c r="O99" s="208" t="s">
        <v>362</v>
      </c>
      <c r="P99" s="146" t="s">
        <v>252</v>
      </c>
    </row>
    <row r="100" spans="2:16" ht="96.75" customHeight="1" x14ac:dyDescent="0.25">
      <c r="B100" s="269"/>
      <c r="C100" s="272"/>
      <c r="D100" s="198" t="s">
        <v>261</v>
      </c>
      <c r="E100" s="143">
        <v>30653690</v>
      </c>
      <c r="F100" s="48" t="s">
        <v>250</v>
      </c>
      <c r="G100" s="175">
        <v>33886</v>
      </c>
      <c r="H100" s="3" t="s">
        <v>343</v>
      </c>
      <c r="I100" s="176">
        <v>39853</v>
      </c>
      <c r="J100" s="175">
        <v>40717</v>
      </c>
      <c r="K100" s="36" t="s">
        <v>342</v>
      </c>
      <c r="L100" s="36" t="s">
        <v>127</v>
      </c>
      <c r="M100" s="146" t="s">
        <v>128</v>
      </c>
      <c r="N100" s="36" t="s">
        <v>127</v>
      </c>
      <c r="O100" s="44"/>
      <c r="P100" s="146" t="s">
        <v>262</v>
      </c>
    </row>
    <row r="101" spans="2:16" ht="37.15" customHeight="1" x14ac:dyDescent="0.25">
      <c r="B101" s="269"/>
      <c r="C101" s="272"/>
      <c r="D101" s="198" t="s">
        <v>263</v>
      </c>
      <c r="E101" s="143">
        <v>1067836543</v>
      </c>
      <c r="F101" s="48" t="s">
        <v>223</v>
      </c>
      <c r="G101" s="175">
        <v>40416</v>
      </c>
      <c r="H101" s="3" t="s">
        <v>264</v>
      </c>
      <c r="I101" s="176">
        <v>40923</v>
      </c>
      <c r="J101" s="175">
        <v>41623</v>
      </c>
      <c r="K101" s="36" t="s">
        <v>265</v>
      </c>
      <c r="L101" s="36" t="s">
        <v>127</v>
      </c>
      <c r="M101" s="146" t="s">
        <v>127</v>
      </c>
      <c r="N101" s="146" t="s">
        <v>127</v>
      </c>
      <c r="O101" s="44"/>
      <c r="P101" s="146" t="s">
        <v>266</v>
      </c>
    </row>
    <row r="102" spans="2:16" ht="37.15" customHeight="1" x14ac:dyDescent="0.25">
      <c r="B102" s="269"/>
      <c r="C102" s="272"/>
      <c r="D102" s="198" t="s">
        <v>267</v>
      </c>
      <c r="E102" s="143">
        <v>35117583</v>
      </c>
      <c r="F102" s="48" t="s">
        <v>223</v>
      </c>
      <c r="G102" s="175">
        <v>39716</v>
      </c>
      <c r="H102" s="3" t="s">
        <v>264</v>
      </c>
      <c r="I102" s="176">
        <v>40923</v>
      </c>
      <c r="J102" s="174">
        <v>41623</v>
      </c>
      <c r="K102" s="36" t="s">
        <v>268</v>
      </c>
      <c r="L102" s="36" t="s">
        <v>127</v>
      </c>
      <c r="M102" s="146" t="s">
        <v>127</v>
      </c>
      <c r="N102" s="146" t="s">
        <v>127</v>
      </c>
      <c r="O102" s="88"/>
      <c r="P102" s="146" t="s">
        <v>269</v>
      </c>
    </row>
    <row r="103" spans="2:16" ht="37.15" customHeight="1" x14ac:dyDescent="0.25">
      <c r="B103" s="269"/>
      <c r="C103" s="272"/>
      <c r="D103" s="199" t="s">
        <v>270</v>
      </c>
      <c r="E103" s="143">
        <v>50915759</v>
      </c>
      <c r="F103" s="48" t="s">
        <v>223</v>
      </c>
      <c r="G103" s="175">
        <v>40528</v>
      </c>
      <c r="H103" s="142" t="s">
        <v>271</v>
      </c>
      <c r="I103" s="176">
        <v>41667</v>
      </c>
      <c r="J103" s="175">
        <v>41898</v>
      </c>
      <c r="K103" s="36" t="s">
        <v>272</v>
      </c>
      <c r="L103" s="36" t="s">
        <v>127</v>
      </c>
      <c r="M103" s="146" t="s">
        <v>127</v>
      </c>
      <c r="N103" s="146" t="s">
        <v>127</v>
      </c>
      <c r="O103" s="44"/>
      <c r="P103" s="146" t="s">
        <v>273</v>
      </c>
    </row>
    <row r="104" spans="2:16" ht="37.15" customHeight="1" x14ac:dyDescent="0.25">
      <c r="B104" s="269"/>
      <c r="C104" s="272"/>
      <c r="D104" s="199" t="s">
        <v>274</v>
      </c>
      <c r="E104" s="143">
        <v>25890300</v>
      </c>
      <c r="F104" s="48" t="s">
        <v>223</v>
      </c>
      <c r="G104" s="175">
        <v>39898</v>
      </c>
      <c r="H104" s="142" t="s">
        <v>264</v>
      </c>
      <c r="I104" s="176">
        <v>40923</v>
      </c>
      <c r="J104" s="175">
        <v>41958</v>
      </c>
      <c r="K104" s="36" t="s">
        <v>127</v>
      </c>
      <c r="L104" s="36" t="s">
        <v>127</v>
      </c>
      <c r="M104" s="146" t="s">
        <v>127</v>
      </c>
      <c r="N104" s="146" t="s">
        <v>127</v>
      </c>
      <c r="O104" s="44"/>
      <c r="P104" s="146" t="s">
        <v>275</v>
      </c>
    </row>
    <row r="105" spans="2:16" ht="37.15" customHeight="1" x14ac:dyDescent="0.25">
      <c r="B105" s="269"/>
      <c r="C105" s="272"/>
      <c r="D105" s="199" t="s">
        <v>282</v>
      </c>
      <c r="E105" s="143">
        <v>1093366489</v>
      </c>
      <c r="F105" s="48" t="s">
        <v>223</v>
      </c>
      <c r="G105" s="175">
        <v>40661</v>
      </c>
      <c r="H105" s="142" t="s">
        <v>264</v>
      </c>
      <c r="I105" s="176">
        <v>40923</v>
      </c>
      <c r="J105" s="175">
        <v>41623</v>
      </c>
      <c r="K105" s="36" t="s">
        <v>127</v>
      </c>
      <c r="L105" s="36" t="s">
        <v>127</v>
      </c>
      <c r="M105" s="146" t="s">
        <v>127</v>
      </c>
      <c r="N105" s="146" t="s">
        <v>127</v>
      </c>
      <c r="O105" s="44"/>
      <c r="P105" s="146" t="s">
        <v>283</v>
      </c>
    </row>
    <row r="106" spans="2:16" ht="36" customHeight="1" x14ac:dyDescent="0.25">
      <c r="B106" s="269"/>
      <c r="C106" s="272"/>
      <c r="D106" s="198" t="s">
        <v>284</v>
      </c>
      <c r="E106" s="143">
        <v>1064998045</v>
      </c>
      <c r="F106" s="48" t="s">
        <v>223</v>
      </c>
      <c r="G106" s="175">
        <v>41240</v>
      </c>
      <c r="H106" s="142" t="s">
        <v>264</v>
      </c>
      <c r="I106" s="175">
        <v>41244</v>
      </c>
      <c r="J106" s="175">
        <v>41974</v>
      </c>
      <c r="K106" s="146" t="s">
        <v>127</v>
      </c>
      <c r="L106" s="150" t="s">
        <v>127</v>
      </c>
      <c r="M106" s="146" t="s">
        <v>127</v>
      </c>
      <c r="N106" s="146" t="s">
        <v>127</v>
      </c>
      <c r="O106" s="88"/>
      <c r="P106" s="146" t="s">
        <v>285</v>
      </c>
    </row>
    <row r="107" spans="2:16" ht="63.75" customHeight="1" x14ac:dyDescent="0.25">
      <c r="B107" s="269"/>
      <c r="C107" s="272"/>
      <c r="D107" s="198" t="s">
        <v>286</v>
      </c>
      <c r="E107" s="143">
        <v>50937561</v>
      </c>
      <c r="F107" s="48" t="s">
        <v>223</v>
      </c>
      <c r="G107" s="175">
        <v>39845</v>
      </c>
      <c r="H107" s="142" t="s">
        <v>264</v>
      </c>
      <c r="I107" s="175">
        <v>40923</v>
      </c>
      <c r="J107" s="175">
        <v>41623</v>
      </c>
      <c r="K107" s="146" t="s">
        <v>287</v>
      </c>
      <c r="L107" s="146" t="s">
        <v>127</v>
      </c>
      <c r="M107" s="150" t="s">
        <v>127</v>
      </c>
      <c r="N107" s="146" t="s">
        <v>127</v>
      </c>
      <c r="O107" s="44"/>
      <c r="P107" s="146" t="s">
        <v>288</v>
      </c>
    </row>
    <row r="108" spans="2:16" ht="36" customHeight="1" x14ac:dyDescent="0.25">
      <c r="B108" s="269"/>
      <c r="C108" s="272"/>
      <c r="D108" s="198" t="s">
        <v>294</v>
      </c>
      <c r="E108" s="143">
        <v>50966254</v>
      </c>
      <c r="F108" s="48" t="s">
        <v>250</v>
      </c>
      <c r="G108" s="175">
        <v>35582</v>
      </c>
      <c r="H108" s="142" t="s">
        <v>264</v>
      </c>
      <c r="I108" s="175">
        <v>40924</v>
      </c>
      <c r="J108" s="175">
        <v>41623</v>
      </c>
      <c r="K108" s="146" t="s">
        <v>127</v>
      </c>
      <c r="L108" s="146" t="s">
        <v>127</v>
      </c>
      <c r="M108" s="146" t="s">
        <v>127</v>
      </c>
      <c r="N108" s="146" t="s">
        <v>127</v>
      </c>
      <c r="O108" s="88"/>
      <c r="P108" s="146" t="s">
        <v>295</v>
      </c>
    </row>
    <row r="109" spans="2:16" ht="249" customHeight="1" x14ac:dyDescent="0.25">
      <c r="B109" s="269"/>
      <c r="C109" s="272"/>
      <c r="D109" s="200" t="s">
        <v>296</v>
      </c>
      <c r="E109" s="150">
        <v>1131107167</v>
      </c>
      <c r="F109" s="196" t="s">
        <v>223</v>
      </c>
      <c r="G109" s="197">
        <v>40895</v>
      </c>
      <c r="H109" s="44" t="s">
        <v>264</v>
      </c>
      <c r="I109" s="197">
        <v>41244</v>
      </c>
      <c r="J109" s="197">
        <v>41974</v>
      </c>
      <c r="K109" s="150" t="s">
        <v>127</v>
      </c>
      <c r="L109" s="150" t="s">
        <v>127</v>
      </c>
      <c r="M109" s="150" t="s">
        <v>128</v>
      </c>
      <c r="N109" s="150" t="s">
        <v>127</v>
      </c>
      <c r="O109" s="208" t="s">
        <v>361</v>
      </c>
      <c r="P109" s="150" t="s">
        <v>297</v>
      </c>
    </row>
    <row r="110" spans="2:16" ht="37.15" customHeight="1" x14ac:dyDescent="0.25">
      <c r="B110" s="270"/>
      <c r="C110" s="273"/>
      <c r="D110" s="215" t="s">
        <v>298</v>
      </c>
      <c r="E110" s="216">
        <v>1073814748</v>
      </c>
      <c r="F110" s="214" t="s">
        <v>223</v>
      </c>
      <c r="G110" s="217">
        <v>40538</v>
      </c>
      <c r="H110" s="218" t="s">
        <v>264</v>
      </c>
      <c r="I110" s="219">
        <v>41244</v>
      </c>
      <c r="J110" s="217">
        <v>41974</v>
      </c>
      <c r="K110" s="220" t="s">
        <v>127</v>
      </c>
      <c r="L110" s="221" t="s">
        <v>127</v>
      </c>
      <c r="M110" s="213" t="s">
        <v>127</v>
      </c>
      <c r="N110" s="213" t="s">
        <v>127</v>
      </c>
      <c r="O110" s="222"/>
      <c r="P110" s="213" t="s">
        <v>299</v>
      </c>
    </row>
    <row r="111" spans="2:16" s="88" customFormat="1" ht="37.15" customHeight="1" x14ac:dyDescent="0.25">
      <c r="B111" s="211"/>
      <c r="C111" s="196"/>
      <c r="D111" s="200" t="s">
        <v>351</v>
      </c>
      <c r="E111" s="210">
        <v>1067891895</v>
      </c>
      <c r="F111" s="196" t="s">
        <v>223</v>
      </c>
      <c r="G111" s="197">
        <v>40892</v>
      </c>
      <c r="H111" s="88" t="s">
        <v>264</v>
      </c>
      <c r="I111" s="176">
        <v>40923</v>
      </c>
      <c r="J111" s="197">
        <v>41228</v>
      </c>
      <c r="K111" s="36" t="s">
        <v>127</v>
      </c>
      <c r="L111" s="36" t="s">
        <v>127</v>
      </c>
      <c r="M111" s="212" t="s">
        <v>127</v>
      </c>
      <c r="N111" s="212" t="s">
        <v>127</v>
      </c>
      <c r="O111" s="44" t="s">
        <v>352</v>
      </c>
      <c r="P111" s="212"/>
    </row>
    <row r="112" spans="2:16" s="88" customFormat="1" ht="60.75" customHeight="1" x14ac:dyDescent="0.25">
      <c r="B112" s="211"/>
      <c r="C112" s="196"/>
      <c r="D112" s="200" t="s">
        <v>356</v>
      </c>
      <c r="E112" s="210">
        <v>25773560</v>
      </c>
      <c r="F112" s="196" t="s">
        <v>223</v>
      </c>
      <c r="G112" s="197">
        <v>39591</v>
      </c>
      <c r="H112" s="44" t="s">
        <v>357</v>
      </c>
      <c r="I112" s="176">
        <v>41518</v>
      </c>
      <c r="J112" s="197">
        <v>41790</v>
      </c>
      <c r="K112" s="36" t="s">
        <v>127</v>
      </c>
      <c r="L112" s="36" t="s">
        <v>127</v>
      </c>
      <c r="M112" s="212" t="s">
        <v>127</v>
      </c>
      <c r="N112" s="212" t="s">
        <v>127</v>
      </c>
      <c r="O112" s="44" t="s">
        <v>358</v>
      </c>
      <c r="P112" s="212"/>
    </row>
    <row r="113" spans="1:28" s="88" customFormat="1" ht="30" x14ac:dyDescent="0.25">
      <c r="D113" s="200" t="s">
        <v>353</v>
      </c>
      <c r="E113" s="210">
        <v>35114009</v>
      </c>
      <c r="F113" s="196" t="s">
        <v>223</v>
      </c>
      <c r="G113" s="197">
        <v>40690</v>
      </c>
      <c r="H113" s="88" t="s">
        <v>264</v>
      </c>
      <c r="I113" s="197">
        <v>40923</v>
      </c>
      <c r="J113" s="197">
        <v>41958</v>
      </c>
      <c r="K113" s="212" t="s">
        <v>127</v>
      </c>
      <c r="L113" s="212" t="s">
        <v>127</v>
      </c>
      <c r="M113" s="212" t="s">
        <v>127</v>
      </c>
      <c r="N113" s="212" t="s">
        <v>127</v>
      </c>
      <c r="O113" s="44" t="s">
        <v>354</v>
      </c>
      <c r="P113" s="212"/>
    </row>
    <row r="114" spans="1:28" ht="26.25" x14ac:dyDescent="0.25">
      <c r="B114" s="279" t="s">
        <v>39</v>
      </c>
      <c r="C114" s="279"/>
      <c r="D114" s="279"/>
      <c r="E114" s="279"/>
      <c r="F114" s="279"/>
      <c r="G114" s="279"/>
      <c r="H114" s="279"/>
      <c r="I114" s="279"/>
      <c r="J114" s="279"/>
      <c r="K114" s="279"/>
      <c r="L114" s="279"/>
      <c r="M114" s="279"/>
      <c r="N114" s="279"/>
      <c r="O114" s="279"/>
      <c r="P114" s="279"/>
    </row>
    <row r="117" spans="1:28" ht="46.15" customHeight="1" x14ac:dyDescent="0.25">
      <c r="B117" s="43" t="s">
        <v>28</v>
      </c>
      <c r="C117" s="43" t="s">
        <v>40</v>
      </c>
      <c r="D117" s="253" t="s">
        <v>2</v>
      </c>
      <c r="E117" s="253"/>
    </row>
    <row r="118" spans="1:28" ht="62.25" customHeight="1" x14ac:dyDescent="0.25">
      <c r="B118" s="44" t="s">
        <v>113</v>
      </c>
      <c r="C118" s="146" t="s">
        <v>344</v>
      </c>
      <c r="D118" s="254" t="s">
        <v>360</v>
      </c>
      <c r="E118" s="255"/>
    </row>
    <row r="121" spans="1:28" ht="26.25" x14ac:dyDescent="0.25">
      <c r="B121" s="248" t="s">
        <v>57</v>
      </c>
      <c r="C121" s="249"/>
      <c r="D121" s="249"/>
      <c r="E121" s="249"/>
      <c r="F121" s="249"/>
      <c r="G121" s="249"/>
      <c r="H121" s="249"/>
      <c r="I121" s="249"/>
      <c r="J121" s="249"/>
      <c r="K121" s="249"/>
      <c r="L121" s="249"/>
      <c r="M121" s="249"/>
      <c r="N121" s="249"/>
      <c r="O121" s="249"/>
      <c r="P121" s="249"/>
      <c r="Q121" s="249"/>
      <c r="R121" s="249"/>
    </row>
    <row r="124" spans="1:28" ht="26.25" x14ac:dyDescent="0.25">
      <c r="B124" s="277" t="s">
        <v>47</v>
      </c>
      <c r="C124" s="277"/>
      <c r="D124" s="277"/>
      <c r="E124" s="277"/>
      <c r="F124" s="277"/>
      <c r="G124" s="277"/>
      <c r="H124" s="277"/>
      <c r="I124" s="277"/>
      <c r="J124" s="277"/>
      <c r="K124" s="277"/>
      <c r="L124" s="277"/>
      <c r="M124" s="277"/>
      <c r="N124" s="277"/>
      <c r="O124" s="277"/>
    </row>
    <row r="126" spans="1:28" x14ac:dyDescent="0.25">
      <c r="M126" s="40"/>
      <c r="N126" s="40"/>
      <c r="O126" s="40"/>
      <c r="P126" s="40"/>
    </row>
    <row r="127" spans="1:28" s="77" customFormat="1" ht="109.5" customHeight="1" x14ac:dyDescent="0.25">
      <c r="A127" s="90"/>
      <c r="B127" s="87" t="s">
        <v>136</v>
      </c>
      <c r="C127" s="87" t="s">
        <v>137</v>
      </c>
      <c r="D127" s="87" t="s">
        <v>138</v>
      </c>
      <c r="E127" s="43" t="s">
        <v>38</v>
      </c>
      <c r="F127" s="145" t="s">
        <v>18</v>
      </c>
      <c r="G127" s="145" t="s">
        <v>99</v>
      </c>
      <c r="H127" s="87" t="s">
        <v>13</v>
      </c>
      <c r="I127" s="145" t="s">
        <v>8</v>
      </c>
      <c r="J127" s="145" t="s">
        <v>26</v>
      </c>
      <c r="K127" s="145" t="s">
        <v>54</v>
      </c>
      <c r="L127" s="145" t="s">
        <v>16</v>
      </c>
      <c r="M127" s="145" t="s">
        <v>30</v>
      </c>
      <c r="N127" s="145" t="s">
        <v>9</v>
      </c>
      <c r="O127" s="87" t="s">
        <v>15</v>
      </c>
      <c r="Q127" s="9"/>
      <c r="R127" s="9"/>
      <c r="S127" s="9"/>
    </row>
    <row r="128" spans="1:28" s="82" customFormat="1" ht="45" x14ac:dyDescent="0.25">
      <c r="A128" s="30"/>
      <c r="B128" s="203" t="s">
        <v>166</v>
      </c>
      <c r="C128" s="84" t="s">
        <v>166</v>
      </c>
      <c r="D128" s="83" t="s">
        <v>160</v>
      </c>
      <c r="E128" s="149" t="s">
        <v>346</v>
      </c>
      <c r="F128" s="79" t="s">
        <v>127</v>
      </c>
      <c r="G128" s="79" t="s">
        <v>161</v>
      </c>
      <c r="H128" s="80">
        <v>41302</v>
      </c>
      <c r="I128" s="80">
        <v>41639</v>
      </c>
      <c r="J128" s="80" t="s">
        <v>128</v>
      </c>
      <c r="K128" s="139">
        <v>11</v>
      </c>
      <c r="L128" s="139">
        <v>0</v>
      </c>
      <c r="M128" s="72"/>
      <c r="N128" s="209">
        <v>54</v>
      </c>
      <c r="O128" s="72"/>
      <c r="P128" s="77"/>
      <c r="Q128" s="9"/>
      <c r="R128" s="9"/>
      <c r="S128" s="9"/>
      <c r="T128" s="81"/>
      <c r="U128" s="81"/>
      <c r="V128" s="81"/>
      <c r="W128" s="81"/>
      <c r="X128" s="81"/>
      <c r="Y128" s="81"/>
      <c r="Z128" s="81"/>
      <c r="AA128" s="81"/>
      <c r="AB128" s="81"/>
    </row>
    <row r="129" spans="1:28" s="82" customFormat="1" ht="45" x14ac:dyDescent="0.25">
      <c r="A129" s="30"/>
      <c r="B129" s="203" t="s">
        <v>166</v>
      </c>
      <c r="C129" s="84" t="s">
        <v>166</v>
      </c>
      <c r="D129" s="83" t="s">
        <v>160</v>
      </c>
      <c r="E129" s="149" t="s">
        <v>347</v>
      </c>
      <c r="F129" s="79" t="s">
        <v>127</v>
      </c>
      <c r="G129" s="79" t="s">
        <v>161</v>
      </c>
      <c r="H129" s="80">
        <v>41671</v>
      </c>
      <c r="I129" s="80">
        <v>41912</v>
      </c>
      <c r="J129" s="80" t="s">
        <v>128</v>
      </c>
      <c r="K129" s="139">
        <v>7</v>
      </c>
      <c r="L129" s="139">
        <v>0</v>
      </c>
      <c r="M129" s="72"/>
      <c r="N129" s="209">
        <v>54</v>
      </c>
      <c r="O129" s="72"/>
      <c r="P129" s="77"/>
      <c r="Q129" s="9"/>
      <c r="R129" s="9"/>
      <c r="S129" s="9"/>
      <c r="T129" s="81"/>
      <c r="U129" s="81"/>
      <c r="V129" s="81"/>
      <c r="W129" s="81"/>
      <c r="X129" s="81"/>
      <c r="Y129" s="81"/>
      <c r="Z129" s="81"/>
      <c r="AA129" s="81"/>
      <c r="AB129" s="81"/>
    </row>
    <row r="130" spans="1:28" s="82" customFormat="1" ht="45" x14ac:dyDescent="0.25">
      <c r="A130" s="30"/>
      <c r="B130" s="203" t="s">
        <v>166</v>
      </c>
      <c r="C130" s="84" t="s">
        <v>166</v>
      </c>
      <c r="D130" s="83" t="s">
        <v>160</v>
      </c>
      <c r="E130" s="149" t="s">
        <v>348</v>
      </c>
      <c r="F130" s="79" t="s">
        <v>127</v>
      </c>
      <c r="G130" s="79" t="s">
        <v>161</v>
      </c>
      <c r="H130" s="80">
        <v>39449</v>
      </c>
      <c r="I130" s="80">
        <v>39813</v>
      </c>
      <c r="J130" s="80" t="s">
        <v>128</v>
      </c>
      <c r="K130" s="139">
        <v>0</v>
      </c>
      <c r="L130" s="139">
        <v>12</v>
      </c>
      <c r="M130" s="72"/>
      <c r="N130" s="209">
        <v>54</v>
      </c>
      <c r="O130" s="72"/>
      <c r="P130" s="77"/>
      <c r="Q130" s="9"/>
      <c r="R130" s="9"/>
      <c r="S130" s="9"/>
      <c r="T130" s="81"/>
      <c r="U130" s="81"/>
      <c r="V130" s="81"/>
      <c r="W130" s="81"/>
      <c r="X130" s="81"/>
      <c r="Y130" s="81"/>
      <c r="Z130" s="81"/>
      <c r="AA130" s="81"/>
      <c r="AB130" s="81"/>
    </row>
    <row r="131" spans="1:28" s="82" customFormat="1" ht="45" x14ac:dyDescent="0.25">
      <c r="A131" s="30"/>
      <c r="B131" s="203" t="s">
        <v>166</v>
      </c>
      <c r="C131" s="84" t="s">
        <v>166</v>
      </c>
      <c r="D131" s="83" t="s">
        <v>160</v>
      </c>
      <c r="E131" s="149" t="s">
        <v>349</v>
      </c>
      <c r="F131" s="79" t="s">
        <v>127</v>
      </c>
      <c r="G131" s="79" t="s">
        <v>161</v>
      </c>
      <c r="H131" s="80">
        <v>39815</v>
      </c>
      <c r="I131" s="80">
        <v>40178</v>
      </c>
      <c r="J131" s="80" t="s">
        <v>128</v>
      </c>
      <c r="K131" s="139">
        <v>3</v>
      </c>
      <c r="L131" s="139">
        <v>9</v>
      </c>
      <c r="M131" s="72"/>
      <c r="N131" s="209">
        <v>54</v>
      </c>
      <c r="O131" s="72"/>
      <c r="P131" s="77"/>
      <c r="Q131" s="9"/>
      <c r="R131" s="9"/>
      <c r="S131" s="9"/>
      <c r="T131" s="81"/>
      <c r="U131" s="81"/>
      <c r="V131" s="81"/>
      <c r="W131" s="81"/>
      <c r="X131" s="81"/>
      <c r="Y131" s="81"/>
      <c r="Z131" s="81"/>
      <c r="AA131" s="81"/>
      <c r="AB131" s="81"/>
    </row>
    <row r="132" spans="1:28" s="82" customFormat="1" x14ac:dyDescent="0.2">
      <c r="A132" s="30"/>
      <c r="B132" s="83"/>
      <c r="C132" s="84"/>
      <c r="D132" s="83"/>
      <c r="E132" s="166"/>
      <c r="F132" s="79"/>
      <c r="G132" s="79"/>
      <c r="H132" s="79"/>
      <c r="I132" s="80"/>
      <c r="J132" s="80"/>
      <c r="K132" s="80"/>
      <c r="L132" s="80"/>
      <c r="M132" s="72"/>
      <c r="N132" s="209"/>
      <c r="O132" s="72"/>
      <c r="P132" s="77"/>
      <c r="Q132" s="9"/>
      <c r="R132" s="9"/>
      <c r="S132" s="9"/>
      <c r="T132" s="81"/>
      <c r="U132" s="81"/>
      <c r="V132" s="81"/>
      <c r="W132" s="81"/>
      <c r="X132" s="81"/>
      <c r="Y132" s="81"/>
      <c r="Z132" s="81"/>
      <c r="AA132" s="81"/>
      <c r="AB132" s="81"/>
    </row>
    <row r="133" spans="1:28" s="82" customFormat="1" x14ac:dyDescent="0.2">
      <c r="A133" s="30"/>
      <c r="B133" s="83"/>
      <c r="C133" s="84"/>
      <c r="D133" s="83"/>
      <c r="E133" s="166"/>
      <c r="F133" s="79"/>
      <c r="G133" s="79"/>
      <c r="H133" s="79"/>
      <c r="I133" s="80"/>
      <c r="J133" s="80"/>
      <c r="K133" s="80"/>
      <c r="L133" s="80"/>
      <c r="M133" s="72"/>
      <c r="N133" s="209"/>
      <c r="O133" s="72"/>
      <c r="P133" s="77"/>
      <c r="Q133" s="9"/>
      <c r="R133" s="9"/>
      <c r="S133" s="9"/>
      <c r="T133" s="81"/>
      <c r="U133" s="81"/>
      <c r="V133" s="81"/>
      <c r="W133" s="81"/>
      <c r="X133" s="81"/>
      <c r="Y133" s="81"/>
      <c r="Z133" s="81"/>
      <c r="AA133" s="81"/>
      <c r="AB133" s="81"/>
    </row>
    <row r="134" spans="1:28" s="82" customFormat="1" x14ac:dyDescent="0.2">
      <c r="A134" s="30"/>
      <c r="B134" s="83"/>
      <c r="C134" s="84"/>
      <c r="D134" s="83"/>
      <c r="E134" s="166"/>
      <c r="F134" s="79"/>
      <c r="G134" s="79"/>
      <c r="H134" s="79"/>
      <c r="I134" s="80"/>
      <c r="J134" s="80"/>
      <c r="K134" s="80"/>
      <c r="L134" s="80"/>
      <c r="M134" s="72"/>
      <c r="N134" s="209"/>
      <c r="O134" s="72"/>
      <c r="P134" s="77"/>
      <c r="Q134" s="9"/>
      <c r="R134" s="9"/>
      <c r="S134" s="9"/>
      <c r="T134" s="81"/>
      <c r="U134" s="81"/>
      <c r="V134" s="81"/>
      <c r="W134" s="81"/>
      <c r="X134" s="81"/>
      <c r="Y134" s="81"/>
      <c r="Z134" s="81"/>
      <c r="AA134" s="81"/>
      <c r="AB134" s="81"/>
    </row>
    <row r="135" spans="1:28" s="82" customFormat="1" x14ac:dyDescent="0.2">
      <c r="A135" s="30"/>
      <c r="B135" s="83"/>
      <c r="C135" s="84"/>
      <c r="D135" s="83"/>
      <c r="E135" s="166"/>
      <c r="F135" s="79"/>
      <c r="G135" s="79"/>
      <c r="H135" s="79"/>
      <c r="I135" s="80"/>
      <c r="J135" s="80"/>
      <c r="K135" s="80"/>
      <c r="L135" s="80"/>
      <c r="M135" s="72"/>
      <c r="N135" s="72"/>
      <c r="O135" s="72"/>
      <c r="P135" s="77"/>
      <c r="Q135" s="9"/>
      <c r="R135" s="9"/>
      <c r="S135" s="9"/>
      <c r="T135" s="81"/>
      <c r="U135" s="81"/>
      <c r="V135" s="81"/>
      <c r="W135" s="81"/>
      <c r="X135" s="81"/>
      <c r="Y135" s="81"/>
      <c r="Z135" s="81"/>
      <c r="AA135" s="81"/>
      <c r="AB135" s="81"/>
    </row>
    <row r="136" spans="1:28" s="82" customFormat="1" x14ac:dyDescent="0.2">
      <c r="A136" s="30"/>
      <c r="B136" s="33" t="s">
        <v>12</v>
      </c>
      <c r="C136" s="84"/>
      <c r="D136" s="83"/>
      <c r="E136" s="166"/>
      <c r="F136" s="79"/>
      <c r="G136" s="79"/>
      <c r="H136" s="79"/>
      <c r="I136" s="80"/>
      <c r="J136" s="80"/>
      <c r="K136" s="137">
        <f t="shared" ref="K136" si="5">SUM(K128:K135)</f>
        <v>21</v>
      </c>
      <c r="L136" s="137">
        <f t="shared" ref="L136:M136" si="6">SUM(L128:L135)</f>
        <v>21</v>
      </c>
      <c r="M136" s="138">
        <f t="shared" si="6"/>
        <v>0</v>
      </c>
      <c r="N136" s="85"/>
      <c r="O136" s="85"/>
      <c r="P136" s="77"/>
      <c r="Q136" s="9"/>
      <c r="R136" s="9"/>
      <c r="S136" s="9"/>
    </row>
    <row r="137" spans="1:28" x14ac:dyDescent="0.25">
      <c r="A137" s="88"/>
      <c r="B137" s="37"/>
      <c r="C137" s="37"/>
      <c r="D137" s="37"/>
      <c r="E137" s="167"/>
      <c r="F137" s="191"/>
      <c r="G137" s="36"/>
      <c r="H137" s="37"/>
      <c r="I137" s="36"/>
      <c r="J137" s="36"/>
      <c r="K137" s="36"/>
      <c r="L137" s="36"/>
      <c r="M137" s="36"/>
      <c r="N137" s="36"/>
      <c r="O137" s="37"/>
      <c r="Q137" s="22"/>
      <c r="R137" s="22"/>
    </row>
    <row r="138" spans="1:28" ht="18.75" x14ac:dyDescent="0.25">
      <c r="A138" s="88"/>
      <c r="B138" s="38" t="s">
        <v>27</v>
      </c>
      <c r="C138" s="47">
        <f>+K136</f>
        <v>21</v>
      </c>
      <c r="D138" s="88"/>
      <c r="E138" s="143"/>
      <c r="F138" s="48"/>
      <c r="G138" s="146"/>
      <c r="H138" s="136"/>
      <c r="I138" s="181"/>
      <c r="J138" s="181"/>
      <c r="K138" s="181"/>
      <c r="L138" s="181"/>
      <c r="M138" s="181"/>
      <c r="N138" s="36"/>
      <c r="O138" s="37"/>
      <c r="P138" s="171"/>
      <c r="Q138" s="22"/>
      <c r="R138" s="22"/>
    </row>
    <row r="140" spans="1:28" ht="15.75" thickBot="1" x14ac:dyDescent="0.3"/>
    <row r="141" spans="1:28" ht="37.15" customHeight="1" thickBot="1" x14ac:dyDescent="0.3">
      <c r="B141" s="50" t="s">
        <v>42</v>
      </c>
      <c r="C141" s="51" t="s">
        <v>43</v>
      </c>
      <c r="D141" s="50" t="s">
        <v>44</v>
      </c>
      <c r="E141" s="168" t="s">
        <v>48</v>
      </c>
    </row>
    <row r="142" spans="1:28" ht="41.45" customHeight="1" x14ac:dyDescent="0.25">
      <c r="B142" s="42" t="s">
        <v>114</v>
      </c>
      <c r="C142" s="45">
        <v>20</v>
      </c>
      <c r="D142" s="45">
        <v>0</v>
      </c>
      <c r="E142" s="314">
        <v>0</v>
      </c>
    </row>
    <row r="143" spans="1:28" x14ac:dyDescent="0.25">
      <c r="B143" s="42" t="s">
        <v>115</v>
      </c>
      <c r="C143" s="36">
        <v>30</v>
      </c>
      <c r="D143" s="46">
        <v>0</v>
      </c>
      <c r="E143" s="315"/>
    </row>
    <row r="144" spans="1:28" ht="15.75" thickBot="1" x14ac:dyDescent="0.3">
      <c r="B144" s="42" t="s">
        <v>116</v>
      </c>
      <c r="C144" s="317">
        <v>40</v>
      </c>
      <c r="D144" s="313">
        <v>40</v>
      </c>
      <c r="E144" s="316"/>
    </row>
    <row r="146" spans="2:16" ht="15.75" thickBot="1" x14ac:dyDescent="0.3"/>
    <row r="147" spans="2:16" ht="27" thickBot="1" x14ac:dyDescent="0.3">
      <c r="B147" s="250" t="s">
        <v>45</v>
      </c>
      <c r="C147" s="251"/>
      <c r="D147" s="251"/>
      <c r="E147" s="251"/>
      <c r="F147" s="251"/>
      <c r="G147" s="251"/>
      <c r="H147" s="251"/>
      <c r="I147" s="251"/>
      <c r="J147" s="251"/>
      <c r="K147" s="251"/>
      <c r="L147" s="251"/>
      <c r="M147" s="251"/>
      <c r="N147" s="252"/>
      <c r="O147" s="67"/>
      <c r="P147" s="144"/>
    </row>
    <row r="150" spans="2:16" ht="28.9" customHeight="1" x14ac:dyDescent="0.25">
      <c r="H150" s="278" t="s">
        <v>111</v>
      </c>
      <c r="I150" s="278"/>
      <c r="J150" s="278"/>
      <c r="K150" s="147"/>
      <c r="L150" s="147"/>
    </row>
    <row r="151" spans="2:16" ht="110.25" customHeight="1" x14ac:dyDescent="0.25">
      <c r="B151" s="145" t="s">
        <v>0</v>
      </c>
      <c r="C151" s="145" t="s">
        <v>158</v>
      </c>
      <c r="D151" s="145" t="s">
        <v>33</v>
      </c>
      <c r="E151" s="145" t="s">
        <v>108</v>
      </c>
      <c r="F151" s="145" t="s">
        <v>109</v>
      </c>
      <c r="G151" s="145" t="s">
        <v>110</v>
      </c>
      <c r="H151" s="91" t="s">
        <v>112</v>
      </c>
      <c r="I151" s="145" t="s">
        <v>156</v>
      </c>
      <c r="J151" s="145" t="s">
        <v>155</v>
      </c>
      <c r="K151" s="145" t="s">
        <v>157</v>
      </c>
      <c r="L151" s="145" t="s">
        <v>34</v>
      </c>
      <c r="M151" s="145" t="s">
        <v>34</v>
      </c>
      <c r="N151" s="145" t="s">
        <v>35</v>
      </c>
      <c r="O151" s="87" t="s">
        <v>2</v>
      </c>
      <c r="P151" s="145" t="s">
        <v>9</v>
      </c>
    </row>
    <row r="152" spans="2:16" ht="60.75" customHeight="1" x14ac:dyDescent="0.25">
      <c r="B152" s="271" t="s">
        <v>120</v>
      </c>
      <c r="C152" s="271">
        <v>3</v>
      </c>
      <c r="D152" s="88" t="s">
        <v>308</v>
      </c>
      <c r="E152" s="146">
        <v>1067856558</v>
      </c>
      <c r="F152" s="48" t="s">
        <v>220</v>
      </c>
      <c r="G152" s="175">
        <v>40164</v>
      </c>
      <c r="H152" s="88" t="s">
        <v>264</v>
      </c>
      <c r="I152" s="176">
        <v>41209</v>
      </c>
      <c r="J152" s="175">
        <v>41974</v>
      </c>
      <c r="K152" s="36" t="s">
        <v>127</v>
      </c>
      <c r="L152" s="36" t="s">
        <v>127</v>
      </c>
      <c r="M152" s="146" t="s">
        <v>127</v>
      </c>
      <c r="N152" s="146" t="s">
        <v>127</v>
      </c>
      <c r="O152" s="88"/>
      <c r="P152" s="146" t="s">
        <v>309</v>
      </c>
    </row>
    <row r="153" spans="2:16" ht="60.75" customHeight="1" x14ac:dyDescent="0.25">
      <c r="B153" s="272"/>
      <c r="C153" s="272"/>
      <c r="D153" s="88" t="s">
        <v>310</v>
      </c>
      <c r="E153" s="146">
        <v>1067907541</v>
      </c>
      <c r="F153" s="48" t="s">
        <v>220</v>
      </c>
      <c r="G153" s="175">
        <v>41263</v>
      </c>
      <c r="H153" s="88" t="s">
        <v>264</v>
      </c>
      <c r="I153" s="176">
        <v>40924</v>
      </c>
      <c r="J153" s="175">
        <v>41958</v>
      </c>
      <c r="K153" s="36" t="s">
        <v>127</v>
      </c>
      <c r="L153" s="36" t="s">
        <v>127</v>
      </c>
      <c r="M153" s="146" t="s">
        <v>127</v>
      </c>
      <c r="N153" s="146" t="s">
        <v>127</v>
      </c>
      <c r="O153" s="88"/>
      <c r="P153" s="146" t="s">
        <v>311</v>
      </c>
    </row>
    <row r="154" spans="2:16" ht="60.75" customHeight="1" x14ac:dyDescent="0.25">
      <c r="B154" s="273"/>
      <c r="C154" s="273"/>
      <c r="D154" s="88" t="s">
        <v>312</v>
      </c>
      <c r="E154" s="146">
        <v>1067861874</v>
      </c>
      <c r="F154" s="48" t="s">
        <v>313</v>
      </c>
      <c r="G154" s="175">
        <v>39434</v>
      </c>
      <c r="H154" s="88" t="s">
        <v>264</v>
      </c>
      <c r="I154" s="176">
        <v>40558</v>
      </c>
      <c r="J154" s="175">
        <v>41623</v>
      </c>
      <c r="K154" s="36" t="s">
        <v>127</v>
      </c>
      <c r="L154" s="36" t="s">
        <v>127</v>
      </c>
      <c r="M154" s="146" t="s">
        <v>127</v>
      </c>
      <c r="N154" s="146" t="s">
        <v>127</v>
      </c>
      <c r="O154" s="88"/>
      <c r="P154" s="146" t="s">
        <v>314</v>
      </c>
    </row>
    <row r="155" spans="2:16" ht="60.75" customHeight="1" x14ac:dyDescent="0.25">
      <c r="B155" s="271" t="s">
        <v>121</v>
      </c>
      <c r="C155" s="271">
        <v>3</v>
      </c>
      <c r="D155" s="88" t="s">
        <v>315</v>
      </c>
      <c r="E155" s="146">
        <v>1067851018</v>
      </c>
      <c r="F155" s="48" t="s">
        <v>316</v>
      </c>
      <c r="G155" s="175">
        <v>41207</v>
      </c>
      <c r="H155" s="88" t="s">
        <v>264</v>
      </c>
      <c r="I155" s="176">
        <v>41209</v>
      </c>
      <c r="J155" s="175">
        <v>41974</v>
      </c>
      <c r="K155" s="36" t="s">
        <v>127</v>
      </c>
      <c r="L155" s="36" t="s">
        <v>127</v>
      </c>
      <c r="M155" s="146" t="s">
        <v>127</v>
      </c>
      <c r="N155" s="146" t="s">
        <v>127</v>
      </c>
      <c r="O155" s="88"/>
      <c r="P155" s="146" t="s">
        <v>317</v>
      </c>
    </row>
    <row r="156" spans="2:16" ht="60.75" customHeight="1" x14ac:dyDescent="0.25">
      <c r="B156" s="272"/>
      <c r="C156" s="272"/>
      <c r="D156" s="88" t="s">
        <v>318</v>
      </c>
      <c r="E156" s="146">
        <v>1067890322</v>
      </c>
      <c r="F156" s="48" t="s">
        <v>319</v>
      </c>
      <c r="G156" s="175">
        <v>40837</v>
      </c>
      <c r="H156" s="88" t="s">
        <v>264</v>
      </c>
      <c r="I156" s="176">
        <v>40923</v>
      </c>
      <c r="J156" s="175">
        <v>41958</v>
      </c>
      <c r="K156" s="36" t="s">
        <v>127</v>
      </c>
      <c r="L156" s="36" t="s">
        <v>127</v>
      </c>
      <c r="M156" s="146" t="s">
        <v>127</v>
      </c>
      <c r="N156" s="146" t="s">
        <v>127</v>
      </c>
      <c r="O156" s="88"/>
      <c r="P156" s="146" t="s">
        <v>320</v>
      </c>
    </row>
    <row r="157" spans="2:16" ht="60.75" customHeight="1" x14ac:dyDescent="0.25">
      <c r="B157" s="273"/>
      <c r="C157" s="273"/>
      <c r="D157" s="88" t="s">
        <v>321</v>
      </c>
      <c r="E157" s="146">
        <v>1064991805</v>
      </c>
      <c r="F157" s="48" t="s">
        <v>322</v>
      </c>
      <c r="G157" s="175">
        <v>41207</v>
      </c>
      <c r="H157" s="88" t="s">
        <v>264</v>
      </c>
      <c r="I157" s="176">
        <v>41209</v>
      </c>
      <c r="J157" s="175">
        <v>41974</v>
      </c>
      <c r="K157" s="36" t="s">
        <v>127</v>
      </c>
      <c r="L157" s="36" t="s">
        <v>127</v>
      </c>
      <c r="M157" s="146" t="s">
        <v>127</v>
      </c>
      <c r="N157" s="146" t="s">
        <v>127</v>
      </c>
      <c r="O157" s="88"/>
      <c r="P157" s="146" t="s">
        <v>323</v>
      </c>
    </row>
    <row r="158" spans="2:16" ht="33.6" customHeight="1" x14ac:dyDescent="0.25">
      <c r="B158" s="271" t="s">
        <v>122</v>
      </c>
      <c r="C158" s="271">
        <v>1</v>
      </c>
      <c r="D158" s="88" t="s">
        <v>300</v>
      </c>
      <c r="E158" s="146">
        <v>1067867225</v>
      </c>
      <c r="F158" s="48" t="s">
        <v>301</v>
      </c>
      <c r="G158" s="175">
        <v>41713</v>
      </c>
      <c r="H158" s="88" t="s">
        <v>303</v>
      </c>
      <c r="I158" s="176">
        <v>41260</v>
      </c>
      <c r="J158" s="146" t="s">
        <v>302</v>
      </c>
      <c r="K158" s="36" t="s">
        <v>127</v>
      </c>
      <c r="L158" s="36" t="s">
        <v>127</v>
      </c>
      <c r="M158" s="146" t="s">
        <v>127</v>
      </c>
      <c r="N158" s="146" t="s">
        <v>127</v>
      </c>
      <c r="O158" s="88"/>
      <c r="P158" s="146" t="s">
        <v>304</v>
      </c>
    </row>
    <row r="159" spans="2:16" ht="33.6" customHeight="1" x14ac:dyDescent="0.25">
      <c r="B159" s="273"/>
      <c r="C159" s="273"/>
      <c r="D159" s="88" t="s">
        <v>345</v>
      </c>
      <c r="E159" s="146">
        <v>1063716442</v>
      </c>
      <c r="F159" s="48" t="s">
        <v>305</v>
      </c>
      <c r="G159" s="175">
        <v>40456</v>
      </c>
      <c r="H159" s="88" t="s">
        <v>306</v>
      </c>
      <c r="I159" s="176">
        <v>41671</v>
      </c>
      <c r="J159" s="175">
        <v>41820</v>
      </c>
      <c r="K159" s="36" t="s">
        <v>127</v>
      </c>
      <c r="L159" s="36" t="s">
        <v>127</v>
      </c>
      <c r="M159" s="146" t="s">
        <v>127</v>
      </c>
      <c r="N159" s="146" t="s">
        <v>127</v>
      </c>
      <c r="O159" s="88"/>
      <c r="P159" s="146" t="s">
        <v>307</v>
      </c>
    </row>
    <row r="160" spans="2:16" ht="33.6" customHeight="1" x14ac:dyDescent="0.25">
      <c r="B160" s="142"/>
      <c r="C160" s="135"/>
      <c r="D160" s="3"/>
      <c r="E160" s="143"/>
      <c r="F160" s="48"/>
      <c r="G160" s="175"/>
      <c r="H160" s="3"/>
      <c r="I160" s="176"/>
      <c r="J160" s="143"/>
      <c r="K160" s="36" t="s">
        <v>127</v>
      </c>
      <c r="L160" s="36" t="s">
        <v>127</v>
      </c>
      <c r="M160" s="146" t="s">
        <v>127</v>
      </c>
      <c r="N160" s="146" t="s">
        <v>127</v>
      </c>
      <c r="O160" s="88"/>
      <c r="P160" s="146" t="s">
        <v>304</v>
      </c>
    </row>
    <row r="162" spans="2:7" ht="54" customHeight="1" x14ac:dyDescent="0.25">
      <c r="B162" s="91" t="s">
        <v>28</v>
      </c>
      <c r="C162" s="91" t="s">
        <v>42</v>
      </c>
      <c r="D162" s="87" t="s">
        <v>43</v>
      </c>
      <c r="E162" s="162" t="s">
        <v>44</v>
      </c>
      <c r="F162" s="145" t="s">
        <v>49</v>
      </c>
    </row>
    <row r="163" spans="2:7" ht="120.75" customHeight="1" x14ac:dyDescent="0.2">
      <c r="B163" s="276" t="s">
        <v>46</v>
      </c>
      <c r="C163" s="6" t="s">
        <v>117</v>
      </c>
      <c r="D163" s="46">
        <v>25</v>
      </c>
      <c r="E163" s="207">
        <v>25</v>
      </c>
      <c r="F163" s="274">
        <v>0</v>
      </c>
      <c r="G163" s="66"/>
    </row>
    <row r="164" spans="2:7" ht="76.150000000000006" customHeight="1" x14ac:dyDescent="0.2">
      <c r="B164" s="276"/>
      <c r="C164" s="6" t="s">
        <v>118</v>
      </c>
      <c r="D164" s="48">
        <v>25</v>
      </c>
      <c r="E164" s="207">
        <v>25</v>
      </c>
      <c r="F164" s="274"/>
      <c r="G164" s="66"/>
    </row>
    <row r="165" spans="2:7" ht="69" customHeight="1" x14ac:dyDescent="0.2">
      <c r="B165" s="276"/>
      <c r="C165" s="6" t="s">
        <v>119</v>
      </c>
      <c r="D165" s="46">
        <v>10</v>
      </c>
      <c r="E165" s="207">
        <v>10</v>
      </c>
      <c r="F165" s="274"/>
      <c r="G165" s="66"/>
    </row>
    <row r="166" spans="2:7" x14ac:dyDescent="0.25">
      <c r="C166"/>
    </row>
    <row r="169" spans="2:7" x14ac:dyDescent="0.25">
      <c r="B169" s="41" t="s">
        <v>50</v>
      </c>
    </row>
    <row r="172" spans="2:7" x14ac:dyDescent="0.25">
      <c r="B172" s="52" t="s">
        <v>28</v>
      </c>
      <c r="C172" s="52" t="s">
        <v>51</v>
      </c>
      <c r="D172" s="49" t="s">
        <v>44</v>
      </c>
      <c r="E172" s="162" t="s">
        <v>12</v>
      </c>
    </row>
    <row r="173" spans="2:7" ht="28.5" x14ac:dyDescent="0.25">
      <c r="B173" s="2" t="s">
        <v>52</v>
      </c>
      <c r="C173" s="7">
        <v>40</v>
      </c>
      <c r="D173" s="46">
        <v>0</v>
      </c>
      <c r="E173" s="256">
        <f>+D173+D174</f>
        <v>60</v>
      </c>
    </row>
    <row r="174" spans="2:7" ht="99.75" customHeight="1" x14ac:dyDescent="0.25">
      <c r="B174" s="2" t="s">
        <v>53</v>
      </c>
      <c r="C174" s="7">
        <v>60</v>
      </c>
      <c r="D174" s="46">
        <v>60</v>
      </c>
      <c r="E174" s="257"/>
    </row>
  </sheetData>
  <mergeCells count="53">
    <mergeCell ref="L60:M60"/>
    <mergeCell ref="L61:M61"/>
    <mergeCell ref="L62:M62"/>
    <mergeCell ref="L63:M63"/>
    <mergeCell ref="M34:P34"/>
    <mergeCell ref="L57:M57"/>
    <mergeCell ref="L58:M58"/>
    <mergeCell ref="L59:M59"/>
    <mergeCell ref="B54:M54"/>
    <mergeCell ref="H73:K73"/>
    <mergeCell ref="B73:B74"/>
    <mergeCell ref="C73:C74"/>
    <mergeCell ref="D73:D74"/>
    <mergeCell ref="E73:E74"/>
    <mergeCell ref="F73:F74"/>
    <mergeCell ref="G73:G74"/>
    <mergeCell ref="B4:R4"/>
    <mergeCell ref="C6:N6"/>
    <mergeCell ref="C7:N7"/>
    <mergeCell ref="C8:N8"/>
    <mergeCell ref="C9:N9"/>
    <mergeCell ref="E21:G24"/>
    <mergeCell ref="E20:G20"/>
    <mergeCell ref="B163:B165"/>
    <mergeCell ref="F163:F165"/>
    <mergeCell ref="E173:E174"/>
    <mergeCell ref="C158:C159"/>
    <mergeCell ref="B158:B159"/>
    <mergeCell ref="C75:C88"/>
    <mergeCell ref="B155:B157"/>
    <mergeCell ref="B152:B154"/>
    <mergeCell ref="C155:C157"/>
    <mergeCell ref="C152:C154"/>
    <mergeCell ref="B124:O124"/>
    <mergeCell ref="H150:J150"/>
    <mergeCell ref="B114:P114"/>
    <mergeCell ref="B69:O69"/>
    <mergeCell ref="B2:R2"/>
    <mergeCell ref="B121:R121"/>
    <mergeCell ref="B147:N147"/>
    <mergeCell ref="E142:E144"/>
    <mergeCell ref="D117:E117"/>
    <mergeCell ref="D118:E118"/>
    <mergeCell ref="E31:E32"/>
    <mergeCell ref="C10:E10"/>
    <mergeCell ref="B14:C15"/>
    <mergeCell ref="C52:N52"/>
    <mergeCell ref="D48:E48"/>
    <mergeCell ref="B48:B49"/>
    <mergeCell ref="C48:C49"/>
    <mergeCell ref="B89:B110"/>
    <mergeCell ref="B75:B88"/>
    <mergeCell ref="C89:C110"/>
  </mergeCells>
  <dataValidations count="2">
    <dataValidation type="decimal" allowBlank="1" showInputMessage="1" showErrorMessage="1" sqref="WVJ983090 WLN983090 C65586 IX65586 ST65586 ACP65586 AML65586 AWH65586 BGD65586 BPZ65586 BZV65586 CJR65586 CTN65586 DDJ65586 DNF65586 DXB65586 EGX65586 EQT65586 FAP65586 FKL65586 FUH65586 GED65586 GNZ65586 GXV65586 HHR65586 HRN65586 IBJ65586 ILF65586 IVB65586 JEX65586 JOT65586 JYP65586 KIL65586 KSH65586 LCD65586 LLZ65586 LVV65586 MFR65586 MPN65586 MZJ65586 NJF65586 NTB65586 OCX65586 OMT65586 OWP65586 PGL65586 PQH65586 QAD65586 QJZ65586 QTV65586 RDR65586 RNN65586 RXJ65586 SHF65586 SRB65586 TAX65586 TKT65586 TUP65586 UEL65586 UOH65586 UYD65586 VHZ65586 VRV65586 WBR65586 WLN65586 WVJ65586 C131122 IX131122 ST131122 ACP131122 AML131122 AWH131122 BGD131122 BPZ131122 BZV131122 CJR131122 CTN131122 DDJ131122 DNF131122 DXB131122 EGX131122 EQT131122 FAP131122 FKL131122 FUH131122 GED131122 GNZ131122 GXV131122 HHR131122 HRN131122 IBJ131122 ILF131122 IVB131122 JEX131122 JOT131122 JYP131122 KIL131122 KSH131122 LCD131122 LLZ131122 LVV131122 MFR131122 MPN131122 MZJ131122 NJF131122 NTB131122 OCX131122 OMT131122 OWP131122 PGL131122 PQH131122 QAD131122 QJZ131122 QTV131122 RDR131122 RNN131122 RXJ131122 SHF131122 SRB131122 TAX131122 TKT131122 TUP131122 UEL131122 UOH131122 UYD131122 VHZ131122 VRV131122 WBR131122 WLN131122 WVJ131122 C196658 IX196658 ST196658 ACP196658 AML196658 AWH196658 BGD196658 BPZ196658 BZV196658 CJR196658 CTN196658 DDJ196658 DNF196658 DXB196658 EGX196658 EQT196658 FAP196658 FKL196658 FUH196658 GED196658 GNZ196658 GXV196658 HHR196658 HRN196658 IBJ196658 ILF196658 IVB196658 JEX196658 JOT196658 JYP196658 KIL196658 KSH196658 LCD196658 LLZ196658 LVV196658 MFR196658 MPN196658 MZJ196658 NJF196658 NTB196658 OCX196658 OMT196658 OWP196658 PGL196658 PQH196658 QAD196658 QJZ196658 QTV196658 RDR196658 RNN196658 RXJ196658 SHF196658 SRB196658 TAX196658 TKT196658 TUP196658 UEL196658 UOH196658 UYD196658 VHZ196658 VRV196658 WBR196658 WLN196658 WVJ196658 C262194 IX262194 ST262194 ACP262194 AML262194 AWH262194 BGD262194 BPZ262194 BZV262194 CJR262194 CTN262194 DDJ262194 DNF262194 DXB262194 EGX262194 EQT262194 FAP262194 FKL262194 FUH262194 GED262194 GNZ262194 GXV262194 HHR262194 HRN262194 IBJ262194 ILF262194 IVB262194 JEX262194 JOT262194 JYP262194 KIL262194 KSH262194 LCD262194 LLZ262194 LVV262194 MFR262194 MPN262194 MZJ262194 NJF262194 NTB262194 OCX262194 OMT262194 OWP262194 PGL262194 PQH262194 QAD262194 QJZ262194 QTV262194 RDR262194 RNN262194 RXJ262194 SHF262194 SRB262194 TAX262194 TKT262194 TUP262194 UEL262194 UOH262194 UYD262194 VHZ262194 VRV262194 WBR262194 WLN262194 WVJ262194 C327730 IX327730 ST327730 ACP327730 AML327730 AWH327730 BGD327730 BPZ327730 BZV327730 CJR327730 CTN327730 DDJ327730 DNF327730 DXB327730 EGX327730 EQT327730 FAP327730 FKL327730 FUH327730 GED327730 GNZ327730 GXV327730 HHR327730 HRN327730 IBJ327730 ILF327730 IVB327730 JEX327730 JOT327730 JYP327730 KIL327730 KSH327730 LCD327730 LLZ327730 LVV327730 MFR327730 MPN327730 MZJ327730 NJF327730 NTB327730 OCX327730 OMT327730 OWP327730 PGL327730 PQH327730 QAD327730 QJZ327730 QTV327730 RDR327730 RNN327730 RXJ327730 SHF327730 SRB327730 TAX327730 TKT327730 TUP327730 UEL327730 UOH327730 UYD327730 VHZ327730 VRV327730 WBR327730 WLN327730 WVJ327730 C393266 IX393266 ST393266 ACP393266 AML393266 AWH393266 BGD393266 BPZ393266 BZV393266 CJR393266 CTN393266 DDJ393266 DNF393266 DXB393266 EGX393266 EQT393266 FAP393266 FKL393266 FUH393266 GED393266 GNZ393266 GXV393266 HHR393266 HRN393266 IBJ393266 ILF393266 IVB393266 JEX393266 JOT393266 JYP393266 KIL393266 KSH393266 LCD393266 LLZ393266 LVV393266 MFR393266 MPN393266 MZJ393266 NJF393266 NTB393266 OCX393266 OMT393266 OWP393266 PGL393266 PQH393266 QAD393266 QJZ393266 QTV393266 RDR393266 RNN393266 RXJ393266 SHF393266 SRB393266 TAX393266 TKT393266 TUP393266 UEL393266 UOH393266 UYD393266 VHZ393266 VRV393266 WBR393266 WLN393266 WVJ393266 C458802 IX458802 ST458802 ACP458802 AML458802 AWH458802 BGD458802 BPZ458802 BZV458802 CJR458802 CTN458802 DDJ458802 DNF458802 DXB458802 EGX458802 EQT458802 FAP458802 FKL458802 FUH458802 GED458802 GNZ458802 GXV458802 HHR458802 HRN458802 IBJ458802 ILF458802 IVB458802 JEX458802 JOT458802 JYP458802 KIL458802 KSH458802 LCD458802 LLZ458802 LVV458802 MFR458802 MPN458802 MZJ458802 NJF458802 NTB458802 OCX458802 OMT458802 OWP458802 PGL458802 PQH458802 QAD458802 QJZ458802 QTV458802 RDR458802 RNN458802 RXJ458802 SHF458802 SRB458802 TAX458802 TKT458802 TUP458802 UEL458802 UOH458802 UYD458802 VHZ458802 VRV458802 WBR458802 WLN458802 WVJ458802 C524338 IX524338 ST524338 ACP524338 AML524338 AWH524338 BGD524338 BPZ524338 BZV524338 CJR524338 CTN524338 DDJ524338 DNF524338 DXB524338 EGX524338 EQT524338 FAP524338 FKL524338 FUH524338 GED524338 GNZ524338 GXV524338 HHR524338 HRN524338 IBJ524338 ILF524338 IVB524338 JEX524338 JOT524338 JYP524338 KIL524338 KSH524338 LCD524338 LLZ524338 LVV524338 MFR524338 MPN524338 MZJ524338 NJF524338 NTB524338 OCX524338 OMT524338 OWP524338 PGL524338 PQH524338 QAD524338 QJZ524338 QTV524338 RDR524338 RNN524338 RXJ524338 SHF524338 SRB524338 TAX524338 TKT524338 TUP524338 UEL524338 UOH524338 UYD524338 VHZ524338 VRV524338 WBR524338 WLN524338 WVJ524338 C589874 IX589874 ST589874 ACP589874 AML589874 AWH589874 BGD589874 BPZ589874 BZV589874 CJR589874 CTN589874 DDJ589874 DNF589874 DXB589874 EGX589874 EQT589874 FAP589874 FKL589874 FUH589874 GED589874 GNZ589874 GXV589874 HHR589874 HRN589874 IBJ589874 ILF589874 IVB589874 JEX589874 JOT589874 JYP589874 KIL589874 KSH589874 LCD589874 LLZ589874 LVV589874 MFR589874 MPN589874 MZJ589874 NJF589874 NTB589874 OCX589874 OMT589874 OWP589874 PGL589874 PQH589874 QAD589874 QJZ589874 QTV589874 RDR589874 RNN589874 RXJ589874 SHF589874 SRB589874 TAX589874 TKT589874 TUP589874 UEL589874 UOH589874 UYD589874 VHZ589874 VRV589874 WBR589874 WLN589874 WVJ589874 C655410 IX655410 ST655410 ACP655410 AML655410 AWH655410 BGD655410 BPZ655410 BZV655410 CJR655410 CTN655410 DDJ655410 DNF655410 DXB655410 EGX655410 EQT655410 FAP655410 FKL655410 FUH655410 GED655410 GNZ655410 GXV655410 HHR655410 HRN655410 IBJ655410 ILF655410 IVB655410 JEX655410 JOT655410 JYP655410 KIL655410 KSH655410 LCD655410 LLZ655410 LVV655410 MFR655410 MPN655410 MZJ655410 NJF655410 NTB655410 OCX655410 OMT655410 OWP655410 PGL655410 PQH655410 QAD655410 QJZ655410 QTV655410 RDR655410 RNN655410 RXJ655410 SHF655410 SRB655410 TAX655410 TKT655410 TUP655410 UEL655410 UOH655410 UYD655410 VHZ655410 VRV655410 WBR655410 WLN655410 WVJ655410 C720946 IX720946 ST720946 ACP720946 AML720946 AWH720946 BGD720946 BPZ720946 BZV720946 CJR720946 CTN720946 DDJ720946 DNF720946 DXB720946 EGX720946 EQT720946 FAP720946 FKL720946 FUH720946 GED720946 GNZ720946 GXV720946 HHR720946 HRN720946 IBJ720946 ILF720946 IVB720946 JEX720946 JOT720946 JYP720946 KIL720946 KSH720946 LCD720946 LLZ720946 LVV720946 MFR720946 MPN720946 MZJ720946 NJF720946 NTB720946 OCX720946 OMT720946 OWP720946 PGL720946 PQH720946 QAD720946 QJZ720946 QTV720946 RDR720946 RNN720946 RXJ720946 SHF720946 SRB720946 TAX720946 TKT720946 TUP720946 UEL720946 UOH720946 UYD720946 VHZ720946 VRV720946 WBR720946 WLN720946 WVJ720946 C786482 IX786482 ST786482 ACP786482 AML786482 AWH786482 BGD786482 BPZ786482 BZV786482 CJR786482 CTN786482 DDJ786482 DNF786482 DXB786482 EGX786482 EQT786482 FAP786482 FKL786482 FUH786482 GED786482 GNZ786482 GXV786482 HHR786482 HRN786482 IBJ786482 ILF786482 IVB786482 JEX786482 JOT786482 JYP786482 KIL786482 KSH786482 LCD786482 LLZ786482 LVV786482 MFR786482 MPN786482 MZJ786482 NJF786482 NTB786482 OCX786482 OMT786482 OWP786482 PGL786482 PQH786482 QAD786482 QJZ786482 QTV786482 RDR786482 RNN786482 RXJ786482 SHF786482 SRB786482 TAX786482 TKT786482 TUP786482 UEL786482 UOH786482 UYD786482 VHZ786482 VRV786482 WBR786482 WLN786482 WVJ786482 C852018 IX852018 ST852018 ACP852018 AML852018 AWH852018 BGD852018 BPZ852018 BZV852018 CJR852018 CTN852018 DDJ852018 DNF852018 DXB852018 EGX852018 EQT852018 FAP852018 FKL852018 FUH852018 GED852018 GNZ852018 GXV852018 HHR852018 HRN852018 IBJ852018 ILF852018 IVB852018 JEX852018 JOT852018 JYP852018 KIL852018 KSH852018 LCD852018 LLZ852018 LVV852018 MFR852018 MPN852018 MZJ852018 NJF852018 NTB852018 OCX852018 OMT852018 OWP852018 PGL852018 PQH852018 QAD852018 QJZ852018 QTV852018 RDR852018 RNN852018 RXJ852018 SHF852018 SRB852018 TAX852018 TKT852018 TUP852018 UEL852018 UOH852018 UYD852018 VHZ852018 VRV852018 WBR852018 WLN852018 WVJ852018 C917554 IX917554 ST917554 ACP917554 AML917554 AWH917554 BGD917554 BPZ917554 BZV917554 CJR917554 CTN917554 DDJ917554 DNF917554 DXB917554 EGX917554 EQT917554 FAP917554 FKL917554 FUH917554 GED917554 GNZ917554 GXV917554 HHR917554 HRN917554 IBJ917554 ILF917554 IVB917554 JEX917554 JOT917554 JYP917554 KIL917554 KSH917554 LCD917554 LLZ917554 LVV917554 MFR917554 MPN917554 MZJ917554 NJF917554 NTB917554 OCX917554 OMT917554 OWP917554 PGL917554 PQH917554 QAD917554 QJZ917554 QTV917554 RDR917554 RNN917554 RXJ917554 SHF917554 SRB917554 TAX917554 TKT917554 TUP917554 UEL917554 UOH917554 UYD917554 VHZ917554 VRV917554 WBR917554 WLN917554 WVJ917554 C983090 IX983090 ST983090 ACP983090 AML983090 AWH983090 BGD983090 BPZ983090 BZV983090 CJR983090 CTN983090 DDJ983090 DNF983090 DXB983090 EGX983090 EQT983090 FAP983090 FKL983090 FUH983090 GED983090 GNZ983090 GXV983090 HHR983090 HRN983090 IBJ983090 ILF983090 IVB983090 JEX983090 JOT983090 JYP983090 KIL983090 KSH983090 LCD983090 LLZ983090 LVV983090 MFR983090 MPN983090 MZJ983090 NJF983090 NTB983090 OCX983090 OMT983090 OWP983090 PGL983090 PQH983090 QAD983090 QJZ983090 QTV983090 RDR983090 RNN983090 RXJ983090 SHF983090 SRB983090 TAX983090 TKT983090 TUP983090 UEL983090 UOH983090 UYD983090 VHZ983090 VRV983090 WBR983090 WVJ17:WVJ33 WLN17:WLN33 WBR17:WBR33 VRV17:VRV33 VHZ17:VHZ33 UYD17:UYD33 UOH17:UOH33 UEL17:UEL33 TUP17:TUP33 TKT17:TKT33 TAX17:TAX33 SRB17:SRB33 SHF17:SHF33 RXJ17:RXJ33 RNN17:RNN33 RDR17:RDR33 QTV17:QTV33 QJZ17:QJZ33 QAD17:QAD33 PQH17:PQH33 PGL17:PGL33 OWP17:OWP33 OMT17:OMT33 OCX17:OCX33 NTB17:NTB33 NJF17:NJF33 MZJ17:MZJ33 MPN17:MPN33 MFR17:MFR33 LVV17:LVV33 LLZ17:LLZ33 LCD17:LCD33 KSH17:KSH33 KIL17:KIL33 JYP17:JYP33 JOT17:JOT33 JEX17:JEX33 IVB17:IVB33 ILF17:ILF33 IBJ17:IBJ33 HRN17:HRN33 HHR17:HHR33 GXV17:GXV33 GNZ17:GNZ33 GED17:GED33 FUH17:FUH33 FKL17:FKL33 FAP17:FAP33 EQT17:EQT33 EGX17:EGX33 DXB17:DXB33 DNF17:DNF33 DDJ17:DDJ33 CTN17:CTN33 CJR17:CJR33 BZV17:BZV33 BPZ17:BPZ33 BGD17:BGD33 AWH17:AWH33 AML17:AML33 ACP17:ACP33 ST17:ST33 IX17:IX33">
      <formula1>0</formula1>
      <formula2>1</formula2>
    </dataValidation>
    <dataValidation type="list" allowBlank="1" showInputMessage="1" showErrorMessage="1" sqref="WVG983090 A65586 IU65586 SQ65586 ACM65586 AMI65586 AWE65586 BGA65586 BPW65586 BZS65586 CJO65586 CTK65586 DDG65586 DNC65586 DWY65586 EGU65586 EQQ65586 FAM65586 FKI65586 FUE65586 GEA65586 GNW65586 GXS65586 HHO65586 HRK65586 IBG65586 ILC65586 IUY65586 JEU65586 JOQ65586 JYM65586 KII65586 KSE65586 LCA65586 LLW65586 LVS65586 MFO65586 MPK65586 MZG65586 NJC65586 NSY65586 OCU65586 OMQ65586 OWM65586 PGI65586 PQE65586 QAA65586 QJW65586 QTS65586 RDO65586 RNK65586 RXG65586 SHC65586 SQY65586 TAU65586 TKQ65586 TUM65586 UEI65586 UOE65586 UYA65586 VHW65586 VRS65586 WBO65586 WLK65586 WVG65586 A131122 IU131122 SQ131122 ACM131122 AMI131122 AWE131122 BGA131122 BPW131122 BZS131122 CJO131122 CTK131122 DDG131122 DNC131122 DWY131122 EGU131122 EQQ131122 FAM131122 FKI131122 FUE131122 GEA131122 GNW131122 GXS131122 HHO131122 HRK131122 IBG131122 ILC131122 IUY131122 JEU131122 JOQ131122 JYM131122 KII131122 KSE131122 LCA131122 LLW131122 LVS131122 MFO131122 MPK131122 MZG131122 NJC131122 NSY131122 OCU131122 OMQ131122 OWM131122 PGI131122 PQE131122 QAA131122 QJW131122 QTS131122 RDO131122 RNK131122 RXG131122 SHC131122 SQY131122 TAU131122 TKQ131122 TUM131122 UEI131122 UOE131122 UYA131122 VHW131122 VRS131122 WBO131122 WLK131122 WVG131122 A196658 IU196658 SQ196658 ACM196658 AMI196658 AWE196658 BGA196658 BPW196658 BZS196658 CJO196658 CTK196658 DDG196658 DNC196658 DWY196658 EGU196658 EQQ196658 FAM196658 FKI196658 FUE196658 GEA196658 GNW196658 GXS196658 HHO196658 HRK196658 IBG196658 ILC196658 IUY196658 JEU196658 JOQ196658 JYM196658 KII196658 KSE196658 LCA196658 LLW196658 LVS196658 MFO196658 MPK196658 MZG196658 NJC196658 NSY196658 OCU196658 OMQ196658 OWM196658 PGI196658 PQE196658 QAA196658 QJW196658 QTS196658 RDO196658 RNK196658 RXG196658 SHC196658 SQY196658 TAU196658 TKQ196658 TUM196658 UEI196658 UOE196658 UYA196658 VHW196658 VRS196658 WBO196658 WLK196658 WVG196658 A262194 IU262194 SQ262194 ACM262194 AMI262194 AWE262194 BGA262194 BPW262194 BZS262194 CJO262194 CTK262194 DDG262194 DNC262194 DWY262194 EGU262194 EQQ262194 FAM262194 FKI262194 FUE262194 GEA262194 GNW262194 GXS262194 HHO262194 HRK262194 IBG262194 ILC262194 IUY262194 JEU262194 JOQ262194 JYM262194 KII262194 KSE262194 LCA262194 LLW262194 LVS262194 MFO262194 MPK262194 MZG262194 NJC262194 NSY262194 OCU262194 OMQ262194 OWM262194 PGI262194 PQE262194 QAA262194 QJW262194 QTS262194 RDO262194 RNK262194 RXG262194 SHC262194 SQY262194 TAU262194 TKQ262194 TUM262194 UEI262194 UOE262194 UYA262194 VHW262194 VRS262194 WBO262194 WLK262194 WVG262194 A327730 IU327730 SQ327730 ACM327730 AMI327730 AWE327730 BGA327730 BPW327730 BZS327730 CJO327730 CTK327730 DDG327730 DNC327730 DWY327730 EGU327730 EQQ327730 FAM327730 FKI327730 FUE327730 GEA327730 GNW327730 GXS327730 HHO327730 HRK327730 IBG327730 ILC327730 IUY327730 JEU327730 JOQ327730 JYM327730 KII327730 KSE327730 LCA327730 LLW327730 LVS327730 MFO327730 MPK327730 MZG327730 NJC327730 NSY327730 OCU327730 OMQ327730 OWM327730 PGI327730 PQE327730 QAA327730 QJW327730 QTS327730 RDO327730 RNK327730 RXG327730 SHC327730 SQY327730 TAU327730 TKQ327730 TUM327730 UEI327730 UOE327730 UYA327730 VHW327730 VRS327730 WBO327730 WLK327730 WVG327730 A393266 IU393266 SQ393266 ACM393266 AMI393266 AWE393266 BGA393266 BPW393266 BZS393266 CJO393266 CTK393266 DDG393266 DNC393266 DWY393266 EGU393266 EQQ393266 FAM393266 FKI393266 FUE393266 GEA393266 GNW393266 GXS393266 HHO393266 HRK393266 IBG393266 ILC393266 IUY393266 JEU393266 JOQ393266 JYM393266 KII393266 KSE393266 LCA393266 LLW393266 LVS393266 MFO393266 MPK393266 MZG393266 NJC393266 NSY393266 OCU393266 OMQ393266 OWM393266 PGI393266 PQE393266 QAA393266 QJW393266 QTS393266 RDO393266 RNK393266 RXG393266 SHC393266 SQY393266 TAU393266 TKQ393266 TUM393266 UEI393266 UOE393266 UYA393266 VHW393266 VRS393266 WBO393266 WLK393266 WVG393266 A458802 IU458802 SQ458802 ACM458802 AMI458802 AWE458802 BGA458802 BPW458802 BZS458802 CJO458802 CTK458802 DDG458802 DNC458802 DWY458802 EGU458802 EQQ458802 FAM458802 FKI458802 FUE458802 GEA458802 GNW458802 GXS458802 HHO458802 HRK458802 IBG458802 ILC458802 IUY458802 JEU458802 JOQ458802 JYM458802 KII458802 KSE458802 LCA458802 LLW458802 LVS458802 MFO458802 MPK458802 MZG458802 NJC458802 NSY458802 OCU458802 OMQ458802 OWM458802 PGI458802 PQE458802 QAA458802 QJW458802 QTS458802 RDO458802 RNK458802 RXG458802 SHC458802 SQY458802 TAU458802 TKQ458802 TUM458802 UEI458802 UOE458802 UYA458802 VHW458802 VRS458802 WBO458802 WLK458802 WVG458802 A524338 IU524338 SQ524338 ACM524338 AMI524338 AWE524338 BGA524338 BPW524338 BZS524338 CJO524338 CTK524338 DDG524338 DNC524338 DWY524338 EGU524338 EQQ524338 FAM524338 FKI524338 FUE524338 GEA524338 GNW524338 GXS524338 HHO524338 HRK524338 IBG524338 ILC524338 IUY524338 JEU524338 JOQ524338 JYM524338 KII524338 KSE524338 LCA524338 LLW524338 LVS524338 MFO524338 MPK524338 MZG524338 NJC524338 NSY524338 OCU524338 OMQ524338 OWM524338 PGI524338 PQE524338 QAA524338 QJW524338 QTS524338 RDO524338 RNK524338 RXG524338 SHC524338 SQY524338 TAU524338 TKQ524338 TUM524338 UEI524338 UOE524338 UYA524338 VHW524338 VRS524338 WBO524338 WLK524338 WVG524338 A589874 IU589874 SQ589874 ACM589874 AMI589874 AWE589874 BGA589874 BPW589874 BZS589874 CJO589874 CTK589874 DDG589874 DNC589874 DWY589874 EGU589874 EQQ589874 FAM589874 FKI589874 FUE589874 GEA589874 GNW589874 GXS589874 HHO589874 HRK589874 IBG589874 ILC589874 IUY589874 JEU589874 JOQ589874 JYM589874 KII589874 KSE589874 LCA589874 LLW589874 LVS589874 MFO589874 MPK589874 MZG589874 NJC589874 NSY589874 OCU589874 OMQ589874 OWM589874 PGI589874 PQE589874 QAA589874 QJW589874 QTS589874 RDO589874 RNK589874 RXG589874 SHC589874 SQY589874 TAU589874 TKQ589874 TUM589874 UEI589874 UOE589874 UYA589874 VHW589874 VRS589874 WBO589874 WLK589874 WVG589874 A655410 IU655410 SQ655410 ACM655410 AMI655410 AWE655410 BGA655410 BPW655410 BZS655410 CJO655410 CTK655410 DDG655410 DNC655410 DWY655410 EGU655410 EQQ655410 FAM655410 FKI655410 FUE655410 GEA655410 GNW655410 GXS655410 HHO655410 HRK655410 IBG655410 ILC655410 IUY655410 JEU655410 JOQ655410 JYM655410 KII655410 KSE655410 LCA655410 LLW655410 LVS655410 MFO655410 MPK655410 MZG655410 NJC655410 NSY655410 OCU655410 OMQ655410 OWM655410 PGI655410 PQE655410 QAA655410 QJW655410 QTS655410 RDO655410 RNK655410 RXG655410 SHC655410 SQY655410 TAU655410 TKQ655410 TUM655410 UEI655410 UOE655410 UYA655410 VHW655410 VRS655410 WBO655410 WLK655410 WVG655410 A720946 IU720946 SQ720946 ACM720946 AMI720946 AWE720946 BGA720946 BPW720946 BZS720946 CJO720946 CTK720946 DDG720946 DNC720946 DWY720946 EGU720946 EQQ720946 FAM720946 FKI720946 FUE720946 GEA720946 GNW720946 GXS720946 HHO720946 HRK720946 IBG720946 ILC720946 IUY720946 JEU720946 JOQ720946 JYM720946 KII720946 KSE720946 LCA720946 LLW720946 LVS720946 MFO720946 MPK720946 MZG720946 NJC720946 NSY720946 OCU720946 OMQ720946 OWM720946 PGI720946 PQE720946 QAA720946 QJW720946 QTS720946 RDO720946 RNK720946 RXG720946 SHC720946 SQY720946 TAU720946 TKQ720946 TUM720946 UEI720946 UOE720946 UYA720946 VHW720946 VRS720946 WBO720946 WLK720946 WVG720946 A786482 IU786482 SQ786482 ACM786482 AMI786482 AWE786482 BGA786482 BPW786482 BZS786482 CJO786482 CTK786482 DDG786482 DNC786482 DWY786482 EGU786482 EQQ786482 FAM786482 FKI786482 FUE786482 GEA786482 GNW786482 GXS786482 HHO786482 HRK786482 IBG786482 ILC786482 IUY786482 JEU786482 JOQ786482 JYM786482 KII786482 KSE786482 LCA786482 LLW786482 LVS786482 MFO786482 MPK786482 MZG786482 NJC786482 NSY786482 OCU786482 OMQ786482 OWM786482 PGI786482 PQE786482 QAA786482 QJW786482 QTS786482 RDO786482 RNK786482 RXG786482 SHC786482 SQY786482 TAU786482 TKQ786482 TUM786482 UEI786482 UOE786482 UYA786482 VHW786482 VRS786482 WBO786482 WLK786482 WVG786482 A852018 IU852018 SQ852018 ACM852018 AMI852018 AWE852018 BGA852018 BPW852018 BZS852018 CJO852018 CTK852018 DDG852018 DNC852018 DWY852018 EGU852018 EQQ852018 FAM852018 FKI852018 FUE852018 GEA852018 GNW852018 GXS852018 HHO852018 HRK852018 IBG852018 ILC852018 IUY852018 JEU852018 JOQ852018 JYM852018 KII852018 KSE852018 LCA852018 LLW852018 LVS852018 MFO852018 MPK852018 MZG852018 NJC852018 NSY852018 OCU852018 OMQ852018 OWM852018 PGI852018 PQE852018 QAA852018 QJW852018 QTS852018 RDO852018 RNK852018 RXG852018 SHC852018 SQY852018 TAU852018 TKQ852018 TUM852018 UEI852018 UOE852018 UYA852018 VHW852018 VRS852018 WBO852018 WLK852018 WVG852018 A917554 IU917554 SQ917554 ACM917554 AMI917554 AWE917554 BGA917554 BPW917554 BZS917554 CJO917554 CTK917554 DDG917554 DNC917554 DWY917554 EGU917554 EQQ917554 FAM917554 FKI917554 FUE917554 GEA917554 GNW917554 GXS917554 HHO917554 HRK917554 IBG917554 ILC917554 IUY917554 JEU917554 JOQ917554 JYM917554 KII917554 KSE917554 LCA917554 LLW917554 LVS917554 MFO917554 MPK917554 MZG917554 NJC917554 NSY917554 OCU917554 OMQ917554 OWM917554 PGI917554 PQE917554 QAA917554 QJW917554 QTS917554 RDO917554 RNK917554 RXG917554 SHC917554 SQY917554 TAU917554 TKQ917554 TUM917554 UEI917554 UOE917554 UYA917554 VHW917554 VRS917554 WBO917554 WLK917554 WVG917554 A983090 IU983090 SQ983090 ACM983090 AMI983090 AWE983090 BGA983090 BPW983090 BZS983090 CJO983090 CTK983090 DDG983090 DNC983090 DWY983090 EGU983090 EQQ983090 FAM983090 FKI983090 FUE983090 GEA983090 GNW983090 GXS983090 HHO983090 HRK983090 IBG983090 ILC983090 IUY983090 JEU983090 JOQ983090 JYM983090 KII983090 KSE983090 LCA983090 LLW983090 LVS983090 MFO983090 MPK983090 MZG983090 NJC983090 NSY983090 OCU983090 OMQ983090 OWM983090 PGI983090 PQE983090 QAA983090 QJW983090 QTS983090 RDO983090 RNK983090 RXG983090 SHC983090 SQY983090 TAU983090 TKQ983090 TUM983090 UEI983090 UOE983090 UYA983090 VHW983090 VRS983090 WBO983090 WLK983090 A17:A33 WLK17:WLK33 WBO17:WBO33 VRS17:VRS33 VHW17:VHW33 UYA17:UYA33 UOE17:UOE33 UEI17:UEI33 TUM17:TUM33 TKQ17:TKQ33 TAU17:TAU33 SQY17:SQY33 SHC17:SHC33 RXG17:RXG33 RNK17:RNK33 RDO17:RDO33 QTS17:QTS33 QJW17:QJW33 QAA17:QAA33 PQE17:PQE33 PGI17:PGI33 OWM17:OWM33 OMQ17:OMQ33 OCU17:OCU33 NSY17:NSY33 NJC17:NJC33 MZG17:MZG33 MPK17:MPK33 MFO17:MFO33 LVS17:LVS33 LLW17:LLW33 LCA17:LCA33 KSE17:KSE33 KII17:KII33 JYM17:JYM33 JOQ17:JOQ33 JEU17:JEU33 IUY17:IUY33 ILC17:ILC33 IBG17:IBG33 HRK17:HRK33 HHO17:HHO33 GXS17:GXS33 GNW17:GNW33 GEA17:GEA33 FUE17:FUE33 FKI17:FKI33 FAM17:FAM33 EQQ17:EQQ33 EGU17:EGU33 DWY17:DWY33 DNC17:DNC33 DDG17:DDG33 CTK17:CTK33 CJO17:CJO33 BZS17:BZS33 BPW17:BPW33 BGA17:BGA33 AWE17:AWE33 AMI17:AMI33 ACM17:ACM33 SQ17:SQ33 IU17:IU33 WVG17:WVG3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21" customWidth="1"/>
    <col min="2" max="2" width="55.5703125" style="121" customWidth="1"/>
    <col min="3" max="3" width="41.28515625" style="121" customWidth="1"/>
    <col min="4" max="4" width="29.42578125" style="121" customWidth="1"/>
    <col min="5" max="5" width="29.140625" style="121" customWidth="1"/>
    <col min="6" max="16384" width="11.42578125" style="74"/>
  </cols>
  <sheetData>
    <row r="1" spans="1:5" x14ac:dyDescent="0.25">
      <c r="A1" s="302" t="s">
        <v>88</v>
      </c>
      <c r="B1" s="303"/>
      <c r="C1" s="303"/>
      <c r="D1" s="303"/>
      <c r="E1" s="94"/>
    </row>
    <row r="2" spans="1:5" ht="27.75" customHeight="1" x14ac:dyDescent="0.25">
      <c r="A2" s="95"/>
      <c r="B2" s="304" t="s">
        <v>71</v>
      </c>
      <c r="C2" s="304"/>
      <c r="D2" s="304"/>
      <c r="E2" s="96"/>
    </row>
    <row r="3" spans="1:5" ht="21" customHeight="1" x14ac:dyDescent="0.25">
      <c r="A3" s="97"/>
      <c r="B3" s="304" t="s">
        <v>140</v>
      </c>
      <c r="C3" s="304"/>
      <c r="D3" s="304"/>
      <c r="E3" s="98"/>
    </row>
    <row r="4" spans="1:5" thickBot="1" x14ac:dyDescent="0.3">
      <c r="A4" s="99"/>
      <c r="B4" s="100"/>
      <c r="C4" s="100"/>
      <c r="D4" s="100"/>
      <c r="E4" s="101"/>
    </row>
    <row r="5" spans="1:5" ht="26.25" customHeight="1" thickBot="1" x14ac:dyDescent="0.3">
      <c r="A5" s="99"/>
      <c r="B5" s="102" t="s">
        <v>72</v>
      </c>
      <c r="C5" s="305"/>
      <c r="D5" s="306"/>
      <c r="E5" s="101"/>
    </row>
    <row r="6" spans="1:5" ht="27.75" customHeight="1" thickBot="1" x14ac:dyDescent="0.3">
      <c r="A6" s="99"/>
      <c r="B6" s="127" t="s">
        <v>73</v>
      </c>
      <c r="C6" s="307"/>
      <c r="D6" s="308"/>
      <c r="E6" s="101"/>
    </row>
    <row r="7" spans="1:5" ht="29.25" customHeight="1" thickBot="1" x14ac:dyDescent="0.3">
      <c r="A7" s="99"/>
      <c r="B7" s="127" t="s">
        <v>141</v>
      </c>
      <c r="C7" s="311" t="s">
        <v>142</v>
      </c>
      <c r="D7" s="312"/>
      <c r="E7" s="101"/>
    </row>
    <row r="8" spans="1:5" ht="16.5" thickBot="1" x14ac:dyDescent="0.3">
      <c r="A8" s="99"/>
      <c r="B8" s="128" t="s">
        <v>143</v>
      </c>
      <c r="C8" s="309"/>
      <c r="D8" s="310"/>
      <c r="E8" s="101"/>
    </row>
    <row r="9" spans="1:5" ht="23.25" customHeight="1" thickBot="1" x14ac:dyDescent="0.3">
      <c r="A9" s="99"/>
      <c r="B9" s="128" t="s">
        <v>143</v>
      </c>
      <c r="C9" s="309"/>
      <c r="D9" s="310"/>
      <c r="E9" s="101"/>
    </row>
    <row r="10" spans="1:5" ht="26.25" customHeight="1" thickBot="1" x14ac:dyDescent="0.3">
      <c r="A10" s="99"/>
      <c r="B10" s="128" t="s">
        <v>143</v>
      </c>
      <c r="C10" s="309"/>
      <c r="D10" s="310"/>
      <c r="E10" s="101"/>
    </row>
    <row r="11" spans="1:5" ht="21.75" customHeight="1" thickBot="1" x14ac:dyDescent="0.3">
      <c r="A11" s="99"/>
      <c r="B11" s="128" t="s">
        <v>143</v>
      </c>
      <c r="C11" s="309"/>
      <c r="D11" s="310"/>
      <c r="E11" s="101"/>
    </row>
    <row r="12" spans="1:5" ht="32.25" thickBot="1" x14ac:dyDescent="0.3">
      <c r="A12" s="99"/>
      <c r="B12" s="129" t="s">
        <v>144</v>
      </c>
      <c r="C12" s="309">
        <f>SUM(C8:D11)</f>
        <v>0</v>
      </c>
      <c r="D12" s="310"/>
      <c r="E12" s="101"/>
    </row>
    <row r="13" spans="1:5" ht="26.25" customHeight="1" thickBot="1" x14ac:dyDescent="0.3">
      <c r="A13" s="99"/>
      <c r="B13" s="129" t="s">
        <v>145</v>
      </c>
      <c r="C13" s="309">
        <f>+C12/616000</f>
        <v>0</v>
      </c>
      <c r="D13" s="310"/>
      <c r="E13" s="101"/>
    </row>
    <row r="14" spans="1:5" ht="24.75" customHeight="1" x14ac:dyDescent="0.25">
      <c r="A14" s="99"/>
      <c r="B14" s="100"/>
      <c r="C14" s="104"/>
      <c r="D14" s="105"/>
      <c r="E14" s="101"/>
    </row>
    <row r="15" spans="1:5" ht="28.5" customHeight="1" thickBot="1" x14ac:dyDescent="0.3">
      <c r="A15" s="99"/>
      <c r="B15" s="100" t="s">
        <v>146</v>
      </c>
      <c r="C15" s="104"/>
      <c r="D15" s="105"/>
      <c r="E15" s="101"/>
    </row>
    <row r="16" spans="1:5" ht="27" customHeight="1" x14ac:dyDescent="0.25">
      <c r="A16" s="99"/>
      <c r="B16" s="106" t="s">
        <v>74</v>
      </c>
      <c r="C16" s="107"/>
      <c r="D16" s="108"/>
      <c r="E16" s="101"/>
    </row>
    <row r="17" spans="1:6" ht="28.5" customHeight="1" x14ac:dyDescent="0.25">
      <c r="A17" s="99"/>
      <c r="B17" s="99" t="s">
        <v>75</v>
      </c>
      <c r="C17" s="109"/>
      <c r="D17" s="101"/>
      <c r="E17" s="101"/>
    </row>
    <row r="18" spans="1:6" ht="15" x14ac:dyDescent="0.25">
      <c r="A18" s="99"/>
      <c r="B18" s="99" t="s">
        <v>76</v>
      </c>
      <c r="C18" s="109"/>
      <c r="D18" s="101"/>
      <c r="E18" s="101"/>
    </row>
    <row r="19" spans="1:6" ht="27" customHeight="1" thickBot="1" x14ac:dyDescent="0.3">
      <c r="A19" s="99"/>
      <c r="B19" s="110" t="s">
        <v>77</v>
      </c>
      <c r="C19" s="111"/>
      <c r="D19" s="112"/>
      <c r="E19" s="101"/>
    </row>
    <row r="20" spans="1:6" ht="27" customHeight="1" thickBot="1" x14ac:dyDescent="0.3">
      <c r="A20" s="99"/>
      <c r="B20" s="293" t="s">
        <v>78</v>
      </c>
      <c r="C20" s="294"/>
      <c r="D20" s="295"/>
      <c r="E20" s="101"/>
    </row>
    <row r="21" spans="1:6" ht="16.5" thickBot="1" x14ac:dyDescent="0.3">
      <c r="A21" s="99"/>
      <c r="B21" s="293" t="s">
        <v>79</v>
      </c>
      <c r="C21" s="294"/>
      <c r="D21" s="295"/>
      <c r="E21" s="101"/>
    </row>
    <row r="22" spans="1:6" x14ac:dyDescent="0.25">
      <c r="A22" s="99"/>
      <c r="B22" s="113" t="s">
        <v>147</v>
      </c>
      <c r="C22" s="114"/>
      <c r="D22" s="105" t="s">
        <v>80</v>
      </c>
      <c r="E22" s="101"/>
    </row>
    <row r="23" spans="1:6" ht="16.5" thickBot="1" x14ac:dyDescent="0.3">
      <c r="A23" s="99"/>
      <c r="B23" s="103" t="s">
        <v>81</v>
      </c>
      <c r="C23" s="115"/>
      <c r="D23" s="116" t="s">
        <v>80</v>
      </c>
      <c r="E23" s="101"/>
    </row>
    <row r="24" spans="1:6" ht="16.5" thickBot="1" x14ac:dyDescent="0.3">
      <c r="A24" s="99"/>
      <c r="B24" s="117"/>
      <c r="C24" s="118"/>
      <c r="D24" s="100"/>
      <c r="E24" s="119"/>
    </row>
    <row r="25" spans="1:6" x14ac:dyDescent="0.25">
      <c r="A25" s="296"/>
      <c r="B25" s="297" t="s">
        <v>82</v>
      </c>
      <c r="C25" s="299" t="s">
        <v>83</v>
      </c>
      <c r="D25" s="300"/>
      <c r="E25" s="301"/>
      <c r="F25" s="290"/>
    </row>
    <row r="26" spans="1:6" ht="16.5" thickBot="1" x14ac:dyDescent="0.3">
      <c r="A26" s="296"/>
      <c r="B26" s="298"/>
      <c r="C26" s="291" t="s">
        <v>84</v>
      </c>
      <c r="D26" s="292"/>
      <c r="E26" s="301"/>
      <c r="F26" s="290"/>
    </row>
    <row r="27" spans="1:6" thickBot="1" x14ac:dyDescent="0.3">
      <c r="A27" s="110"/>
      <c r="B27" s="120"/>
      <c r="C27" s="120"/>
      <c r="D27" s="120"/>
      <c r="E27" s="112"/>
      <c r="F27" s="93"/>
    </row>
    <row r="28" spans="1:6" x14ac:dyDescent="0.25">
      <c r="B28" s="122"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2014-12-22T02:01:38Z</dcterms:modified>
</cp:coreProperties>
</file>