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40" i="8" l="1"/>
  <c r="K39" i="8"/>
  <c r="M43" i="8" l="1"/>
  <c r="P39" i="8" l="1"/>
  <c r="G12" i="8"/>
  <c r="Q44" i="8" l="1"/>
  <c r="P44" i="8"/>
  <c r="O44" i="8"/>
  <c r="C12" i="10" l="1"/>
  <c r="C13" i="10" s="1"/>
  <c r="M89" i="8"/>
  <c r="L89" i="8"/>
  <c r="N44" i="8"/>
  <c r="E30" i="8"/>
  <c r="E95" i="8" l="1"/>
  <c r="D122" i="8" s="1"/>
  <c r="F112" i="8"/>
  <c r="D123" i="8" s="1"/>
  <c r="E122" i="8" l="1"/>
  <c r="C91" i="8" l="1"/>
  <c r="M44" i="8"/>
  <c r="L44" i="8"/>
  <c r="C48" i="8"/>
</calcChain>
</file>

<file path=xl/sharedStrings.xml><?xml version="1.0" encoding="utf-8"?>
<sst xmlns="http://schemas.openxmlformats.org/spreadsheetml/2006/main" count="365" uniqueCount="218">
  <si>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</si>
  <si>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</si>
  <si>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</si>
  <si>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</si>
  <si>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</si>
  <si>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</si>
  <si>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</si>
  <si>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</si>
  <si>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</si>
  <si>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</si>
  <si>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</si>
  <si>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</si>
  <si>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</si>
  <si>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</si>
  <si>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</si>
  <si>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</si>
  <si>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</si>
  <si>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</si>
  <si>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</si>
  <si>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</si>
  <si>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</si>
  <si>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</si>
  <si>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</si>
  <si>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</si>
  <si>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</si>
  <si>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</si>
  <si>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</si>
  <si>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</si>
  <si>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</si>
  <si>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</si>
  <si>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</si>
  <si>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</si>
  <si>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</si>
  <si>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</si>
  <si>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</si>
  <si>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</si>
  <si>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</si>
  <si>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</si>
  <si>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</si>
  <si>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</si>
  <si>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</si>
  <si>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</si>
  <si>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</si>
  <si>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</si>
  <si>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</si>
  <si>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</si>
  <si>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</si>
  <si>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</si>
  <si>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</si>
  <si>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</si>
  <si>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</si>
  <si>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</si>
  <si>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</si>
  <si>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</si>
  <si>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</si>
  <si>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</si>
  <si>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</si>
  <si>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</si>
  <si>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</si>
  <si>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</si>
  <si>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</si>
  <si>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</si>
  <si>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</si>
  <si>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</si>
  <si>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</si>
  <si>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</si>
  <si>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</si>
  <si>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</si>
  <si>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</si>
  <si>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</si>
  <si>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</si>
  <si>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</si>
  <si>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</si>
  <si>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</si>
  <si>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</si>
  <si>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</si>
  <si>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</si>
  <si>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</si>
  <si>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</si>
  <si>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</si>
  <si>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</si>
  <si>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</si>
  <si>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</si>
  <si>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</si>
  <si>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</si>
  <si>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</si>
  <si>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</si>
  <si>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</si>
  <si>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</si>
  <si>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</si>
  <si>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</si>
  <si>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</si>
  <si>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</si>
  <si>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</si>
  <si>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</si>
  <si>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</si>
  <si>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</si>
  <si>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</si>
  <si>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</si>
  <si>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</si>
  <si>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</si>
  <si>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</si>
  <si>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</si>
  <si>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</si>
  <si>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</si>
  <si>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</si>
  <si>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</si>
  <si>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</si>
  <si>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</si>
  <si>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</si>
  <si>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</si>
  <si>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</si>
  <si>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</si>
  <si>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</si>
  <si>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</si>
  <si>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</si>
  <si>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</si>
  <si>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</si>
  <si>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</si>
  <si>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</si>
  <si>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</si>
  <si>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</si>
  <si>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</si>
  <si>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</si>
  <si>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</si>
  <si>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</si>
  <si>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</si>
  <si>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</si>
  <si>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</si>
  <si>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</si>
  <si>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</si>
  <si>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</si>
  <si>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</si>
  <si>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</si>
  <si>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</si>
  <si>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</si>
  <si>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</si>
  <si>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</si>
  <si>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</si>
  <si>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</si>
  <si>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</si>
  <si>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</si>
  <si>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</si>
  <si>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</si>
  <si>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</si>
  <si>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</si>
  <si>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</si>
  <si>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</si>
  <si>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</si>
  <si>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</si>
  <si>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</si>
  <si>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</si>
  <si>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</si>
  <si>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</si>
  <si>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</si>
  <si>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</si>
  <si>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</si>
  <si>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</si>
  <si>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FUNDACIÓN LAS GOLONDRINAS</t>
  </si>
  <si>
    <t>Grupos y presupuesto al que esta ofertando
(se debe hacer una evaluación independiente para cada grupo al que se presenta)</t>
  </si>
  <si>
    <t>Fundación  LAS GOLONDRINAS</t>
  </si>
  <si>
    <t>ICBF</t>
  </si>
  <si>
    <t>Fundación LAS GOLONDRINAS</t>
  </si>
  <si>
    <t>1682 / 2012</t>
  </si>
  <si>
    <t>N.A.</t>
  </si>
  <si>
    <t>Cantidad de Cupos ejecutados
validados</t>
  </si>
  <si>
    <t>FONADE</t>
  </si>
  <si>
    <t>2123625 / 2012</t>
  </si>
  <si>
    <t>Alcaldía de Medellín</t>
  </si>
  <si>
    <t>4600035806 / 2011</t>
  </si>
  <si>
    <t>4600055299 / 2014</t>
  </si>
  <si>
    <t>123, 127</t>
  </si>
  <si>
    <t>123, 125</t>
  </si>
  <si>
    <t>Empresa o entidad contratante
(nombre de la entidad que expide la certificación)</t>
  </si>
  <si>
    <t xml:space="preserve">Objeto del contrato cumple con lo solicitado 
si/ no
</t>
  </si>
  <si>
    <t>X</t>
  </si>
  <si>
    <t>NA</t>
  </si>
  <si>
    <t>128-131</t>
  </si>
  <si>
    <t xml:space="preserve">CARLOS MARIO GONOZALEZ JIMENEZ </t>
  </si>
  <si>
    <t>LICENCIADO EN EDUCACION BASICA CON ENFASIS EN HUMANIDADES</t>
  </si>
  <si>
    <t>FUNDACION LAS GOLONDRINAS</t>
  </si>
  <si>
    <t>24/01/2011
06/02/2012
18/01/2013</t>
  </si>
  <si>
    <t>16/12/2011
07/12/2012
03/12/2013</t>
  </si>
  <si>
    <t xml:space="preserve">KATERINE ALEXANDRA MOLINA ZULUAGA </t>
  </si>
  <si>
    <t>TRABAJADORA SOCIAL</t>
  </si>
  <si>
    <t>14/07/2013
20/01/2014</t>
  </si>
  <si>
    <t>157-159</t>
  </si>
  <si>
    <t xml:space="preserve">ANDRES AUGUSTO ROLDAN MONTOYA </t>
  </si>
  <si>
    <t>TRABAJADOR SOCIAL</t>
  </si>
  <si>
    <t>15/12/2013
10/12/2014</t>
  </si>
  <si>
    <t>20/08/2013
17/01/2014</t>
  </si>
  <si>
    <t>168-170</t>
  </si>
  <si>
    <t>ARENAL
BOCA DE JUANCHO
CAMPO 16
CAMPO 23
CAMPO 23 
FORTUNA
INVASIÓN ANTONIO NARIÑO
LAURELES
PUEBLO REGAO
PUERTO GALÁN
SAN SILVESTRE
TERMO GALÁN # 1
TERMO GALÁN # 2
VEREDA CAMPO 22
VEREDA CAMPO 25
VEREDA CAMPO 5
VICTORIA</t>
  </si>
  <si>
    <t>MINISTERIO DE EDUCACION NACIONAL</t>
  </si>
  <si>
    <t>2269</t>
  </si>
  <si>
    <t>GOBERNACION DE ANTIOQUIA</t>
  </si>
  <si>
    <t>4600001144</t>
  </si>
  <si>
    <t>198-199</t>
  </si>
  <si>
    <t>LINETH URIBE AGUIRRE</t>
  </si>
  <si>
    <t>LICENCIADA EN EDUCACION PRIMARIA</t>
  </si>
  <si>
    <t>31/01/2011
06/12/2011
18/01/2013</t>
  </si>
  <si>
    <t>16/12/2011
14/12/2012
03/12/2013</t>
  </si>
  <si>
    <t>PAULA TATIANA HOYOS SEPULVEDA</t>
  </si>
  <si>
    <t>01/02/2011
06/02/2012
18/01/2013
15/01/2014</t>
  </si>
  <si>
    <t>16/12/2011
07/12/2012
03/12/2013
09/12/2014</t>
  </si>
  <si>
    <t>ELVIA OLIVIA ZAPATA PALACIO</t>
  </si>
  <si>
    <t>CONTADORA PUBLICA</t>
  </si>
  <si>
    <t>30/12/2013
09/12/2014</t>
  </si>
  <si>
    <t>LICENCIADA EN EDUCACION BASICA 
CON ENFASIS EN HUMANIDADES</t>
  </si>
  <si>
    <t>CERTIFICACION NO VALIDADA PUES TAMBIEN FUE PRESENTADA EN REGIONAL ANTIOQUIA GRUPO 18</t>
  </si>
  <si>
    <t>SUBSANO CERTIFICADO NUEVO</t>
  </si>
  <si>
    <t>SUBSANO, ALLEGA FORMATO 11
FALTA FORMATO 11</t>
  </si>
  <si>
    <t>SUBSANO, ADJUNTA CERTIFICADO DE EJECUCIÓN DEL 70% EJECUTADO
Según el literal c) del numeral 3.19, la certificación debe serán validadas siempre y cuando se acredite en la certificación la ejecución de mínimo el 70% del valor del contrato y sus adiciones (cuando aplique), a la fecha de expedición de la certificación. SUBSANAR</t>
  </si>
  <si>
    <t>2.9</t>
  </si>
  <si>
    <t>26.1</t>
  </si>
  <si>
    <t>10</t>
  </si>
  <si>
    <t>3.5</t>
  </si>
  <si>
    <t>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</si>
</sst>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1"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4"/>
      <name val="Calibri"/>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0" fillId="0" borderId="1" xfId="0" applyBorder="1" applyAlignment="1">
      <alignment wrapText="1"/>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169" fontId="0" fillId="3" borderId="1" xfId="1" applyNumberFormat="1" applyFont="1" applyFill="1" applyBorder="1" applyAlignment="1">
      <alignment vertical="center"/>
    </xf>
    <xf numFmtId="3" fontId="13" fillId="0" borderId="1" xfId="0"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167" fontId="18" fillId="0" borderId="1" xfId="1" applyNumberFormat="1" applyFont="1" applyFill="1" applyBorder="1" applyAlignment="1">
      <alignment horizontal="right" vertical="center" wrapText="1"/>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left" vertical="center"/>
    </xf>
    <xf numFmtId="14" fontId="0" fillId="0" borderId="1" xfId="0" applyNumberFormat="1" applyBorder="1" applyAlignment="1"/>
    <xf numFmtId="14" fontId="0" fillId="0" borderId="1" xfId="0" applyNumberFormat="1" applyBorder="1" applyAlignment="1">
      <alignment vertical="center"/>
    </xf>
    <xf numFmtId="49"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pplyProtection="1">
      <alignment horizontal="center" vertical="center" wrapText="1"/>
      <protection locked="0"/>
    </xf>
    <xf numFmtId="14" fontId="0" fillId="0" borderId="1" xfId="0" applyNumberFormat="1" applyFill="1"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39" fillId="0" borderId="0" xfId="0" applyFont="1" applyFill="1" applyBorder="1" applyAlignment="1">
      <alignment horizontal="left" vertical="center"/>
    </xf>
    <xf numFmtId="14" fontId="14" fillId="0" borderId="1" xfId="0" applyNumberFormat="1" applyFont="1" applyFill="1" applyBorder="1" applyAlignment="1">
      <alignment vertical="center" wrapText="1"/>
    </xf>
    <xf numFmtId="14" fontId="14" fillId="0" borderId="1" xfId="0" applyNumberFormat="1" applyFont="1" applyBorder="1" applyAlignment="1">
      <alignment vertical="center" wrapText="1"/>
    </xf>
    <xf numFmtId="14" fontId="0" fillId="0" borderId="1" xfId="0" applyNumberFormat="1" applyFill="1" applyBorder="1" applyAlignment="1">
      <alignment horizontal="center" wrapText="1"/>
    </xf>
    <xf numFmtId="14" fontId="0" fillId="0" borderId="1" xfId="0" applyNumberFormat="1" applyBorder="1" applyAlignment="1">
      <alignment horizontal="center" wrapText="1"/>
    </xf>
    <xf numFmtId="0" fontId="0" fillId="0" borderId="1" xfId="0" applyFill="1" applyBorder="1" applyAlignment="1">
      <alignment horizontal="center" wrapText="1"/>
    </xf>
    <xf numFmtId="14" fontId="0" fillId="0" borderId="1" xfId="0" applyNumberFormat="1" applyFill="1" applyBorder="1" applyAlignment="1">
      <alignment horizontal="center"/>
    </xf>
    <xf numFmtId="14" fontId="0" fillId="0" borderId="1" xfId="0" applyNumberFormat="1" applyBorder="1" applyAlignment="1">
      <alignment horizontal="center"/>
    </xf>
    <xf numFmtId="0" fontId="0" fillId="0" borderId="1" xfId="0" applyBorder="1" applyAlignment="1">
      <alignment horizontal="center" vertical="center"/>
    </xf>
    <xf numFmtId="0" fontId="0" fillId="0" borderId="1" xfId="0" applyBorder="1" applyAlignment="1">
      <alignment horizontal="center" vertical="center"/>
    </xf>
    <xf numFmtId="0" fontId="11" fillId="0" borderId="1" xfId="0" applyFont="1" applyFill="1" applyBorder="1" applyAlignment="1">
      <alignment horizontal="center" vertical="center" wrapText="1"/>
    </xf>
    <xf numFmtId="1" fontId="0" fillId="0" borderId="1" xfId="0" applyNumberFormat="1" applyFill="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xf numFmtId="171" fontId="13" fillId="0" borderId="1" xfId="0" applyNumberFormat="1" applyFont="1" applyFill="1" applyBorder="1" applyAlignment="1" applyProtection="1">
      <alignment horizontal="center" vertical="center" wrapText="1"/>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08" t="s">
        <v>85</v>
      </c>
      <c r="B2" s="208"/>
      <c r="C2" s="208"/>
      <c r="D2" s="208"/>
      <c r="E2" s="208"/>
      <c r="F2" s="208"/>
      <c r="G2" s="208"/>
      <c r="H2" s="208"/>
      <c r="I2" s="208"/>
      <c r="J2" s="208"/>
      <c r="K2" s="208"/>
      <c r="L2" s="208"/>
    </row>
    <row r="4" spans="1:12" ht="14.45" x14ac:dyDescent="0.3">
      <c r="A4" s="189" t="s">
        <v>56</v>
      </c>
      <c r="B4" s="189"/>
      <c r="C4" s="189"/>
      <c r="D4" s="189"/>
      <c r="E4" s="189"/>
      <c r="F4" s="189"/>
      <c r="G4" s="189"/>
      <c r="H4" s="189"/>
      <c r="I4" s="189"/>
      <c r="J4" s="189"/>
      <c r="K4" s="189"/>
      <c r="L4" s="189"/>
    </row>
    <row r="5" spans="1:12" ht="14.45" x14ac:dyDescent="0.3">
      <c r="A5" s="64"/>
    </row>
    <row r="6" spans="1:12" ht="16.5" x14ac:dyDescent="0.25">
      <c r="A6" s="189" t="s">
        <v>57</v>
      </c>
      <c r="B6" s="189"/>
      <c r="C6" s="189"/>
      <c r="D6" s="189"/>
      <c r="E6" s="189"/>
      <c r="F6" s="189"/>
      <c r="G6" s="189"/>
      <c r="H6" s="189"/>
      <c r="I6" s="189"/>
      <c r="J6" s="189"/>
      <c r="K6" s="189"/>
      <c r="L6" s="189"/>
    </row>
    <row r="7" spans="1:12" ht="14.45" x14ac:dyDescent="0.3">
      <c r="A7" s="65"/>
    </row>
    <row r="8" spans="1:12" ht="109.5" customHeight="1" x14ac:dyDescent="0.25">
      <c r="A8" s="190" t="s">
        <v>121</v>
      </c>
      <c r="B8" s="190"/>
      <c r="C8" s="190"/>
      <c r="D8" s="190"/>
      <c r="E8" s="190"/>
      <c r="F8" s="190"/>
      <c r="G8" s="190"/>
      <c r="H8" s="190"/>
      <c r="I8" s="190"/>
      <c r="J8" s="190"/>
      <c r="K8" s="190"/>
      <c r="L8" s="190"/>
    </row>
    <row r="9" spans="1:12" ht="45.75" customHeight="1" x14ac:dyDescent="0.25">
      <c r="A9" s="190"/>
      <c r="B9" s="190"/>
      <c r="C9" s="190"/>
      <c r="D9" s="190"/>
      <c r="E9" s="190"/>
      <c r="F9" s="190"/>
      <c r="G9" s="190"/>
      <c r="H9" s="190"/>
      <c r="I9" s="190"/>
      <c r="J9" s="190"/>
      <c r="K9" s="190"/>
      <c r="L9" s="190"/>
    </row>
    <row r="10" spans="1:12" ht="28.5" customHeight="1" x14ac:dyDescent="0.25">
      <c r="A10" s="190" t="s">
        <v>88</v>
      </c>
      <c r="B10" s="190"/>
      <c r="C10" s="190"/>
      <c r="D10" s="190"/>
      <c r="E10" s="190"/>
      <c r="F10" s="190"/>
      <c r="G10" s="190"/>
      <c r="H10" s="190"/>
      <c r="I10" s="190"/>
      <c r="J10" s="190"/>
      <c r="K10" s="190"/>
      <c r="L10" s="190"/>
    </row>
    <row r="11" spans="1:12" ht="28.5" customHeight="1" x14ac:dyDescent="0.25">
      <c r="A11" s="190"/>
      <c r="B11" s="190"/>
      <c r="C11" s="190"/>
      <c r="D11" s="190"/>
      <c r="E11" s="190"/>
      <c r="F11" s="190"/>
      <c r="G11" s="190"/>
      <c r="H11" s="190"/>
      <c r="I11" s="190"/>
      <c r="J11" s="190"/>
      <c r="K11" s="190"/>
      <c r="L11" s="190"/>
    </row>
    <row r="12" spans="1:12" ht="15.75" thickBot="1" x14ac:dyDescent="0.3"/>
    <row r="13" spans="1:12" ht="15.75" thickBot="1" x14ac:dyDescent="0.3">
      <c r="A13" s="66" t="s">
        <v>58</v>
      </c>
      <c r="B13" s="191" t="s">
        <v>84</v>
      </c>
      <c r="C13" s="192"/>
      <c r="D13" s="192"/>
      <c r="E13" s="192"/>
      <c r="F13" s="192"/>
      <c r="G13" s="192"/>
      <c r="H13" s="192"/>
      <c r="I13" s="192"/>
      <c r="J13" s="192"/>
      <c r="K13" s="192"/>
      <c r="L13" s="192"/>
    </row>
    <row r="14" spans="1:12" ht="15.75" thickBot="1" x14ac:dyDescent="0.3">
      <c r="A14" s="67">
        <v>1</v>
      </c>
      <c r="B14" s="207"/>
      <c r="C14" s="207"/>
      <c r="D14" s="207"/>
      <c r="E14" s="207"/>
      <c r="F14" s="207"/>
      <c r="G14" s="207"/>
      <c r="H14" s="207"/>
      <c r="I14" s="207"/>
      <c r="J14" s="207"/>
      <c r="K14" s="207"/>
      <c r="L14" s="207"/>
    </row>
    <row r="15" spans="1:12" ht="15.75" thickBot="1" x14ac:dyDescent="0.3">
      <c r="A15" s="67">
        <v>2</v>
      </c>
      <c r="B15" s="207"/>
      <c r="C15" s="207"/>
      <c r="D15" s="207"/>
      <c r="E15" s="207"/>
      <c r="F15" s="207"/>
      <c r="G15" s="207"/>
      <c r="H15" s="207"/>
      <c r="I15" s="207"/>
      <c r="J15" s="207"/>
      <c r="K15" s="207"/>
      <c r="L15" s="207"/>
    </row>
    <row r="16" spans="1:12" ht="15.75" thickBot="1" x14ac:dyDescent="0.3">
      <c r="A16" s="67">
        <v>3</v>
      </c>
      <c r="B16" s="207"/>
      <c r="C16" s="207"/>
      <c r="D16" s="207"/>
      <c r="E16" s="207"/>
      <c r="F16" s="207"/>
      <c r="G16" s="207"/>
      <c r="H16" s="207"/>
      <c r="I16" s="207"/>
      <c r="J16" s="207"/>
      <c r="K16" s="207"/>
      <c r="L16" s="207"/>
    </row>
    <row r="17" spans="1:12" ht="15.75" thickBot="1" x14ac:dyDescent="0.3">
      <c r="A17" s="67">
        <v>4</v>
      </c>
      <c r="B17" s="207"/>
      <c r="C17" s="207"/>
      <c r="D17" s="207"/>
      <c r="E17" s="207"/>
      <c r="F17" s="207"/>
      <c r="G17" s="207"/>
      <c r="H17" s="207"/>
      <c r="I17" s="207"/>
      <c r="J17" s="207"/>
      <c r="K17" s="207"/>
      <c r="L17" s="207"/>
    </row>
    <row r="18" spans="1:12" ht="15.75" thickBot="1" x14ac:dyDescent="0.3">
      <c r="A18" s="67">
        <v>5</v>
      </c>
      <c r="B18" s="207"/>
      <c r="C18" s="207"/>
      <c r="D18" s="207"/>
      <c r="E18" s="207"/>
      <c r="F18" s="207"/>
      <c r="G18" s="207"/>
      <c r="H18" s="207"/>
      <c r="I18" s="207"/>
      <c r="J18" s="207"/>
      <c r="K18" s="207"/>
      <c r="L18" s="207"/>
    </row>
    <row r="19" spans="1:12" x14ac:dyDescent="0.25">
      <c r="A19" s="74"/>
      <c r="B19" s="74"/>
      <c r="C19" s="74"/>
      <c r="D19" s="74"/>
      <c r="E19" s="74"/>
      <c r="F19" s="74"/>
      <c r="G19" s="74"/>
      <c r="H19" s="74"/>
      <c r="I19" s="74"/>
      <c r="J19" s="74"/>
      <c r="K19" s="74"/>
      <c r="L19" s="74"/>
    </row>
    <row r="20" spans="1:12" x14ac:dyDescent="0.25">
      <c r="A20" s="75"/>
      <c r="B20" s="74"/>
      <c r="C20" s="74"/>
      <c r="D20" s="74"/>
      <c r="E20" s="74"/>
      <c r="F20" s="74"/>
      <c r="G20" s="74"/>
      <c r="H20" s="74"/>
      <c r="I20" s="74"/>
      <c r="J20" s="74"/>
      <c r="K20" s="74"/>
      <c r="L20" s="74"/>
    </row>
    <row r="21" spans="1:12" x14ac:dyDescent="0.25">
      <c r="A21" s="209" t="s">
        <v>83</v>
      </c>
      <c r="B21" s="209"/>
      <c r="C21" s="209"/>
      <c r="D21" s="209"/>
      <c r="E21" s="209"/>
      <c r="F21" s="209"/>
      <c r="G21" s="209"/>
      <c r="H21" s="209"/>
      <c r="I21" s="209"/>
      <c r="J21" s="209"/>
      <c r="K21" s="209"/>
      <c r="L21" s="209"/>
    </row>
    <row r="23" spans="1:12" ht="27" customHeight="1" x14ac:dyDescent="0.25">
      <c r="A23" s="193" t="s">
        <v>59</v>
      </c>
      <c r="B23" s="193"/>
      <c r="C23" s="193"/>
      <c r="D23" s="193"/>
      <c r="E23" s="69" t="s">
        <v>60</v>
      </c>
      <c r="F23" s="68" t="s">
        <v>61</v>
      </c>
      <c r="G23" s="68" t="s">
        <v>62</v>
      </c>
      <c r="H23" s="193" t="s">
        <v>2</v>
      </c>
      <c r="I23" s="193"/>
      <c r="J23" s="193"/>
      <c r="K23" s="193"/>
      <c r="L23" s="193"/>
    </row>
    <row r="24" spans="1:12" ht="30.75" customHeight="1" x14ac:dyDescent="0.25">
      <c r="A24" s="201" t="s">
        <v>92</v>
      </c>
      <c r="B24" s="202"/>
      <c r="C24" s="202"/>
      <c r="D24" s="203"/>
      <c r="E24" s="70"/>
      <c r="F24" s="1"/>
      <c r="G24" s="1"/>
      <c r="H24" s="200"/>
      <c r="I24" s="200"/>
      <c r="J24" s="200"/>
      <c r="K24" s="200"/>
      <c r="L24" s="200"/>
    </row>
    <row r="25" spans="1:12" ht="35.25" customHeight="1" x14ac:dyDescent="0.25">
      <c r="A25" s="204" t="s">
        <v>93</v>
      </c>
      <c r="B25" s="205"/>
      <c r="C25" s="205"/>
      <c r="D25" s="206"/>
      <c r="E25" s="71"/>
      <c r="F25" s="1"/>
      <c r="G25" s="1"/>
      <c r="H25" s="200"/>
      <c r="I25" s="200"/>
      <c r="J25" s="200"/>
      <c r="K25" s="200"/>
      <c r="L25" s="200"/>
    </row>
    <row r="26" spans="1:12" ht="24.75" customHeight="1" x14ac:dyDescent="0.25">
      <c r="A26" s="204" t="s">
        <v>122</v>
      </c>
      <c r="B26" s="205"/>
      <c r="C26" s="205"/>
      <c r="D26" s="206"/>
      <c r="E26" s="71"/>
      <c r="F26" s="1"/>
      <c r="G26" s="1"/>
      <c r="H26" s="200"/>
      <c r="I26" s="200"/>
      <c r="J26" s="200"/>
      <c r="K26" s="200"/>
      <c r="L26" s="200"/>
    </row>
    <row r="27" spans="1:12" ht="27" customHeight="1" x14ac:dyDescent="0.25">
      <c r="A27" s="194" t="s">
        <v>63</v>
      </c>
      <c r="B27" s="195"/>
      <c r="C27" s="195"/>
      <c r="D27" s="196"/>
      <c r="E27" s="72"/>
      <c r="F27" s="1"/>
      <c r="G27" s="1"/>
      <c r="H27" s="200"/>
      <c r="I27" s="200"/>
      <c r="J27" s="200"/>
      <c r="K27" s="200"/>
      <c r="L27" s="200"/>
    </row>
    <row r="28" spans="1:12" ht="20.25" customHeight="1" x14ac:dyDescent="0.25">
      <c r="A28" s="194" t="s">
        <v>87</v>
      </c>
      <c r="B28" s="195"/>
      <c r="C28" s="195"/>
      <c r="D28" s="196"/>
      <c r="E28" s="72"/>
      <c r="F28" s="1"/>
      <c r="G28" s="1"/>
      <c r="H28" s="197"/>
      <c r="I28" s="198"/>
      <c r="J28" s="198"/>
      <c r="K28" s="198"/>
      <c r="L28" s="199"/>
    </row>
    <row r="29" spans="1:12" ht="28.5" customHeight="1" x14ac:dyDescent="0.25">
      <c r="A29" s="194" t="s">
        <v>123</v>
      </c>
      <c r="B29" s="195"/>
      <c r="C29" s="195"/>
      <c r="D29" s="196"/>
      <c r="E29" s="72"/>
      <c r="F29" s="1"/>
      <c r="G29" s="1"/>
      <c r="H29" s="200"/>
      <c r="I29" s="200"/>
      <c r="J29" s="200"/>
      <c r="K29" s="200"/>
      <c r="L29" s="200"/>
    </row>
    <row r="30" spans="1:12" ht="28.5" customHeight="1" x14ac:dyDescent="0.25">
      <c r="A30" s="194" t="s">
        <v>90</v>
      </c>
      <c r="B30" s="195"/>
      <c r="C30" s="195"/>
      <c r="D30" s="196"/>
      <c r="E30" s="72"/>
      <c r="F30" s="1"/>
      <c r="G30" s="1"/>
      <c r="H30" s="197"/>
      <c r="I30" s="198"/>
      <c r="J30" s="198"/>
      <c r="K30" s="198"/>
      <c r="L30" s="199"/>
    </row>
    <row r="31" spans="1:12" ht="15.75" customHeight="1" x14ac:dyDescent="0.25">
      <c r="A31" s="204" t="s">
        <v>64</v>
      </c>
      <c r="B31" s="205"/>
      <c r="C31" s="205"/>
      <c r="D31" s="206"/>
      <c r="E31" s="71"/>
      <c r="F31" s="1"/>
      <c r="G31" s="1"/>
      <c r="H31" s="200"/>
      <c r="I31" s="200"/>
      <c r="J31" s="200"/>
      <c r="K31" s="200"/>
      <c r="L31" s="200"/>
    </row>
    <row r="32" spans="1:12" ht="19.5" customHeight="1" x14ac:dyDescent="0.25">
      <c r="A32" s="204" t="s">
        <v>65</v>
      </c>
      <c r="B32" s="205"/>
      <c r="C32" s="205"/>
      <c r="D32" s="206"/>
      <c r="E32" s="71"/>
      <c r="F32" s="1"/>
      <c r="G32" s="1"/>
      <c r="H32" s="200"/>
      <c r="I32" s="200"/>
      <c r="J32" s="200"/>
      <c r="K32" s="200"/>
      <c r="L32" s="200"/>
    </row>
    <row r="33" spans="1:12" ht="27.75" customHeight="1" x14ac:dyDescent="0.25">
      <c r="A33" s="204" t="s">
        <v>66</v>
      </c>
      <c r="B33" s="205"/>
      <c r="C33" s="205"/>
      <c r="D33" s="206"/>
      <c r="E33" s="71"/>
      <c r="F33" s="1"/>
      <c r="G33" s="1"/>
      <c r="H33" s="200"/>
      <c r="I33" s="200"/>
      <c r="J33" s="200"/>
      <c r="K33" s="200"/>
      <c r="L33" s="200"/>
    </row>
    <row r="34" spans="1:12" ht="61.5" customHeight="1" x14ac:dyDescent="0.25">
      <c r="A34" s="204" t="s">
        <v>67</v>
      </c>
      <c r="B34" s="205"/>
      <c r="C34" s="205"/>
      <c r="D34" s="206"/>
      <c r="E34" s="71"/>
      <c r="F34" s="1"/>
      <c r="G34" s="1"/>
      <c r="H34" s="200"/>
      <c r="I34" s="200"/>
      <c r="J34" s="200"/>
      <c r="K34" s="200"/>
      <c r="L34" s="200"/>
    </row>
    <row r="35" spans="1:12" ht="17.25" customHeight="1" x14ac:dyDescent="0.25">
      <c r="A35" s="204" t="s">
        <v>68</v>
      </c>
      <c r="B35" s="205"/>
      <c r="C35" s="205"/>
      <c r="D35" s="206"/>
      <c r="E35" s="71"/>
      <c r="F35" s="1"/>
      <c r="G35" s="1"/>
      <c r="H35" s="200"/>
      <c r="I35" s="200"/>
      <c r="J35" s="200"/>
      <c r="K35" s="200"/>
      <c r="L35" s="200"/>
    </row>
    <row r="36" spans="1:12" ht="24" customHeight="1" x14ac:dyDescent="0.25">
      <c r="A36" s="210" t="s">
        <v>89</v>
      </c>
      <c r="B36" s="211"/>
      <c r="C36" s="211"/>
      <c r="D36" s="212"/>
      <c r="E36" s="71"/>
      <c r="F36" s="1"/>
      <c r="G36" s="1"/>
      <c r="H36" s="197"/>
      <c r="I36" s="198"/>
      <c r="J36" s="198"/>
      <c r="K36" s="198"/>
      <c r="L36" s="199"/>
    </row>
    <row r="37" spans="1:12" ht="24" customHeight="1" x14ac:dyDescent="0.25">
      <c r="A37" s="204" t="s">
        <v>94</v>
      </c>
      <c r="B37" s="205"/>
      <c r="C37" s="205"/>
      <c r="D37" s="206"/>
      <c r="E37" s="71"/>
      <c r="F37" s="1"/>
      <c r="G37" s="1"/>
      <c r="H37" s="197"/>
      <c r="I37" s="198"/>
      <c r="J37" s="198"/>
      <c r="K37" s="198"/>
      <c r="L37" s="199"/>
    </row>
    <row r="38" spans="1:12" ht="28.5" customHeight="1" x14ac:dyDescent="0.25">
      <c r="A38" s="204" t="s">
        <v>95</v>
      </c>
      <c r="B38" s="205"/>
      <c r="C38" s="205"/>
      <c r="D38" s="206"/>
      <c r="E38" s="73"/>
      <c r="F38" s="1"/>
      <c r="G38" s="1"/>
      <c r="H38" s="200"/>
      <c r="I38" s="200"/>
      <c r="J38" s="200"/>
      <c r="K38" s="200"/>
      <c r="L38" s="200"/>
    </row>
    <row r="41" spans="1:12" x14ac:dyDescent="0.25">
      <c r="A41" s="209" t="s">
        <v>91</v>
      </c>
      <c r="B41" s="209"/>
      <c r="C41" s="209"/>
      <c r="D41" s="209"/>
      <c r="E41" s="209"/>
      <c r="F41" s="209"/>
      <c r="G41" s="209"/>
      <c r="H41" s="209"/>
      <c r="I41" s="209"/>
      <c r="J41" s="209"/>
      <c r="K41" s="209"/>
      <c r="L41" s="209"/>
    </row>
    <row r="43" spans="1:12" ht="15" customHeight="1" x14ac:dyDescent="0.25">
      <c r="A43" s="193" t="s">
        <v>59</v>
      </c>
      <c r="B43" s="193"/>
      <c r="C43" s="193"/>
      <c r="D43" s="193"/>
      <c r="E43" s="69" t="s">
        <v>60</v>
      </c>
      <c r="F43" s="76" t="s">
        <v>61</v>
      </c>
      <c r="G43" s="76" t="s">
        <v>62</v>
      </c>
      <c r="H43" s="193" t="s">
        <v>2</v>
      </c>
      <c r="I43" s="193"/>
      <c r="J43" s="193"/>
      <c r="K43" s="193"/>
      <c r="L43" s="193"/>
    </row>
    <row r="44" spans="1:12" ht="30" customHeight="1" x14ac:dyDescent="0.25">
      <c r="A44" s="201" t="s">
        <v>92</v>
      </c>
      <c r="B44" s="202"/>
      <c r="C44" s="202"/>
      <c r="D44" s="203"/>
      <c r="E44" s="70"/>
      <c r="F44" s="1"/>
      <c r="G44" s="1"/>
      <c r="H44" s="200"/>
      <c r="I44" s="200"/>
      <c r="J44" s="200"/>
      <c r="K44" s="200"/>
      <c r="L44" s="200"/>
    </row>
    <row r="45" spans="1:12" ht="15" customHeight="1" x14ac:dyDescent="0.25">
      <c r="A45" s="204" t="s">
        <v>93</v>
      </c>
      <c r="B45" s="205"/>
      <c r="C45" s="205"/>
      <c r="D45" s="206"/>
      <c r="E45" s="71"/>
      <c r="F45" s="1"/>
      <c r="G45" s="1"/>
      <c r="H45" s="200"/>
      <c r="I45" s="200"/>
      <c r="J45" s="200"/>
      <c r="K45" s="200"/>
      <c r="L45" s="200"/>
    </row>
    <row r="46" spans="1:12" ht="15" customHeight="1" x14ac:dyDescent="0.25">
      <c r="A46" s="204" t="s">
        <v>122</v>
      </c>
      <c r="B46" s="205"/>
      <c r="C46" s="205"/>
      <c r="D46" s="206"/>
      <c r="E46" s="71"/>
      <c r="F46" s="1"/>
      <c r="G46" s="1"/>
      <c r="H46" s="200"/>
      <c r="I46" s="200"/>
      <c r="J46" s="200"/>
      <c r="K46" s="200"/>
      <c r="L46" s="200"/>
    </row>
    <row r="47" spans="1:12" ht="15" customHeight="1" x14ac:dyDescent="0.25">
      <c r="A47" s="194" t="s">
        <v>63</v>
      </c>
      <c r="B47" s="195"/>
      <c r="C47" s="195"/>
      <c r="D47" s="196"/>
      <c r="E47" s="72"/>
      <c r="F47" s="1"/>
      <c r="G47" s="1"/>
      <c r="H47" s="200"/>
      <c r="I47" s="200"/>
      <c r="J47" s="200"/>
      <c r="K47" s="200"/>
      <c r="L47" s="200"/>
    </row>
    <row r="48" spans="1:12" ht="15" customHeight="1" x14ac:dyDescent="0.25">
      <c r="A48" s="194" t="s">
        <v>87</v>
      </c>
      <c r="B48" s="195"/>
      <c r="C48" s="195"/>
      <c r="D48" s="196"/>
      <c r="E48" s="72"/>
      <c r="F48" s="1"/>
      <c r="G48" s="1"/>
      <c r="H48" s="197"/>
      <c r="I48" s="198"/>
      <c r="J48" s="198"/>
      <c r="K48" s="198"/>
      <c r="L48" s="199"/>
    </row>
    <row r="49" spans="1:12" ht="37.5" customHeight="1" x14ac:dyDescent="0.25">
      <c r="A49" s="194" t="s">
        <v>123</v>
      </c>
      <c r="B49" s="195"/>
      <c r="C49" s="195"/>
      <c r="D49" s="196"/>
      <c r="E49" s="72"/>
      <c r="F49" s="1"/>
      <c r="G49" s="1"/>
      <c r="H49" s="200"/>
      <c r="I49" s="200"/>
      <c r="J49" s="200"/>
      <c r="K49" s="200"/>
      <c r="L49" s="200"/>
    </row>
    <row r="50" spans="1:12" ht="15" customHeight="1" x14ac:dyDescent="0.25">
      <c r="A50" s="194" t="s">
        <v>90</v>
      </c>
      <c r="B50" s="195"/>
      <c r="C50" s="195"/>
      <c r="D50" s="196"/>
      <c r="E50" s="72"/>
      <c r="F50" s="1"/>
      <c r="G50" s="1"/>
      <c r="H50" s="197"/>
      <c r="I50" s="198"/>
      <c r="J50" s="198"/>
      <c r="K50" s="198"/>
      <c r="L50" s="199"/>
    </row>
    <row r="51" spans="1:12" ht="15" customHeight="1" x14ac:dyDescent="0.25">
      <c r="A51" s="204" t="s">
        <v>64</v>
      </c>
      <c r="B51" s="205"/>
      <c r="C51" s="205"/>
      <c r="D51" s="206"/>
      <c r="E51" s="71"/>
      <c r="F51" s="1"/>
      <c r="G51" s="1"/>
      <c r="H51" s="200"/>
      <c r="I51" s="200"/>
      <c r="J51" s="200"/>
      <c r="K51" s="200"/>
      <c r="L51" s="200"/>
    </row>
    <row r="52" spans="1:12" ht="15" customHeight="1" x14ac:dyDescent="0.25">
      <c r="A52" s="204" t="s">
        <v>65</v>
      </c>
      <c r="B52" s="205"/>
      <c r="C52" s="205"/>
      <c r="D52" s="206"/>
      <c r="E52" s="71"/>
      <c r="F52" s="1"/>
      <c r="G52" s="1"/>
      <c r="H52" s="200"/>
      <c r="I52" s="200"/>
      <c r="J52" s="200"/>
      <c r="K52" s="200"/>
      <c r="L52" s="200"/>
    </row>
    <row r="53" spans="1:12" ht="15" customHeight="1" x14ac:dyDescent="0.25">
      <c r="A53" s="204" t="s">
        <v>66</v>
      </c>
      <c r="B53" s="205"/>
      <c r="C53" s="205"/>
      <c r="D53" s="206"/>
      <c r="E53" s="71"/>
      <c r="F53" s="1"/>
      <c r="G53" s="1"/>
      <c r="H53" s="200"/>
      <c r="I53" s="200"/>
      <c r="J53" s="200"/>
      <c r="K53" s="200"/>
      <c r="L53" s="200"/>
    </row>
    <row r="54" spans="1:12" ht="15" customHeight="1" x14ac:dyDescent="0.25">
      <c r="A54" s="204" t="s">
        <v>67</v>
      </c>
      <c r="B54" s="205"/>
      <c r="C54" s="205"/>
      <c r="D54" s="206"/>
      <c r="E54" s="71"/>
      <c r="F54" s="1"/>
      <c r="G54" s="1"/>
      <c r="H54" s="200"/>
      <c r="I54" s="200"/>
      <c r="J54" s="200"/>
      <c r="K54" s="200"/>
      <c r="L54" s="200"/>
    </row>
    <row r="55" spans="1:12" ht="15" customHeight="1" x14ac:dyDescent="0.25">
      <c r="A55" s="204" t="s">
        <v>68</v>
      </c>
      <c r="B55" s="205"/>
      <c r="C55" s="205"/>
      <c r="D55" s="206"/>
      <c r="E55" s="71"/>
      <c r="F55" s="1"/>
      <c r="G55" s="1"/>
      <c r="H55" s="200"/>
      <c r="I55" s="200"/>
      <c r="J55" s="200"/>
      <c r="K55" s="200"/>
      <c r="L55" s="200"/>
    </row>
    <row r="56" spans="1:12" ht="15" customHeight="1" x14ac:dyDescent="0.25">
      <c r="A56" s="210" t="s">
        <v>89</v>
      </c>
      <c r="B56" s="211"/>
      <c r="C56" s="211"/>
      <c r="D56" s="212"/>
      <c r="E56" s="71"/>
      <c r="F56" s="1"/>
      <c r="G56" s="1"/>
      <c r="H56" s="197"/>
      <c r="I56" s="198"/>
      <c r="J56" s="198"/>
      <c r="K56" s="198"/>
      <c r="L56" s="199"/>
    </row>
    <row r="57" spans="1:12" ht="15" customHeight="1" x14ac:dyDescent="0.25">
      <c r="A57" s="204" t="s">
        <v>94</v>
      </c>
      <c r="B57" s="205"/>
      <c r="C57" s="205"/>
      <c r="D57" s="206"/>
      <c r="E57" s="71"/>
      <c r="F57" s="1"/>
      <c r="G57" s="1"/>
      <c r="H57" s="197"/>
      <c r="I57" s="198"/>
      <c r="J57" s="198"/>
      <c r="K57" s="198"/>
      <c r="L57" s="199"/>
    </row>
    <row r="58" spans="1:12" ht="15" customHeight="1" x14ac:dyDescent="0.25">
      <c r="A58" s="204" t="s">
        <v>95</v>
      </c>
      <c r="B58" s="205"/>
      <c r="C58" s="205"/>
      <c r="D58" s="206"/>
      <c r="E58" s="73"/>
      <c r="F58" s="1"/>
      <c r="G58" s="1"/>
      <c r="H58" s="200"/>
      <c r="I58" s="200"/>
      <c r="J58" s="200"/>
      <c r="K58" s="200"/>
      <c r="L58" s="20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23"/>
  <sheetViews>
    <sheetView tabSelected="1" topLeftCell="A15" zoomScaleNormal="100" workbookViewId="0">
      <selection activeCell="A34" sqref="A34"/>
    </sheetView>
  </sheetViews>
  <sheetFormatPr baseColWidth="10" defaultRowHeight="15" x14ac:dyDescent="0.25"/>
  <cols>
    <col min="1" max="1" width="3.140625" style="9" bestFit="1" customWidth="1"/>
    <col min="2" max="2" width="77.28515625" style="9" customWidth="1"/>
    <col min="3" max="3" width="32.42578125" style="9" customWidth="1"/>
    <col min="4" max="4" width="26.7109375" style="9" customWidth="1"/>
    <col min="5" max="5" width="25" style="9" customWidth="1"/>
    <col min="6" max="6" width="50.7109375" style="9" customWidth="1"/>
    <col min="7" max="7" width="22" style="9" customWidth="1"/>
    <col min="8" max="8" width="28.28515625" style="9" customWidth="1"/>
    <col min="9" max="9" width="15.7109375" style="9" customWidth="1"/>
    <col min="10" max="10" width="21.5703125" style="9" customWidth="1"/>
    <col min="11" max="11" width="24.140625" style="9" customWidth="1"/>
    <col min="12" max="12" width="24.28515625" style="9" customWidth="1"/>
    <col min="13" max="13" width="19.42578125" style="9" customWidth="1"/>
    <col min="14" max="14" width="24.5703125" style="9" customWidth="1"/>
    <col min="15" max="15" width="17.140625" style="9" customWidth="1"/>
    <col min="16" max="16" width="16.28515625" style="9" customWidth="1"/>
    <col min="17" max="17" width="19.140625" style="9" customWidth="1"/>
    <col min="18" max="18" width="11.140625" style="9" customWidth="1"/>
    <col min="19" max="19" width="56.855468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3" width="11.42578125" style="9" customWidth="1"/>
    <col min="16384" max="16384" width="11.42578125" style="9"/>
  </cols>
  <sheetData>
    <row r="2" spans="1:18" ht="26.25" x14ac:dyDescent="0.25">
      <c r="B2" s="217" t="s">
        <v>54</v>
      </c>
      <c r="C2" s="218"/>
      <c r="D2" s="218"/>
      <c r="E2" s="218"/>
      <c r="F2" s="218"/>
      <c r="G2" s="218"/>
      <c r="H2" s="218"/>
      <c r="I2" s="218"/>
      <c r="J2" s="218"/>
      <c r="K2" s="218"/>
      <c r="L2" s="218"/>
      <c r="M2" s="218"/>
      <c r="N2" s="218"/>
      <c r="O2" s="218"/>
      <c r="P2" s="218"/>
      <c r="Q2" s="218"/>
      <c r="R2" s="218"/>
    </row>
    <row r="4" spans="1:18" ht="26.25" x14ac:dyDescent="0.25">
      <c r="B4" s="217" t="s">
        <v>39</v>
      </c>
      <c r="C4" s="218"/>
      <c r="D4" s="218"/>
      <c r="E4" s="218"/>
      <c r="F4" s="218"/>
      <c r="G4" s="218"/>
      <c r="H4" s="218"/>
      <c r="I4" s="218"/>
      <c r="J4" s="218"/>
      <c r="K4" s="218"/>
      <c r="L4" s="218"/>
      <c r="M4" s="218"/>
      <c r="N4" s="218"/>
      <c r="O4" s="218"/>
      <c r="P4" s="218"/>
      <c r="Q4" s="218"/>
      <c r="R4" s="218"/>
    </row>
    <row r="5" spans="1:18" ht="15.75" thickBot="1" x14ac:dyDescent="0.3"/>
    <row r="6" spans="1:18" ht="21.75" thickBot="1" x14ac:dyDescent="0.3">
      <c r="B6" s="11" t="s">
        <v>3</v>
      </c>
      <c r="C6" s="237" t="s">
        <v>158</v>
      </c>
      <c r="D6" s="237"/>
      <c r="E6" s="237"/>
      <c r="F6" s="237"/>
      <c r="G6" s="237"/>
      <c r="H6" s="237"/>
      <c r="I6" s="237"/>
      <c r="J6" s="237"/>
      <c r="K6" s="237"/>
      <c r="L6" s="237"/>
      <c r="M6" s="237"/>
      <c r="N6" s="238"/>
    </row>
    <row r="7" spans="1:18" ht="16.5" thickBot="1" x14ac:dyDescent="0.3">
      <c r="B7" s="12" t="s">
        <v>4</v>
      </c>
      <c r="C7" s="227">
        <v>17</v>
      </c>
      <c r="D7" s="227"/>
      <c r="E7" s="228"/>
      <c r="F7" s="30"/>
      <c r="G7" s="30"/>
      <c r="H7" s="30"/>
      <c r="I7" s="30"/>
      <c r="J7" s="30"/>
      <c r="K7" s="30"/>
      <c r="L7" s="30"/>
      <c r="M7" s="30"/>
      <c r="N7" s="31"/>
    </row>
    <row r="8" spans="1:18" ht="16.5" thickBot="1" x14ac:dyDescent="0.3">
      <c r="B8" s="14" t="s">
        <v>5</v>
      </c>
      <c r="C8" s="269">
        <v>41992</v>
      </c>
      <c r="D8" s="15"/>
      <c r="E8" s="15"/>
      <c r="F8" s="15"/>
      <c r="G8" s="15"/>
      <c r="H8" s="15"/>
      <c r="I8" s="15"/>
      <c r="J8" s="15"/>
      <c r="K8" s="15"/>
      <c r="L8" s="15"/>
      <c r="M8" s="15"/>
      <c r="N8" s="16"/>
      <c r="O8" s="151"/>
      <c r="P8" s="151"/>
    </row>
    <row r="9" spans="1:18" ht="15.75" x14ac:dyDescent="0.25">
      <c r="B9" s="13"/>
      <c r="C9" s="17"/>
      <c r="D9" s="18"/>
      <c r="E9" s="18"/>
      <c r="F9" s="18"/>
      <c r="G9" s="18"/>
      <c r="H9" s="18"/>
      <c r="I9" s="8"/>
      <c r="J9" s="8"/>
      <c r="K9" s="8"/>
      <c r="L9" s="8"/>
      <c r="M9" s="8"/>
      <c r="N9" s="18"/>
      <c r="O9" s="18"/>
      <c r="P9" s="18"/>
    </row>
    <row r="10" spans="1:18" x14ac:dyDescent="0.25">
      <c r="I10" s="8"/>
      <c r="J10" s="8"/>
      <c r="K10" s="8"/>
      <c r="L10" s="8"/>
      <c r="M10" s="8"/>
      <c r="N10" s="19"/>
      <c r="O10" s="93"/>
      <c r="P10" s="93"/>
    </row>
    <row r="11" spans="1:18" ht="45.75" customHeight="1" x14ac:dyDescent="0.25">
      <c r="B11" s="229" t="s">
        <v>159</v>
      </c>
      <c r="C11" s="230"/>
      <c r="D11" s="83" t="s">
        <v>8</v>
      </c>
      <c r="E11" s="83" t="s">
        <v>9</v>
      </c>
      <c r="F11" s="83" t="s">
        <v>22</v>
      </c>
      <c r="G11" s="83" t="s">
        <v>96</v>
      </c>
      <c r="I11" s="33"/>
      <c r="J11" s="33"/>
      <c r="K11" s="33"/>
      <c r="L11" s="33"/>
      <c r="M11" s="33"/>
      <c r="N11" s="19"/>
      <c r="O11" s="93"/>
      <c r="P11" s="93"/>
    </row>
    <row r="12" spans="1:18" ht="15.75" thickBot="1" x14ac:dyDescent="0.3">
      <c r="B12" s="231"/>
      <c r="C12" s="232"/>
      <c r="D12" s="83">
        <v>17</v>
      </c>
      <c r="E12" s="32">
        <v>710015540</v>
      </c>
      <c r="F12" s="162">
        <v>340</v>
      </c>
      <c r="G12" s="150">
        <f>+F12*80%</f>
        <v>272</v>
      </c>
      <c r="I12" s="34"/>
      <c r="J12" s="34"/>
      <c r="K12" s="34"/>
      <c r="L12" s="34"/>
      <c r="M12" s="34"/>
      <c r="N12" s="19"/>
      <c r="O12" s="93"/>
      <c r="P12" s="93"/>
    </row>
    <row r="13" spans="1:18" ht="15.75" thickBot="1" x14ac:dyDescent="0.3">
      <c r="A13" s="37"/>
      <c r="E13" s="33"/>
      <c r="F13" s="33"/>
      <c r="G13" s="33"/>
      <c r="H13" s="33"/>
      <c r="I13" s="10"/>
      <c r="J13" s="10"/>
      <c r="K13" s="10"/>
      <c r="L13" s="10"/>
      <c r="M13" s="10"/>
    </row>
    <row r="14" spans="1:18" x14ac:dyDescent="0.25">
      <c r="C14" s="85"/>
      <c r="D14" s="36"/>
      <c r="E14" s="86"/>
      <c r="F14" s="35"/>
      <c r="G14" s="35"/>
      <c r="H14" s="35"/>
      <c r="I14" s="20"/>
      <c r="J14" s="20"/>
      <c r="K14" s="20"/>
      <c r="L14" s="20"/>
      <c r="M14" s="20"/>
    </row>
    <row r="15" spans="1:18" x14ac:dyDescent="0.25">
      <c r="A15" s="84"/>
      <c r="C15" s="85"/>
      <c r="D15" s="34"/>
      <c r="E15" s="86"/>
      <c r="F15" s="35"/>
      <c r="G15" s="35"/>
      <c r="H15" s="35"/>
      <c r="I15" s="20"/>
      <c r="J15" s="20"/>
      <c r="K15" s="20"/>
      <c r="L15" s="20"/>
      <c r="M15" s="20"/>
    </row>
    <row r="16" spans="1:18" x14ac:dyDescent="0.25">
      <c r="A16" s="84"/>
      <c r="C16" s="85"/>
      <c r="D16" s="34"/>
      <c r="E16" s="86"/>
      <c r="F16" s="35"/>
      <c r="G16" s="35"/>
      <c r="H16" s="35"/>
      <c r="I16" s="20"/>
      <c r="J16" s="20"/>
      <c r="K16" s="20"/>
      <c r="L16" s="20"/>
      <c r="M16" s="20"/>
    </row>
    <row r="17" spans="1:16" x14ac:dyDescent="0.25">
      <c r="A17" s="84"/>
      <c r="B17" s="107" t="s">
        <v>124</v>
      </c>
      <c r="C17" s="89"/>
      <c r="D17" s="89"/>
      <c r="E17" s="89"/>
      <c r="F17" s="89"/>
      <c r="G17" s="89"/>
      <c r="H17" s="89"/>
      <c r="I17" s="92"/>
      <c r="J17" s="92"/>
      <c r="K17" s="92"/>
      <c r="L17" s="92"/>
      <c r="M17" s="92"/>
      <c r="N17" s="93"/>
      <c r="O17" s="93"/>
      <c r="P17" s="93"/>
    </row>
    <row r="18" spans="1:16" x14ac:dyDescent="0.25">
      <c r="A18" s="84"/>
      <c r="B18" s="89"/>
      <c r="C18" s="89"/>
      <c r="D18" s="89"/>
      <c r="E18" s="89"/>
      <c r="F18" s="89"/>
      <c r="G18" s="89"/>
      <c r="H18" s="89"/>
      <c r="I18" s="92"/>
      <c r="J18" s="92"/>
      <c r="K18" s="92"/>
      <c r="L18" s="92"/>
      <c r="M18" s="92"/>
      <c r="N18" s="93"/>
      <c r="O18" s="93"/>
      <c r="P18" s="93"/>
    </row>
    <row r="19" spans="1:16" x14ac:dyDescent="0.25">
      <c r="A19" s="84"/>
      <c r="B19" s="110" t="s">
        <v>26</v>
      </c>
      <c r="C19" s="110" t="s">
        <v>125</v>
      </c>
      <c r="D19" s="110" t="s">
        <v>126</v>
      </c>
      <c r="E19" s="89"/>
      <c r="F19" s="89"/>
      <c r="G19" s="89"/>
      <c r="H19" s="89"/>
      <c r="I19" s="92"/>
      <c r="J19" s="92"/>
      <c r="K19" s="92"/>
      <c r="L19" s="92"/>
      <c r="M19" s="92"/>
      <c r="N19" s="93"/>
      <c r="O19" s="93"/>
      <c r="P19" s="93"/>
    </row>
    <row r="20" spans="1:16" x14ac:dyDescent="0.25">
      <c r="A20" s="84"/>
      <c r="B20" s="106" t="s">
        <v>127</v>
      </c>
      <c r="C20" s="186" t="s">
        <v>175</v>
      </c>
      <c r="D20" s="161"/>
      <c r="E20" s="89"/>
      <c r="F20" s="89"/>
      <c r="G20" s="89"/>
      <c r="H20" s="89"/>
      <c r="I20" s="92"/>
      <c r="J20" s="92"/>
      <c r="K20" s="92"/>
      <c r="L20" s="92"/>
      <c r="M20" s="92"/>
      <c r="N20" s="93"/>
      <c r="O20" s="93"/>
      <c r="P20" s="93"/>
    </row>
    <row r="21" spans="1:16" x14ac:dyDescent="0.25">
      <c r="A21" s="84"/>
      <c r="B21" s="106" t="s">
        <v>128</v>
      </c>
      <c r="C21" s="161" t="s">
        <v>175</v>
      </c>
      <c r="D21" s="161"/>
      <c r="E21" s="89"/>
      <c r="F21" s="89"/>
      <c r="G21" s="89"/>
      <c r="H21" s="89"/>
      <c r="I21" s="92"/>
      <c r="J21" s="92"/>
      <c r="K21" s="92"/>
      <c r="L21" s="92"/>
      <c r="M21" s="92"/>
      <c r="N21" s="93"/>
      <c r="O21" s="93"/>
      <c r="P21" s="93"/>
    </row>
    <row r="22" spans="1:16" x14ac:dyDescent="0.25">
      <c r="A22" s="84"/>
      <c r="B22" s="106" t="s">
        <v>129</v>
      </c>
      <c r="C22" s="186" t="s">
        <v>175</v>
      </c>
      <c r="D22" s="161"/>
      <c r="E22" s="89"/>
      <c r="F22" s="89"/>
      <c r="G22" s="89"/>
      <c r="H22" s="89"/>
      <c r="I22" s="92"/>
      <c r="J22" s="92"/>
      <c r="K22" s="92"/>
      <c r="L22" s="92"/>
      <c r="M22" s="92"/>
      <c r="N22" s="93"/>
      <c r="O22" s="93"/>
      <c r="P22" s="93"/>
    </row>
    <row r="23" spans="1:16" x14ac:dyDescent="0.25">
      <c r="A23" s="84"/>
      <c r="B23" s="106" t="s">
        <v>130</v>
      </c>
      <c r="C23" s="161" t="s">
        <v>175</v>
      </c>
      <c r="D23" s="161"/>
      <c r="E23" s="89"/>
      <c r="F23" s="89"/>
      <c r="G23" s="89"/>
      <c r="H23" s="89"/>
      <c r="I23" s="92"/>
      <c r="J23" s="92"/>
      <c r="K23" s="92"/>
      <c r="L23" s="92"/>
      <c r="M23" s="92"/>
      <c r="N23" s="93"/>
      <c r="O23" s="93"/>
      <c r="P23" s="93"/>
    </row>
    <row r="24" spans="1:16" x14ac:dyDescent="0.25">
      <c r="A24" s="84"/>
      <c r="B24" s="89"/>
      <c r="C24" s="89"/>
      <c r="D24" s="89"/>
      <c r="E24" s="89"/>
      <c r="F24" s="89"/>
      <c r="G24" s="89"/>
      <c r="H24" s="89"/>
      <c r="I24" s="92"/>
      <c r="J24" s="92"/>
      <c r="K24" s="92"/>
      <c r="L24" s="92"/>
      <c r="M24" s="92"/>
      <c r="N24" s="93"/>
      <c r="O24" s="93"/>
      <c r="P24" s="93"/>
    </row>
    <row r="25" spans="1:16" x14ac:dyDescent="0.25">
      <c r="A25" s="84"/>
      <c r="B25" s="89"/>
      <c r="C25" s="89"/>
      <c r="D25" s="89"/>
      <c r="E25" s="89"/>
      <c r="F25" s="89"/>
      <c r="G25" s="89"/>
      <c r="H25" s="89"/>
      <c r="I25" s="92"/>
      <c r="J25" s="92"/>
      <c r="K25" s="92"/>
      <c r="L25" s="92"/>
      <c r="M25" s="92"/>
      <c r="N25" s="93"/>
      <c r="O25" s="93"/>
      <c r="P25" s="93"/>
    </row>
    <row r="26" spans="1:16" x14ac:dyDescent="0.25">
      <c r="A26" s="84"/>
      <c r="B26" s="107" t="s">
        <v>131</v>
      </c>
      <c r="C26" s="89"/>
      <c r="D26" s="89"/>
      <c r="E26" s="89"/>
      <c r="F26" s="89"/>
      <c r="G26" s="89"/>
      <c r="H26" s="89"/>
      <c r="I26" s="92"/>
      <c r="J26" s="92"/>
      <c r="K26" s="92"/>
      <c r="L26" s="92"/>
      <c r="M26" s="92"/>
      <c r="N26" s="93"/>
      <c r="O26" s="93"/>
      <c r="P26" s="93"/>
    </row>
    <row r="27" spans="1:16" x14ac:dyDescent="0.25">
      <c r="A27" s="84"/>
      <c r="B27" s="89"/>
      <c r="C27" s="89"/>
      <c r="D27" s="89"/>
      <c r="E27" s="89"/>
      <c r="F27" s="89"/>
      <c r="G27" s="89"/>
      <c r="H27" s="89"/>
      <c r="I27" s="92"/>
      <c r="J27" s="92"/>
      <c r="K27" s="92"/>
      <c r="L27" s="92"/>
      <c r="M27" s="92"/>
      <c r="N27" s="93"/>
      <c r="O27" s="93"/>
      <c r="P27" s="93"/>
    </row>
    <row r="28" spans="1:16" x14ac:dyDescent="0.25">
      <c r="A28" s="84"/>
      <c r="B28" s="89"/>
      <c r="C28" s="89"/>
      <c r="D28" s="89"/>
      <c r="E28" s="89"/>
      <c r="F28" s="89"/>
      <c r="G28" s="89"/>
      <c r="H28" s="89"/>
      <c r="I28" s="92"/>
      <c r="J28" s="92"/>
      <c r="K28" s="92"/>
      <c r="L28" s="92"/>
      <c r="M28" s="92"/>
      <c r="N28" s="93"/>
      <c r="O28" s="93"/>
      <c r="P28" s="93"/>
    </row>
    <row r="29" spans="1:16" x14ac:dyDescent="0.25">
      <c r="A29" s="84"/>
      <c r="B29" s="110" t="s">
        <v>26</v>
      </c>
      <c r="C29" s="110" t="s">
        <v>49</v>
      </c>
      <c r="D29" s="109" t="s">
        <v>42</v>
      </c>
      <c r="E29" s="109" t="s">
        <v>10</v>
      </c>
      <c r="F29" s="89"/>
      <c r="G29" s="89"/>
      <c r="H29" s="89"/>
      <c r="I29" s="92"/>
      <c r="J29" s="92"/>
      <c r="K29" s="92"/>
      <c r="L29" s="92"/>
      <c r="M29" s="92"/>
      <c r="N29" s="93"/>
      <c r="O29" s="93"/>
      <c r="P29" s="93"/>
    </row>
    <row r="30" spans="1:16" ht="28.5" x14ac:dyDescent="0.25">
      <c r="A30" s="84"/>
      <c r="B30" s="90" t="s">
        <v>132</v>
      </c>
      <c r="C30" s="91">
        <v>40</v>
      </c>
      <c r="D30" s="108">
        <v>30</v>
      </c>
      <c r="E30" s="215">
        <f>+D30+D31</f>
        <v>90</v>
      </c>
      <c r="F30" s="89"/>
      <c r="G30" s="89"/>
      <c r="H30" s="89"/>
      <c r="I30" s="92"/>
      <c r="J30" s="92"/>
      <c r="K30" s="92"/>
      <c r="L30" s="92"/>
      <c r="M30" s="92"/>
      <c r="N30" s="93"/>
      <c r="O30" s="93"/>
      <c r="P30" s="93"/>
    </row>
    <row r="31" spans="1:16" ht="42.75" x14ac:dyDescent="0.25">
      <c r="A31" s="84"/>
      <c r="B31" s="90" t="s">
        <v>133</v>
      </c>
      <c r="C31" s="91">
        <v>60</v>
      </c>
      <c r="D31" s="108">
        <v>60</v>
      </c>
      <c r="E31" s="216"/>
      <c r="F31" s="89"/>
      <c r="G31" s="89"/>
      <c r="H31" s="89"/>
      <c r="I31" s="92"/>
      <c r="J31" s="92"/>
      <c r="K31" s="92"/>
      <c r="L31" s="92"/>
      <c r="M31" s="92"/>
      <c r="N31" s="93"/>
      <c r="O31" s="93"/>
      <c r="P31" s="93"/>
    </row>
    <row r="32" spans="1:16" x14ac:dyDescent="0.25">
      <c r="A32" s="84"/>
      <c r="C32" s="85"/>
      <c r="D32" s="34"/>
      <c r="E32" s="86"/>
      <c r="F32" s="35"/>
      <c r="G32" s="35"/>
      <c r="H32" s="35"/>
      <c r="I32" s="20"/>
      <c r="J32" s="20"/>
      <c r="K32" s="20"/>
      <c r="L32" s="20"/>
      <c r="M32" s="20"/>
    </row>
    <row r="33" spans="1:28" x14ac:dyDescent="0.25">
      <c r="A33" s="84"/>
      <c r="C33" s="85"/>
      <c r="D33" s="34"/>
      <c r="E33" s="86"/>
      <c r="F33" s="35"/>
      <c r="G33" s="35"/>
      <c r="H33" s="35"/>
      <c r="I33" s="20"/>
      <c r="J33" s="20"/>
      <c r="K33" s="20"/>
      <c r="L33" s="20"/>
      <c r="M33" s="20"/>
    </row>
    <row r="34" spans="1:28" x14ac:dyDescent="0.25">
      <c r="A34" s="84"/>
      <c r="C34" s="85"/>
      <c r="D34" s="34"/>
      <c r="E34" s="86"/>
      <c r="F34" s="35"/>
      <c r="G34" s="35"/>
      <c r="H34" s="35"/>
      <c r="I34" s="20"/>
      <c r="J34" s="20"/>
      <c r="K34" s="20"/>
      <c r="L34" s="20"/>
      <c r="M34" s="20"/>
    </row>
    <row r="35" spans="1:28" ht="62.45" customHeight="1" thickBot="1" x14ac:dyDescent="0.3">
      <c r="M35" s="239" t="s">
        <v>149</v>
      </c>
      <c r="N35" s="239"/>
      <c r="O35" s="239"/>
      <c r="P35" s="239"/>
    </row>
    <row r="36" spans="1:28" x14ac:dyDescent="0.25">
      <c r="B36" s="51" t="s">
        <v>23</v>
      </c>
      <c r="M36" s="50"/>
      <c r="N36" s="50"/>
      <c r="O36" s="50"/>
      <c r="P36" s="50"/>
    </row>
    <row r="37" spans="1:28" ht="15.75" thickBot="1" x14ac:dyDescent="0.3">
      <c r="M37" s="50"/>
      <c r="N37" s="50"/>
      <c r="O37" s="50"/>
      <c r="P37" s="50"/>
    </row>
    <row r="38" spans="1:28" s="8" customFormat="1" ht="75" x14ac:dyDescent="0.25">
      <c r="B38" s="103" t="s">
        <v>134</v>
      </c>
      <c r="C38" s="103" t="s">
        <v>135</v>
      </c>
      <c r="D38" s="103" t="s">
        <v>173</v>
      </c>
      <c r="E38" s="42" t="s">
        <v>36</v>
      </c>
      <c r="F38" s="42" t="s">
        <v>174</v>
      </c>
      <c r="G38" s="42" t="s">
        <v>97</v>
      </c>
      <c r="H38" s="42" t="s">
        <v>11</v>
      </c>
      <c r="I38" s="42" t="s">
        <v>6</v>
      </c>
      <c r="J38" s="42" t="s">
        <v>24</v>
      </c>
      <c r="K38" s="42" t="s">
        <v>52</v>
      </c>
      <c r="L38" s="42" t="s">
        <v>14</v>
      </c>
      <c r="M38" s="88" t="s">
        <v>147</v>
      </c>
      <c r="N38" s="103" t="s">
        <v>137</v>
      </c>
      <c r="O38" s="88" t="s">
        <v>165</v>
      </c>
      <c r="P38" s="88" t="s">
        <v>148</v>
      </c>
      <c r="Q38" s="42" t="s">
        <v>28</v>
      </c>
      <c r="R38" s="43" t="s">
        <v>7</v>
      </c>
      <c r="S38" s="43" t="s">
        <v>13</v>
      </c>
    </row>
    <row r="39" spans="1:28" s="25" customFormat="1" x14ac:dyDescent="0.25">
      <c r="A39" s="38"/>
      <c r="B39" s="39" t="s">
        <v>160</v>
      </c>
      <c r="C39" s="40" t="s">
        <v>162</v>
      </c>
      <c r="D39" s="39" t="s">
        <v>161</v>
      </c>
      <c r="E39" s="148" t="s">
        <v>163</v>
      </c>
      <c r="F39" s="95" t="s">
        <v>125</v>
      </c>
      <c r="G39" s="142" t="s">
        <v>164</v>
      </c>
      <c r="H39" s="102">
        <v>41264</v>
      </c>
      <c r="I39" s="102">
        <v>41851</v>
      </c>
      <c r="J39" s="96" t="s">
        <v>126</v>
      </c>
      <c r="K39" s="270">
        <f>+(I39-H39)/30</f>
        <v>19.566666666666666</v>
      </c>
      <c r="L39" s="163">
        <v>0</v>
      </c>
      <c r="M39" s="166">
        <v>531</v>
      </c>
      <c r="N39" s="87" t="s">
        <v>176</v>
      </c>
      <c r="O39" s="166">
        <v>531</v>
      </c>
      <c r="P39" s="166">
        <f>+M39-O39</f>
        <v>0</v>
      </c>
      <c r="Q39" s="23"/>
      <c r="R39" s="23">
        <v>122</v>
      </c>
      <c r="S39" s="143"/>
      <c r="T39" s="24"/>
      <c r="U39" s="24"/>
      <c r="V39" s="24"/>
      <c r="W39" s="24"/>
      <c r="X39" s="24"/>
      <c r="Y39" s="24"/>
      <c r="Z39" s="24"/>
      <c r="AA39" s="24"/>
      <c r="AB39" s="24"/>
    </row>
    <row r="40" spans="1:28" s="25" customFormat="1" x14ac:dyDescent="0.25">
      <c r="A40" s="38"/>
      <c r="B40" s="99" t="s">
        <v>160</v>
      </c>
      <c r="C40" s="100" t="s">
        <v>162</v>
      </c>
      <c r="D40" s="39" t="s">
        <v>166</v>
      </c>
      <c r="E40" s="148" t="s">
        <v>167</v>
      </c>
      <c r="F40" s="95" t="s">
        <v>125</v>
      </c>
      <c r="G40" s="21" t="s">
        <v>164</v>
      </c>
      <c r="H40" s="102">
        <v>41207</v>
      </c>
      <c r="I40" s="102">
        <v>41258</v>
      </c>
      <c r="J40" s="96" t="s">
        <v>126</v>
      </c>
      <c r="K40" s="270">
        <f t="shared" ref="K40" si="0">+(I40-H40)/30</f>
        <v>1.7</v>
      </c>
      <c r="L40" s="163">
        <v>0</v>
      </c>
      <c r="M40" s="166">
        <v>312</v>
      </c>
      <c r="N40" s="87" t="s">
        <v>176</v>
      </c>
      <c r="O40" s="166">
        <v>0</v>
      </c>
      <c r="P40" s="166">
        <v>312</v>
      </c>
      <c r="Q40" s="23">
        <v>64768423</v>
      </c>
      <c r="R40" s="23" t="s">
        <v>177</v>
      </c>
      <c r="S40" s="143"/>
      <c r="T40" s="24"/>
      <c r="U40" s="24"/>
      <c r="V40" s="24"/>
      <c r="W40" s="24"/>
      <c r="X40" s="24"/>
      <c r="Y40" s="24"/>
      <c r="Z40" s="24"/>
      <c r="AA40" s="24"/>
      <c r="AB40" s="24"/>
    </row>
    <row r="41" spans="1:28" s="98" customFormat="1" ht="30" x14ac:dyDescent="0.25">
      <c r="A41" s="38"/>
      <c r="B41" s="99" t="s">
        <v>160</v>
      </c>
      <c r="C41" s="100" t="s">
        <v>162</v>
      </c>
      <c r="D41" s="99" t="s">
        <v>168</v>
      </c>
      <c r="E41" s="44" t="s">
        <v>169</v>
      </c>
      <c r="F41" s="95" t="s">
        <v>125</v>
      </c>
      <c r="G41" s="95" t="s">
        <v>164</v>
      </c>
      <c r="H41" s="102">
        <v>40795</v>
      </c>
      <c r="I41" s="102">
        <v>40886</v>
      </c>
      <c r="J41" s="96" t="s">
        <v>126</v>
      </c>
      <c r="K41" s="87">
        <v>0</v>
      </c>
      <c r="L41" s="163">
        <v>3</v>
      </c>
      <c r="M41" s="166">
        <v>150</v>
      </c>
      <c r="N41" s="87" t="s">
        <v>176</v>
      </c>
      <c r="O41" s="166">
        <v>0</v>
      </c>
      <c r="P41" s="166">
        <v>150</v>
      </c>
      <c r="Q41" s="23">
        <v>112897125</v>
      </c>
      <c r="R41" s="23" t="s">
        <v>172</v>
      </c>
      <c r="S41" s="143" t="s">
        <v>209</v>
      </c>
      <c r="T41" s="97"/>
      <c r="U41" s="97"/>
      <c r="V41" s="97"/>
      <c r="W41" s="97"/>
      <c r="X41" s="97"/>
      <c r="Y41" s="97"/>
      <c r="Z41" s="97"/>
      <c r="AA41" s="97"/>
      <c r="AB41" s="97"/>
    </row>
    <row r="42" spans="1:28" s="25" customFormat="1" ht="105" x14ac:dyDescent="0.25">
      <c r="A42" s="38"/>
      <c r="B42" s="99" t="s">
        <v>160</v>
      </c>
      <c r="C42" s="100" t="s">
        <v>162</v>
      </c>
      <c r="D42" s="99" t="s">
        <v>168</v>
      </c>
      <c r="E42" s="148" t="s">
        <v>170</v>
      </c>
      <c r="F42" s="95" t="s">
        <v>125</v>
      </c>
      <c r="G42" s="95" t="s">
        <v>164</v>
      </c>
      <c r="H42" s="102">
        <v>41852</v>
      </c>
      <c r="I42" s="102">
        <v>41943</v>
      </c>
      <c r="J42" s="96" t="s">
        <v>126</v>
      </c>
      <c r="K42" s="87" t="s">
        <v>213</v>
      </c>
      <c r="L42" s="163">
        <v>0</v>
      </c>
      <c r="M42" s="166">
        <v>352</v>
      </c>
      <c r="N42" s="87" t="s">
        <v>176</v>
      </c>
      <c r="O42" s="166">
        <v>0</v>
      </c>
      <c r="P42" s="166">
        <v>352</v>
      </c>
      <c r="Q42" s="23">
        <v>452572019</v>
      </c>
      <c r="R42" s="23" t="s">
        <v>171</v>
      </c>
      <c r="S42" s="143" t="s">
        <v>212</v>
      </c>
      <c r="T42" s="24"/>
      <c r="U42" s="24"/>
      <c r="V42" s="24"/>
      <c r="W42" s="24"/>
      <c r="X42" s="24"/>
      <c r="Y42" s="24"/>
      <c r="Z42" s="24"/>
      <c r="AA42" s="24"/>
      <c r="AB42" s="24"/>
    </row>
    <row r="43" spans="1:28" s="25" customFormat="1" x14ac:dyDescent="0.25">
      <c r="A43" s="38"/>
      <c r="B43" s="99" t="s">
        <v>160</v>
      </c>
      <c r="C43" s="100" t="s">
        <v>162</v>
      </c>
      <c r="D43" s="99" t="s">
        <v>161</v>
      </c>
      <c r="E43" s="148">
        <v>396</v>
      </c>
      <c r="F43" s="21" t="s">
        <v>125</v>
      </c>
      <c r="G43" s="94">
        <v>0.7</v>
      </c>
      <c r="H43" s="102">
        <v>40848</v>
      </c>
      <c r="I43" s="102">
        <v>40908</v>
      </c>
      <c r="J43" s="22" t="s">
        <v>126</v>
      </c>
      <c r="K43" s="270">
        <v>1.9</v>
      </c>
      <c r="L43" s="163">
        <v>0</v>
      </c>
      <c r="M43" s="87">
        <f>1411*0.7</f>
        <v>987.69999999999993</v>
      </c>
      <c r="N43" s="87"/>
      <c r="O43" s="87"/>
      <c r="P43" s="87"/>
      <c r="Q43" s="23">
        <v>68374000</v>
      </c>
      <c r="R43" s="23"/>
      <c r="S43" s="187" t="s">
        <v>210</v>
      </c>
      <c r="T43" s="24"/>
      <c r="U43" s="24"/>
      <c r="V43" s="24"/>
      <c r="W43" s="24"/>
      <c r="X43" s="24"/>
      <c r="Y43" s="24"/>
      <c r="Z43" s="24"/>
      <c r="AA43" s="24"/>
      <c r="AB43" s="24"/>
    </row>
    <row r="44" spans="1:28" s="25" customFormat="1" x14ac:dyDescent="0.25">
      <c r="A44" s="38"/>
      <c r="B44" s="153" t="s">
        <v>10</v>
      </c>
      <c r="C44" s="40"/>
      <c r="D44" s="39"/>
      <c r="E44" s="148"/>
      <c r="F44" s="21"/>
      <c r="G44" s="21"/>
      <c r="H44" s="21"/>
      <c r="I44" s="22"/>
      <c r="J44" s="22"/>
      <c r="K44" s="101" t="s">
        <v>214</v>
      </c>
      <c r="L44" s="164">
        <f>SUM(L39:L43)</f>
        <v>3</v>
      </c>
      <c r="M44" s="141">
        <f>SUM(M39:M43)</f>
        <v>2332.6999999999998</v>
      </c>
      <c r="N44" s="141">
        <f>SUM(N39:N43)</f>
        <v>0</v>
      </c>
      <c r="O44" s="167">
        <f>SUM(O39:O43)</f>
        <v>531</v>
      </c>
      <c r="P44" s="141">
        <f>SUM(P39:P43)</f>
        <v>814</v>
      </c>
      <c r="Q44" s="165">
        <f>SUM(Q39:Q43)</f>
        <v>698611567</v>
      </c>
      <c r="R44" s="23"/>
      <c r="S44" s="144"/>
    </row>
    <row r="45" spans="1:28" s="26" customFormat="1" x14ac:dyDescent="0.25">
      <c r="E45" s="27"/>
    </row>
    <row r="46" spans="1:28" s="26" customFormat="1" x14ac:dyDescent="0.25">
      <c r="B46" s="235" t="s">
        <v>21</v>
      </c>
      <c r="C46" s="235" t="s">
        <v>20</v>
      </c>
      <c r="D46" s="234" t="s">
        <v>27</v>
      </c>
      <c r="E46" s="234"/>
    </row>
    <row r="47" spans="1:28" s="26" customFormat="1" x14ac:dyDescent="0.25">
      <c r="B47" s="236"/>
      <c r="C47" s="236"/>
      <c r="D47" s="47" t="s">
        <v>17</v>
      </c>
      <c r="E47" s="48" t="s">
        <v>18</v>
      </c>
    </row>
    <row r="48" spans="1:28" s="26" customFormat="1" ht="30.6" customHeight="1" x14ac:dyDescent="0.25">
      <c r="B48" s="46" t="s">
        <v>15</v>
      </c>
      <c r="C48" s="152" t="str">
        <f>+K44</f>
        <v>26.1</v>
      </c>
      <c r="D48" s="44" t="s">
        <v>175</v>
      </c>
      <c r="E48" s="45"/>
      <c r="F48" s="28"/>
      <c r="G48" s="28"/>
      <c r="H48" s="28"/>
      <c r="I48" s="177"/>
      <c r="J48" s="28"/>
      <c r="K48" s="28"/>
      <c r="L48" s="28"/>
      <c r="M48" s="28"/>
    </row>
    <row r="49" spans="2:16" s="26" customFormat="1" ht="30" customHeight="1" x14ac:dyDescent="0.25">
      <c r="B49" s="46" t="s">
        <v>19</v>
      </c>
      <c r="C49" s="188">
        <v>531</v>
      </c>
      <c r="D49" s="149" t="s">
        <v>175</v>
      </c>
      <c r="E49" s="45"/>
    </row>
    <row r="50" spans="2:16" s="26" customFormat="1" x14ac:dyDescent="0.25">
      <c r="B50" s="29"/>
      <c r="C50" s="233"/>
      <c r="D50" s="233"/>
      <c r="E50" s="233"/>
      <c r="F50" s="233"/>
      <c r="G50" s="233"/>
      <c r="H50" s="233"/>
      <c r="I50" s="233"/>
      <c r="J50" s="233"/>
      <c r="K50" s="233"/>
      <c r="L50" s="233"/>
      <c r="M50" s="233"/>
      <c r="N50" s="233"/>
      <c r="O50" s="82"/>
      <c r="P50" s="82"/>
    </row>
    <row r="51" spans="2:16" ht="28.15" customHeight="1" thickBot="1" x14ac:dyDescent="0.3"/>
    <row r="52" spans="2:16" ht="27" thickBot="1" x14ac:dyDescent="0.3">
      <c r="B52" s="219" t="s">
        <v>98</v>
      </c>
      <c r="C52" s="220"/>
      <c r="D52" s="220"/>
      <c r="E52" s="220"/>
      <c r="F52" s="220"/>
      <c r="G52" s="220"/>
      <c r="H52" s="220"/>
      <c r="I52" s="220"/>
      <c r="J52" s="220"/>
      <c r="K52" s="220"/>
      <c r="L52" s="220"/>
      <c r="M52" s="221"/>
    </row>
    <row r="55" spans="2:16" ht="90" customHeight="1" x14ac:dyDescent="0.25">
      <c r="B55" s="105" t="s">
        <v>150</v>
      </c>
      <c r="C55" s="105" t="s">
        <v>100</v>
      </c>
      <c r="D55" s="105" t="s">
        <v>99</v>
      </c>
      <c r="E55" s="105" t="s">
        <v>101</v>
      </c>
      <c r="F55" s="105" t="s">
        <v>102</v>
      </c>
      <c r="G55" s="105" t="s">
        <v>103</v>
      </c>
      <c r="H55" s="105" t="s">
        <v>104</v>
      </c>
      <c r="I55" s="105" t="s">
        <v>152</v>
      </c>
      <c r="J55" s="105" t="s">
        <v>105</v>
      </c>
      <c r="K55" s="105" t="s">
        <v>2</v>
      </c>
      <c r="L55" s="225" t="s">
        <v>12</v>
      </c>
      <c r="M55" s="225"/>
    </row>
    <row r="56" spans="2:16" ht="255" x14ac:dyDescent="0.25">
      <c r="B56" s="106" t="s">
        <v>151</v>
      </c>
      <c r="C56" s="160" t="s">
        <v>192</v>
      </c>
      <c r="D56" s="44">
        <v>340</v>
      </c>
      <c r="E56" s="44" t="s">
        <v>125</v>
      </c>
      <c r="F56" s="44" t="s">
        <v>125</v>
      </c>
      <c r="G56" s="44" t="s">
        <v>125</v>
      </c>
      <c r="H56" s="44" t="s">
        <v>125</v>
      </c>
      <c r="I56" s="44" t="s">
        <v>125</v>
      </c>
      <c r="J56" s="44" t="s">
        <v>125</v>
      </c>
      <c r="K56" s="59" t="s">
        <v>211</v>
      </c>
      <c r="L56" s="226" t="s">
        <v>125</v>
      </c>
      <c r="M56" s="226"/>
    </row>
    <row r="57" spans="2:16" x14ac:dyDescent="0.25">
      <c r="B57" s="3" t="s">
        <v>151</v>
      </c>
      <c r="C57" s="3"/>
      <c r="D57" s="5"/>
      <c r="E57" s="5"/>
      <c r="F57" s="4"/>
      <c r="G57" s="4"/>
      <c r="H57" s="4"/>
      <c r="I57" s="79"/>
      <c r="J57" s="79"/>
      <c r="K57" s="106"/>
      <c r="L57" s="226"/>
      <c r="M57" s="226"/>
    </row>
    <row r="58" spans="2:16" x14ac:dyDescent="0.25">
      <c r="B58" s="9" t="s">
        <v>1</v>
      </c>
    </row>
    <row r="59" spans="2:16" x14ac:dyDescent="0.25">
      <c r="B59" s="9" t="s">
        <v>29</v>
      </c>
    </row>
    <row r="60" spans="2:16" x14ac:dyDescent="0.25">
      <c r="B60" s="9" t="s">
        <v>53</v>
      </c>
    </row>
    <row r="63" spans="2:16" ht="26.25" x14ac:dyDescent="0.25">
      <c r="B63" s="217" t="s">
        <v>30</v>
      </c>
      <c r="C63" s="218"/>
      <c r="D63" s="218"/>
      <c r="E63" s="218"/>
      <c r="F63" s="218"/>
      <c r="G63" s="218"/>
      <c r="H63" s="218"/>
      <c r="I63" s="218"/>
      <c r="J63" s="218"/>
      <c r="K63" s="218"/>
      <c r="L63" s="218"/>
      <c r="M63" s="218"/>
      <c r="N63" s="218"/>
      <c r="O63" s="218"/>
    </row>
    <row r="67" spans="2:18" ht="25.9" customHeight="1" x14ac:dyDescent="0.25">
      <c r="B67" s="242" t="s">
        <v>0</v>
      </c>
      <c r="C67" s="244" t="s">
        <v>157</v>
      </c>
      <c r="D67" s="242" t="s">
        <v>31</v>
      </c>
      <c r="E67" s="242" t="s">
        <v>106</v>
      </c>
      <c r="F67" s="242" t="s">
        <v>107</v>
      </c>
      <c r="G67" s="242" t="s">
        <v>108</v>
      </c>
      <c r="H67" s="225" t="s">
        <v>109</v>
      </c>
      <c r="I67" s="225"/>
      <c r="J67" s="225"/>
      <c r="K67" s="225"/>
      <c r="L67" s="104"/>
      <c r="M67" s="105"/>
      <c r="N67" s="105"/>
      <c r="O67" s="105"/>
      <c r="P67" s="105"/>
    </row>
    <row r="68" spans="2:18" ht="80.45" customHeight="1" x14ac:dyDescent="0.25">
      <c r="B68" s="243"/>
      <c r="C68" s="245"/>
      <c r="D68" s="243"/>
      <c r="E68" s="243"/>
      <c r="F68" s="243"/>
      <c r="G68" s="243"/>
      <c r="H68" s="109" t="s">
        <v>110</v>
      </c>
      <c r="I68" s="105" t="s">
        <v>155</v>
      </c>
      <c r="J68" s="105" t="s">
        <v>154</v>
      </c>
      <c r="K68" s="105" t="s">
        <v>156</v>
      </c>
      <c r="L68" s="104" t="s">
        <v>153</v>
      </c>
      <c r="M68" s="105" t="s">
        <v>32</v>
      </c>
      <c r="N68" s="105" t="s">
        <v>33</v>
      </c>
      <c r="O68" s="105" t="s">
        <v>2</v>
      </c>
      <c r="P68" s="105" t="s">
        <v>7</v>
      </c>
    </row>
    <row r="69" spans="2:18" ht="70.5" customHeight="1" x14ac:dyDescent="0.25">
      <c r="B69" s="80" t="s">
        <v>34</v>
      </c>
      <c r="C69" s="154">
        <v>1</v>
      </c>
      <c r="D69" s="45" t="s">
        <v>178</v>
      </c>
      <c r="E69" s="168">
        <v>1128430672</v>
      </c>
      <c r="F69" s="106" t="s">
        <v>179</v>
      </c>
      <c r="G69" s="169">
        <v>40763</v>
      </c>
      <c r="H69" s="106" t="s">
        <v>180</v>
      </c>
      <c r="I69" s="173" t="s">
        <v>181</v>
      </c>
      <c r="J69" s="174" t="s">
        <v>182</v>
      </c>
      <c r="K69" s="106" t="s">
        <v>125</v>
      </c>
      <c r="L69" s="106" t="s">
        <v>125</v>
      </c>
      <c r="M69" s="49" t="s">
        <v>125</v>
      </c>
      <c r="N69" s="49" t="s">
        <v>125</v>
      </c>
      <c r="O69" s="106"/>
      <c r="P69" s="185">
        <v>148</v>
      </c>
    </row>
    <row r="70" spans="2:18" ht="37.15" customHeight="1" x14ac:dyDescent="0.25">
      <c r="B70" s="80" t="s">
        <v>35</v>
      </c>
      <c r="C70" s="154">
        <v>2</v>
      </c>
      <c r="D70" s="45" t="s">
        <v>183</v>
      </c>
      <c r="E70" s="168">
        <v>1020429978</v>
      </c>
      <c r="F70" s="3" t="s">
        <v>184</v>
      </c>
      <c r="G70" s="169">
        <v>41619</v>
      </c>
      <c r="H70" s="106" t="s">
        <v>180</v>
      </c>
      <c r="I70" s="178" t="s">
        <v>185</v>
      </c>
      <c r="J70" s="179" t="s">
        <v>207</v>
      </c>
      <c r="K70" s="106" t="s">
        <v>125</v>
      </c>
      <c r="L70" s="106" t="s">
        <v>125</v>
      </c>
      <c r="M70" s="106" t="s">
        <v>125</v>
      </c>
      <c r="N70" s="106" t="s">
        <v>125</v>
      </c>
      <c r="O70" s="106"/>
      <c r="P70" s="185" t="s">
        <v>186</v>
      </c>
    </row>
    <row r="71" spans="2:18" ht="42.6" customHeight="1" x14ac:dyDescent="0.25">
      <c r="B71" s="160" t="s">
        <v>35</v>
      </c>
      <c r="C71" s="161">
        <v>2</v>
      </c>
      <c r="D71" s="45" t="s">
        <v>187</v>
      </c>
      <c r="E71" s="168">
        <v>7133581</v>
      </c>
      <c r="F71" s="3" t="s">
        <v>188</v>
      </c>
      <c r="G71" s="170">
        <v>41495</v>
      </c>
      <c r="H71" s="106" t="s">
        <v>180</v>
      </c>
      <c r="I71" s="54" t="s">
        <v>190</v>
      </c>
      <c r="J71" s="54" t="s">
        <v>189</v>
      </c>
      <c r="K71" s="106" t="s">
        <v>125</v>
      </c>
      <c r="L71" s="106" t="s">
        <v>125</v>
      </c>
      <c r="M71" s="106" t="s">
        <v>125</v>
      </c>
      <c r="N71" s="106" t="s">
        <v>125</v>
      </c>
      <c r="O71" s="106"/>
      <c r="P71" s="185" t="s">
        <v>191</v>
      </c>
    </row>
    <row r="72" spans="2:18" ht="41.45" customHeight="1" x14ac:dyDescent="0.25"/>
    <row r="73" spans="2:18" ht="26.25" x14ac:dyDescent="0.25">
      <c r="B73" s="240" t="s">
        <v>37</v>
      </c>
      <c r="C73" s="240"/>
      <c r="D73" s="240"/>
      <c r="E73" s="240"/>
      <c r="F73" s="240"/>
      <c r="G73" s="240"/>
      <c r="H73" s="240"/>
      <c r="I73" s="240"/>
      <c r="J73" s="240"/>
      <c r="K73" s="240"/>
      <c r="L73" s="240"/>
      <c r="M73" s="240"/>
      <c r="N73" s="240"/>
      <c r="O73" s="240"/>
      <c r="P73" s="240"/>
    </row>
    <row r="76" spans="2:18" ht="46.15" customHeight="1" x14ac:dyDescent="0.25">
      <c r="B76" s="53" t="s">
        <v>26</v>
      </c>
      <c r="C76" s="53" t="s">
        <v>38</v>
      </c>
      <c r="D76" s="225" t="s">
        <v>2</v>
      </c>
      <c r="E76" s="225"/>
    </row>
    <row r="77" spans="2:18" ht="46.9" customHeight="1" x14ac:dyDescent="0.25">
      <c r="B77" s="54" t="s">
        <v>111</v>
      </c>
      <c r="C77" s="185" t="s">
        <v>125</v>
      </c>
      <c r="D77" s="226"/>
      <c r="E77" s="226"/>
    </row>
    <row r="80" spans="2:18" ht="26.25" x14ac:dyDescent="0.25">
      <c r="B80" s="217" t="s">
        <v>55</v>
      </c>
      <c r="C80" s="218"/>
      <c r="D80" s="218"/>
      <c r="E80" s="218"/>
      <c r="F80" s="218"/>
      <c r="G80" s="218"/>
      <c r="H80" s="218"/>
      <c r="I80" s="218"/>
      <c r="J80" s="218"/>
      <c r="K80" s="218"/>
      <c r="L80" s="218"/>
      <c r="M80" s="218"/>
      <c r="N80" s="218"/>
      <c r="O80" s="218"/>
      <c r="P80" s="218"/>
      <c r="Q80" s="218"/>
      <c r="R80" s="218"/>
    </row>
    <row r="83" spans="1:28" ht="26.25" x14ac:dyDescent="0.25">
      <c r="B83" s="240" t="s">
        <v>45</v>
      </c>
      <c r="C83" s="240"/>
      <c r="D83" s="240"/>
      <c r="E83" s="240"/>
      <c r="F83" s="240"/>
      <c r="G83" s="240"/>
      <c r="H83" s="240"/>
      <c r="I83" s="240"/>
      <c r="J83" s="240"/>
      <c r="K83" s="240"/>
      <c r="L83" s="240"/>
      <c r="M83" s="240"/>
      <c r="N83" s="240"/>
      <c r="O83" s="240"/>
    </row>
    <row r="85" spans="1:28" x14ac:dyDescent="0.25">
      <c r="M85" s="50"/>
      <c r="N85" s="50"/>
      <c r="O85" s="50"/>
      <c r="P85" s="50"/>
    </row>
    <row r="86" spans="1:28" s="92" customFormat="1" ht="109.5" customHeight="1" x14ac:dyDescent="0.25">
      <c r="A86" s="108"/>
      <c r="B86" s="105" t="s">
        <v>134</v>
      </c>
      <c r="C86" s="105" t="s">
        <v>135</v>
      </c>
      <c r="D86" s="105" t="s">
        <v>136</v>
      </c>
      <c r="E86" s="105" t="s">
        <v>36</v>
      </c>
      <c r="F86" s="105" t="s">
        <v>16</v>
      </c>
      <c r="G86" s="105" t="s">
        <v>97</v>
      </c>
      <c r="H86" s="105" t="s">
        <v>11</v>
      </c>
      <c r="I86" s="105" t="s">
        <v>6</v>
      </c>
      <c r="J86" s="105" t="s">
        <v>24</v>
      </c>
      <c r="K86" s="105" t="s">
        <v>52</v>
      </c>
      <c r="L86" s="105" t="s">
        <v>14</v>
      </c>
      <c r="M86" s="105" t="s">
        <v>28</v>
      </c>
      <c r="N86" s="105" t="s">
        <v>7</v>
      </c>
      <c r="O86" s="105" t="s">
        <v>13</v>
      </c>
      <c r="P86" s="9"/>
      <c r="Q86" s="9"/>
      <c r="R86" s="9"/>
      <c r="S86" s="9"/>
    </row>
    <row r="87" spans="1:28" s="98" customFormat="1" ht="30" x14ac:dyDescent="0.25">
      <c r="A87" s="38"/>
      <c r="B87" s="99" t="s">
        <v>158</v>
      </c>
      <c r="C87" s="99" t="s">
        <v>158</v>
      </c>
      <c r="D87" s="99" t="s">
        <v>193</v>
      </c>
      <c r="E87" s="171" t="s">
        <v>194</v>
      </c>
      <c r="F87" s="95" t="s">
        <v>125</v>
      </c>
      <c r="G87" s="142"/>
      <c r="H87" s="102">
        <v>41320</v>
      </c>
      <c r="I87" s="102">
        <v>41451</v>
      </c>
      <c r="J87" s="96" t="s">
        <v>126</v>
      </c>
      <c r="K87" s="171">
        <v>4</v>
      </c>
      <c r="L87" s="87">
        <v>0</v>
      </c>
      <c r="M87" s="172">
        <v>23824521</v>
      </c>
      <c r="N87" s="166">
        <v>197</v>
      </c>
      <c r="O87" s="87"/>
      <c r="P87" s="9"/>
      <c r="Q87" s="9"/>
      <c r="R87" s="9"/>
      <c r="S87" s="9"/>
      <c r="T87" s="97"/>
      <c r="U87" s="97"/>
      <c r="V87" s="97"/>
      <c r="W87" s="97"/>
      <c r="X87" s="97"/>
      <c r="Y87" s="97"/>
      <c r="Z87" s="97"/>
      <c r="AA87" s="97"/>
      <c r="AB87" s="97"/>
    </row>
    <row r="88" spans="1:28" s="98" customFormat="1" ht="30" x14ac:dyDescent="0.25">
      <c r="A88" s="38"/>
      <c r="B88" s="99" t="s">
        <v>158</v>
      </c>
      <c r="C88" s="99" t="s">
        <v>158</v>
      </c>
      <c r="D88" s="99" t="s">
        <v>195</v>
      </c>
      <c r="E88" s="171" t="s">
        <v>196</v>
      </c>
      <c r="F88" s="95" t="s">
        <v>125</v>
      </c>
      <c r="G88" s="95"/>
      <c r="H88" s="102">
        <v>41596</v>
      </c>
      <c r="I88" s="102">
        <v>42003</v>
      </c>
      <c r="J88" s="96" t="s">
        <v>126</v>
      </c>
      <c r="K88" s="171" t="s">
        <v>215</v>
      </c>
      <c r="L88" s="87" t="s">
        <v>216</v>
      </c>
      <c r="M88" s="172">
        <v>76807486</v>
      </c>
      <c r="N88" s="87" t="s">
        <v>197</v>
      </c>
      <c r="O88" s="87"/>
      <c r="P88" s="9"/>
      <c r="Q88" s="9"/>
      <c r="R88" s="9"/>
      <c r="S88" s="9"/>
      <c r="T88" s="97"/>
      <c r="U88" s="97"/>
      <c r="V88" s="97"/>
      <c r="W88" s="97"/>
      <c r="X88" s="97"/>
      <c r="Y88" s="97"/>
      <c r="Z88" s="97"/>
      <c r="AA88" s="97"/>
      <c r="AB88" s="97"/>
    </row>
    <row r="89" spans="1:28" s="98" customFormat="1" x14ac:dyDescent="0.25">
      <c r="A89" s="38"/>
      <c r="B89" s="41" t="s">
        <v>10</v>
      </c>
      <c r="C89" s="100"/>
      <c r="D89" s="99"/>
      <c r="E89" s="94"/>
      <c r="F89" s="95"/>
      <c r="G89" s="95"/>
      <c r="H89" s="95"/>
      <c r="I89" s="96"/>
      <c r="J89" s="96"/>
      <c r="K89" s="157" t="s">
        <v>217</v>
      </c>
      <c r="L89" s="157">
        <f>SUM(L87:L88)</f>
        <v>0</v>
      </c>
      <c r="M89" s="158">
        <f>SUM(M87:M88)</f>
        <v>100632007</v>
      </c>
      <c r="N89" s="101"/>
      <c r="O89" s="101"/>
      <c r="P89" s="9"/>
      <c r="Q89" s="9"/>
      <c r="R89" s="9"/>
      <c r="S89" s="9"/>
    </row>
    <row r="90" spans="1:28" x14ac:dyDescent="0.25">
      <c r="A90" s="106"/>
      <c r="B90" s="45"/>
      <c r="C90" s="45"/>
      <c r="D90" s="45"/>
      <c r="E90" s="155"/>
      <c r="F90" s="45"/>
      <c r="G90" s="45"/>
      <c r="H90" s="45"/>
      <c r="I90" s="45"/>
      <c r="J90" s="45"/>
      <c r="K90" s="45"/>
      <c r="L90" s="45"/>
      <c r="M90" s="45"/>
      <c r="N90" s="45"/>
      <c r="O90" s="45"/>
      <c r="Q90" s="26"/>
      <c r="R90" s="26"/>
    </row>
    <row r="91" spans="1:28" ht="18.75" x14ac:dyDescent="0.25">
      <c r="A91" s="106"/>
      <c r="B91" s="46" t="s">
        <v>25</v>
      </c>
      <c r="C91" s="58" t="str">
        <f>+K89</f>
        <v>14</v>
      </c>
      <c r="D91" s="106"/>
      <c r="E91" s="106"/>
      <c r="F91" s="106"/>
      <c r="G91" s="106"/>
      <c r="H91" s="156"/>
      <c r="I91" s="156"/>
      <c r="J91" s="156"/>
      <c r="K91" s="156"/>
      <c r="L91" s="156"/>
      <c r="M91" s="156"/>
      <c r="N91" s="45"/>
      <c r="O91" s="45"/>
      <c r="P91" s="26"/>
      <c r="Q91" s="26"/>
      <c r="R91" s="26"/>
    </row>
    <row r="93" spans="1:28" ht="15.75" thickBot="1" x14ac:dyDescent="0.3"/>
    <row r="94" spans="1:28" ht="37.15" customHeight="1" thickBot="1" x14ac:dyDescent="0.3">
      <c r="B94" s="61" t="s">
        <v>40</v>
      </c>
      <c r="C94" s="62" t="s">
        <v>41</v>
      </c>
      <c r="D94" s="61" t="s">
        <v>42</v>
      </c>
      <c r="E94" s="62" t="s">
        <v>46</v>
      </c>
    </row>
    <row r="95" spans="1:28" ht="41.45" customHeight="1" x14ac:dyDescent="0.25">
      <c r="B95" s="52" t="s">
        <v>112</v>
      </c>
      <c r="C95" s="55">
        <v>20</v>
      </c>
      <c r="D95" s="55">
        <v>0</v>
      </c>
      <c r="E95" s="222">
        <f>+D95+D96+D97</f>
        <v>30</v>
      </c>
    </row>
    <row r="96" spans="1:28" x14ac:dyDescent="0.25">
      <c r="B96" s="52" t="s">
        <v>113</v>
      </c>
      <c r="C96" s="44">
        <v>30</v>
      </c>
      <c r="D96" s="56">
        <v>30</v>
      </c>
      <c r="E96" s="223"/>
    </row>
    <row r="97" spans="2:16" ht="15.75" thickBot="1" x14ac:dyDescent="0.3">
      <c r="B97" s="52" t="s">
        <v>114</v>
      </c>
      <c r="C97" s="57">
        <v>40</v>
      </c>
      <c r="D97" s="57">
        <v>0</v>
      </c>
      <c r="E97" s="224"/>
    </row>
    <row r="99" spans="2:16" ht="15.75" thickBot="1" x14ac:dyDescent="0.3"/>
    <row r="100" spans="2:16" ht="27" thickBot="1" x14ac:dyDescent="0.3">
      <c r="B100" s="219" t="s">
        <v>43</v>
      </c>
      <c r="C100" s="220"/>
      <c r="D100" s="220"/>
      <c r="E100" s="220"/>
      <c r="F100" s="220"/>
      <c r="G100" s="220"/>
      <c r="H100" s="220"/>
      <c r="I100" s="220"/>
      <c r="J100" s="220"/>
      <c r="K100" s="220"/>
      <c r="L100" s="220"/>
      <c r="M100" s="220"/>
      <c r="N100" s="221"/>
      <c r="O100" s="81"/>
      <c r="P100" s="81"/>
    </row>
    <row r="103" spans="2:16" ht="28.9" customHeight="1" x14ac:dyDescent="0.25">
      <c r="H103" s="241" t="s">
        <v>109</v>
      </c>
      <c r="I103" s="241"/>
      <c r="J103" s="241"/>
      <c r="K103" s="159"/>
      <c r="L103" s="159"/>
    </row>
    <row r="104" spans="2:16" ht="76.5" customHeight="1" x14ac:dyDescent="0.25">
      <c r="B104" s="105" t="s">
        <v>0</v>
      </c>
      <c r="C104" s="105" t="s">
        <v>157</v>
      </c>
      <c r="D104" s="105" t="s">
        <v>31</v>
      </c>
      <c r="E104" s="105" t="s">
        <v>106</v>
      </c>
      <c r="F104" s="105" t="s">
        <v>107</v>
      </c>
      <c r="G104" s="105" t="s">
        <v>108</v>
      </c>
      <c r="H104" s="109" t="s">
        <v>110</v>
      </c>
      <c r="I104" s="105" t="s">
        <v>155</v>
      </c>
      <c r="J104" s="105" t="s">
        <v>154</v>
      </c>
      <c r="K104" s="105" t="s">
        <v>156</v>
      </c>
      <c r="L104" s="105" t="s">
        <v>32</v>
      </c>
      <c r="M104" s="105" t="s">
        <v>32</v>
      </c>
      <c r="N104" s="105" t="s">
        <v>33</v>
      </c>
      <c r="O104" s="105" t="s">
        <v>2</v>
      </c>
      <c r="P104" s="105" t="s">
        <v>7</v>
      </c>
    </row>
    <row r="105" spans="2:16" ht="28.9" customHeight="1" x14ac:dyDescent="0.25">
      <c r="B105" s="77" t="s">
        <v>118</v>
      </c>
      <c r="C105" s="154">
        <v>1</v>
      </c>
      <c r="D105" s="3" t="s">
        <v>198</v>
      </c>
      <c r="E105" s="3">
        <v>43633719</v>
      </c>
      <c r="F105" s="3" t="s">
        <v>199</v>
      </c>
      <c r="G105" s="169">
        <v>38427</v>
      </c>
      <c r="H105" s="3" t="s">
        <v>180</v>
      </c>
      <c r="I105" s="180" t="s">
        <v>200</v>
      </c>
      <c r="J105" s="181" t="s">
        <v>201</v>
      </c>
      <c r="K105" s="182" t="s">
        <v>125</v>
      </c>
      <c r="L105" s="4" t="s">
        <v>125</v>
      </c>
      <c r="M105" s="176" t="s">
        <v>125</v>
      </c>
      <c r="N105" s="176" t="s">
        <v>125</v>
      </c>
      <c r="O105" s="106"/>
      <c r="P105" s="176">
        <v>202</v>
      </c>
    </row>
    <row r="106" spans="2:16" ht="29.45" customHeight="1" x14ac:dyDescent="0.25">
      <c r="B106" s="77" t="s">
        <v>119</v>
      </c>
      <c r="C106" s="154">
        <v>1</v>
      </c>
      <c r="D106" s="3" t="s">
        <v>202</v>
      </c>
      <c r="E106" s="3">
        <v>1017179869</v>
      </c>
      <c r="F106" s="175" t="s">
        <v>208</v>
      </c>
      <c r="G106" s="169">
        <v>40763</v>
      </c>
      <c r="H106" s="3" t="s">
        <v>180</v>
      </c>
      <c r="I106" s="182" t="s">
        <v>203</v>
      </c>
      <c r="J106" s="154" t="s">
        <v>204</v>
      </c>
      <c r="K106" s="182" t="s">
        <v>125</v>
      </c>
      <c r="L106" s="4" t="s">
        <v>125</v>
      </c>
      <c r="M106" s="176" t="s">
        <v>125</v>
      </c>
      <c r="N106" s="176" t="s">
        <v>125</v>
      </c>
      <c r="O106" s="106"/>
      <c r="P106" s="176">
        <v>217</v>
      </c>
    </row>
    <row r="107" spans="2:16" ht="22.9" customHeight="1" x14ac:dyDescent="0.25">
      <c r="B107" s="77" t="s">
        <v>120</v>
      </c>
      <c r="C107" s="154">
        <v>1</v>
      </c>
      <c r="D107" s="3" t="s">
        <v>205</v>
      </c>
      <c r="E107" s="3">
        <v>43500260</v>
      </c>
      <c r="F107" s="3" t="s">
        <v>206</v>
      </c>
      <c r="G107" s="169">
        <v>38520</v>
      </c>
      <c r="H107" s="3" t="s">
        <v>180</v>
      </c>
      <c r="I107" s="183">
        <v>41708</v>
      </c>
      <c r="J107" s="184">
        <v>41982</v>
      </c>
      <c r="K107" s="182" t="s">
        <v>125</v>
      </c>
      <c r="L107" s="4" t="s">
        <v>125</v>
      </c>
      <c r="M107" s="176" t="s">
        <v>125</v>
      </c>
      <c r="N107" s="176" t="s">
        <v>125</v>
      </c>
      <c r="O107" s="106"/>
      <c r="P107" s="176">
        <v>225</v>
      </c>
    </row>
    <row r="111" spans="2:16" ht="54" customHeight="1" x14ac:dyDescent="0.25">
      <c r="B111" s="109" t="s">
        <v>26</v>
      </c>
      <c r="C111" s="109" t="s">
        <v>40</v>
      </c>
      <c r="D111" s="105" t="s">
        <v>41</v>
      </c>
      <c r="E111" s="109" t="s">
        <v>42</v>
      </c>
      <c r="F111" s="105" t="s">
        <v>47</v>
      </c>
    </row>
    <row r="112" spans="2:16" ht="120.75" customHeight="1" x14ac:dyDescent="0.2">
      <c r="B112" s="213" t="s">
        <v>44</v>
      </c>
      <c r="C112" s="6" t="s">
        <v>115</v>
      </c>
      <c r="D112" s="56">
        <v>25</v>
      </c>
      <c r="E112" s="56">
        <v>25</v>
      </c>
      <c r="F112" s="214">
        <f>+E112+E113+E114</f>
        <v>60</v>
      </c>
      <c r="G112" s="78"/>
    </row>
    <row r="113" spans="2:7" ht="76.150000000000006" customHeight="1" x14ac:dyDescent="0.2">
      <c r="B113" s="213"/>
      <c r="C113" s="6" t="s">
        <v>116</v>
      </c>
      <c r="D113" s="59">
        <v>25</v>
      </c>
      <c r="E113" s="56">
        <v>25</v>
      </c>
      <c r="F113" s="214"/>
      <c r="G113" s="78"/>
    </row>
    <row r="114" spans="2:7" ht="69" customHeight="1" x14ac:dyDescent="0.2">
      <c r="B114" s="213"/>
      <c r="C114" s="6" t="s">
        <v>117</v>
      </c>
      <c r="D114" s="56">
        <v>10</v>
      </c>
      <c r="E114" s="56">
        <v>10</v>
      </c>
      <c r="F114" s="214"/>
      <c r="G114" s="78"/>
    </row>
    <row r="115" spans="2:7" x14ac:dyDescent="0.25">
      <c r="C115"/>
    </row>
    <row r="118" spans="2:7" x14ac:dyDescent="0.25">
      <c r="B118" s="51" t="s">
        <v>48</v>
      </c>
    </row>
    <row r="121" spans="2:7" x14ac:dyDescent="0.25">
      <c r="B121" s="63" t="s">
        <v>26</v>
      </c>
      <c r="C121" s="63" t="s">
        <v>49</v>
      </c>
      <c r="D121" s="60" t="s">
        <v>42</v>
      </c>
      <c r="E121" s="60" t="s">
        <v>10</v>
      </c>
    </row>
    <row r="122" spans="2:7" ht="28.5" x14ac:dyDescent="0.25">
      <c r="B122" s="2" t="s">
        <v>50</v>
      </c>
      <c r="C122" s="7">
        <v>40</v>
      </c>
      <c r="D122" s="56">
        <f>+E95</f>
        <v>30</v>
      </c>
      <c r="E122" s="215">
        <f>+D122+D123</f>
        <v>90</v>
      </c>
    </row>
    <row r="123" spans="2:7" ht="42.75" x14ac:dyDescent="0.25">
      <c r="B123" s="2" t="s">
        <v>51</v>
      </c>
      <c r="C123" s="7">
        <v>60</v>
      </c>
      <c r="D123" s="56">
        <f>+F112</f>
        <v>60</v>
      </c>
      <c r="E123" s="216"/>
    </row>
  </sheetData>
  <mergeCells count="34">
    <mergeCell ref="B83:O83"/>
    <mergeCell ref="B73:P73"/>
    <mergeCell ref="H103:J103"/>
    <mergeCell ref="B63:O63"/>
    <mergeCell ref="H67:K67"/>
    <mergeCell ref="B67:B68"/>
    <mergeCell ref="C67:C68"/>
    <mergeCell ref="D67:D68"/>
    <mergeCell ref="E67:E68"/>
    <mergeCell ref="F67:F68"/>
    <mergeCell ref="G67:G68"/>
    <mergeCell ref="M35:P35"/>
    <mergeCell ref="L55:M55"/>
    <mergeCell ref="L56:M56"/>
    <mergeCell ref="L57:M57"/>
    <mergeCell ref="B52:M52"/>
    <mergeCell ref="B4:R4"/>
    <mergeCell ref="C6:N6"/>
    <mergeCell ref="B112:B114"/>
    <mergeCell ref="F112:F114"/>
    <mergeCell ref="E122:E123"/>
    <mergeCell ref="B2:R2"/>
    <mergeCell ref="B80:R80"/>
    <mergeCell ref="B100:N100"/>
    <mergeCell ref="E95:E97"/>
    <mergeCell ref="D76:E76"/>
    <mergeCell ref="D77:E77"/>
    <mergeCell ref="E30:E31"/>
    <mergeCell ref="C7:E7"/>
    <mergeCell ref="B11:C12"/>
    <mergeCell ref="C50:N50"/>
    <mergeCell ref="D46:E46"/>
    <mergeCell ref="B46:B47"/>
    <mergeCell ref="C46:C47"/>
  </mergeCells>
  <dataValidations count="2">
    <dataValidation type="decimal" allowBlank="1" showInputMessage="1" showErrorMessage="1" sqref="WVJ983039 WLN983039 C65535 IX65535 ST65535 ACP65535 AML65535 AWH65535 BGD65535 BPZ65535 BZV65535 CJR65535 CTN65535 DDJ65535 DNF65535 DXB65535 EGX65535 EQT65535 FAP65535 FKL65535 FUH65535 GED65535 GNZ65535 GXV65535 HHR65535 HRN65535 IBJ65535 ILF65535 IVB65535 JEX65535 JOT65535 JYP65535 KIL65535 KSH65535 LCD65535 LLZ65535 LVV65535 MFR65535 MPN65535 MZJ65535 NJF65535 NTB65535 OCX65535 OMT65535 OWP65535 PGL65535 PQH65535 QAD65535 QJZ65535 QTV65535 RDR65535 RNN65535 RXJ65535 SHF65535 SRB65535 TAX65535 TKT65535 TUP65535 UEL65535 UOH65535 UYD65535 VHZ65535 VRV65535 WBR65535 WLN65535 WVJ65535 C131071 IX131071 ST131071 ACP131071 AML131071 AWH131071 BGD131071 BPZ131071 BZV131071 CJR131071 CTN131071 DDJ131071 DNF131071 DXB131071 EGX131071 EQT131071 FAP131071 FKL131071 FUH131071 GED131071 GNZ131071 GXV131071 HHR131071 HRN131071 IBJ131071 ILF131071 IVB131071 JEX131071 JOT131071 JYP131071 KIL131071 KSH131071 LCD131071 LLZ131071 LVV131071 MFR131071 MPN131071 MZJ131071 NJF131071 NTB131071 OCX131071 OMT131071 OWP131071 PGL131071 PQH131071 QAD131071 QJZ131071 QTV131071 RDR131071 RNN131071 RXJ131071 SHF131071 SRB131071 TAX131071 TKT131071 TUP131071 UEL131071 UOH131071 UYD131071 VHZ131071 VRV131071 WBR131071 WLN131071 WVJ131071 C196607 IX196607 ST196607 ACP196607 AML196607 AWH196607 BGD196607 BPZ196607 BZV196607 CJR196607 CTN196607 DDJ196607 DNF196607 DXB196607 EGX196607 EQT196607 FAP196607 FKL196607 FUH196607 GED196607 GNZ196607 GXV196607 HHR196607 HRN196607 IBJ196607 ILF196607 IVB196607 JEX196607 JOT196607 JYP196607 KIL196607 KSH196607 LCD196607 LLZ196607 LVV196607 MFR196607 MPN196607 MZJ196607 NJF196607 NTB196607 OCX196607 OMT196607 OWP196607 PGL196607 PQH196607 QAD196607 QJZ196607 QTV196607 RDR196607 RNN196607 RXJ196607 SHF196607 SRB196607 TAX196607 TKT196607 TUP196607 UEL196607 UOH196607 UYD196607 VHZ196607 VRV196607 WBR196607 WLN196607 WVJ196607 C262143 IX262143 ST262143 ACP262143 AML262143 AWH262143 BGD262143 BPZ262143 BZV262143 CJR262143 CTN262143 DDJ262143 DNF262143 DXB262143 EGX262143 EQT262143 FAP262143 FKL262143 FUH262143 GED262143 GNZ262143 GXV262143 HHR262143 HRN262143 IBJ262143 ILF262143 IVB262143 JEX262143 JOT262143 JYP262143 KIL262143 KSH262143 LCD262143 LLZ262143 LVV262143 MFR262143 MPN262143 MZJ262143 NJF262143 NTB262143 OCX262143 OMT262143 OWP262143 PGL262143 PQH262143 QAD262143 QJZ262143 QTV262143 RDR262143 RNN262143 RXJ262143 SHF262143 SRB262143 TAX262143 TKT262143 TUP262143 UEL262143 UOH262143 UYD262143 VHZ262143 VRV262143 WBR262143 WLN262143 WVJ262143 C327679 IX327679 ST327679 ACP327679 AML327679 AWH327679 BGD327679 BPZ327679 BZV327679 CJR327679 CTN327679 DDJ327679 DNF327679 DXB327679 EGX327679 EQT327679 FAP327679 FKL327679 FUH327679 GED327679 GNZ327679 GXV327679 HHR327679 HRN327679 IBJ327679 ILF327679 IVB327679 JEX327679 JOT327679 JYP327679 KIL327679 KSH327679 LCD327679 LLZ327679 LVV327679 MFR327679 MPN327679 MZJ327679 NJF327679 NTB327679 OCX327679 OMT327679 OWP327679 PGL327679 PQH327679 QAD327679 QJZ327679 QTV327679 RDR327679 RNN327679 RXJ327679 SHF327679 SRB327679 TAX327679 TKT327679 TUP327679 UEL327679 UOH327679 UYD327679 VHZ327679 VRV327679 WBR327679 WLN327679 WVJ327679 C393215 IX393215 ST393215 ACP393215 AML393215 AWH393215 BGD393215 BPZ393215 BZV393215 CJR393215 CTN393215 DDJ393215 DNF393215 DXB393215 EGX393215 EQT393215 FAP393215 FKL393215 FUH393215 GED393215 GNZ393215 GXV393215 HHR393215 HRN393215 IBJ393215 ILF393215 IVB393215 JEX393215 JOT393215 JYP393215 KIL393215 KSH393215 LCD393215 LLZ393215 LVV393215 MFR393215 MPN393215 MZJ393215 NJF393215 NTB393215 OCX393215 OMT393215 OWP393215 PGL393215 PQH393215 QAD393215 QJZ393215 QTV393215 RDR393215 RNN393215 RXJ393215 SHF393215 SRB393215 TAX393215 TKT393215 TUP393215 UEL393215 UOH393215 UYD393215 VHZ393215 VRV393215 WBR393215 WLN393215 WVJ393215 C458751 IX458751 ST458751 ACP458751 AML458751 AWH458751 BGD458751 BPZ458751 BZV458751 CJR458751 CTN458751 DDJ458751 DNF458751 DXB458751 EGX458751 EQT458751 FAP458751 FKL458751 FUH458751 GED458751 GNZ458751 GXV458751 HHR458751 HRN458751 IBJ458751 ILF458751 IVB458751 JEX458751 JOT458751 JYP458751 KIL458751 KSH458751 LCD458751 LLZ458751 LVV458751 MFR458751 MPN458751 MZJ458751 NJF458751 NTB458751 OCX458751 OMT458751 OWP458751 PGL458751 PQH458751 QAD458751 QJZ458751 QTV458751 RDR458751 RNN458751 RXJ458751 SHF458751 SRB458751 TAX458751 TKT458751 TUP458751 UEL458751 UOH458751 UYD458751 VHZ458751 VRV458751 WBR458751 WLN458751 WVJ458751 C524287 IX524287 ST524287 ACP524287 AML524287 AWH524287 BGD524287 BPZ524287 BZV524287 CJR524287 CTN524287 DDJ524287 DNF524287 DXB524287 EGX524287 EQT524287 FAP524287 FKL524287 FUH524287 GED524287 GNZ524287 GXV524287 HHR524287 HRN524287 IBJ524287 ILF524287 IVB524287 JEX524287 JOT524287 JYP524287 KIL524287 KSH524287 LCD524287 LLZ524287 LVV524287 MFR524287 MPN524287 MZJ524287 NJF524287 NTB524287 OCX524287 OMT524287 OWP524287 PGL524287 PQH524287 QAD524287 QJZ524287 QTV524287 RDR524287 RNN524287 RXJ524287 SHF524287 SRB524287 TAX524287 TKT524287 TUP524287 UEL524287 UOH524287 UYD524287 VHZ524287 VRV524287 WBR524287 WLN524287 WVJ524287 C589823 IX589823 ST589823 ACP589823 AML589823 AWH589823 BGD589823 BPZ589823 BZV589823 CJR589823 CTN589823 DDJ589823 DNF589823 DXB589823 EGX589823 EQT589823 FAP589823 FKL589823 FUH589823 GED589823 GNZ589823 GXV589823 HHR589823 HRN589823 IBJ589823 ILF589823 IVB589823 JEX589823 JOT589823 JYP589823 KIL589823 KSH589823 LCD589823 LLZ589823 LVV589823 MFR589823 MPN589823 MZJ589823 NJF589823 NTB589823 OCX589823 OMT589823 OWP589823 PGL589823 PQH589823 QAD589823 QJZ589823 QTV589823 RDR589823 RNN589823 RXJ589823 SHF589823 SRB589823 TAX589823 TKT589823 TUP589823 UEL589823 UOH589823 UYD589823 VHZ589823 VRV589823 WBR589823 WLN589823 WVJ589823 C655359 IX655359 ST655359 ACP655359 AML655359 AWH655359 BGD655359 BPZ655359 BZV655359 CJR655359 CTN655359 DDJ655359 DNF655359 DXB655359 EGX655359 EQT655359 FAP655359 FKL655359 FUH655359 GED655359 GNZ655359 GXV655359 HHR655359 HRN655359 IBJ655359 ILF655359 IVB655359 JEX655359 JOT655359 JYP655359 KIL655359 KSH655359 LCD655359 LLZ655359 LVV655359 MFR655359 MPN655359 MZJ655359 NJF655359 NTB655359 OCX655359 OMT655359 OWP655359 PGL655359 PQH655359 QAD655359 QJZ655359 QTV655359 RDR655359 RNN655359 RXJ655359 SHF655359 SRB655359 TAX655359 TKT655359 TUP655359 UEL655359 UOH655359 UYD655359 VHZ655359 VRV655359 WBR655359 WLN655359 WVJ655359 C720895 IX720895 ST720895 ACP720895 AML720895 AWH720895 BGD720895 BPZ720895 BZV720895 CJR720895 CTN720895 DDJ720895 DNF720895 DXB720895 EGX720895 EQT720895 FAP720895 FKL720895 FUH720895 GED720895 GNZ720895 GXV720895 HHR720895 HRN720895 IBJ720895 ILF720895 IVB720895 JEX720895 JOT720895 JYP720895 KIL720895 KSH720895 LCD720895 LLZ720895 LVV720895 MFR720895 MPN720895 MZJ720895 NJF720895 NTB720895 OCX720895 OMT720895 OWP720895 PGL720895 PQH720895 QAD720895 QJZ720895 QTV720895 RDR720895 RNN720895 RXJ720895 SHF720895 SRB720895 TAX720895 TKT720895 TUP720895 UEL720895 UOH720895 UYD720895 VHZ720895 VRV720895 WBR720895 WLN720895 WVJ720895 C786431 IX786431 ST786431 ACP786431 AML786431 AWH786431 BGD786431 BPZ786431 BZV786431 CJR786431 CTN786431 DDJ786431 DNF786431 DXB786431 EGX786431 EQT786431 FAP786431 FKL786431 FUH786431 GED786431 GNZ786431 GXV786431 HHR786431 HRN786431 IBJ786431 ILF786431 IVB786431 JEX786431 JOT786431 JYP786431 KIL786431 KSH786431 LCD786431 LLZ786431 LVV786431 MFR786431 MPN786431 MZJ786431 NJF786431 NTB786431 OCX786431 OMT786431 OWP786431 PGL786431 PQH786431 QAD786431 QJZ786431 QTV786431 RDR786431 RNN786431 RXJ786431 SHF786431 SRB786431 TAX786431 TKT786431 TUP786431 UEL786431 UOH786431 UYD786431 VHZ786431 VRV786431 WBR786431 WLN786431 WVJ786431 C851967 IX851967 ST851967 ACP851967 AML851967 AWH851967 BGD851967 BPZ851967 BZV851967 CJR851967 CTN851967 DDJ851967 DNF851967 DXB851967 EGX851967 EQT851967 FAP851967 FKL851967 FUH851967 GED851967 GNZ851967 GXV851967 HHR851967 HRN851967 IBJ851967 ILF851967 IVB851967 JEX851967 JOT851967 JYP851967 KIL851967 KSH851967 LCD851967 LLZ851967 LVV851967 MFR851967 MPN851967 MZJ851967 NJF851967 NTB851967 OCX851967 OMT851967 OWP851967 PGL851967 PQH851967 QAD851967 QJZ851967 QTV851967 RDR851967 RNN851967 RXJ851967 SHF851967 SRB851967 TAX851967 TKT851967 TUP851967 UEL851967 UOH851967 UYD851967 VHZ851967 VRV851967 WBR851967 WLN851967 WVJ851967 C917503 IX917503 ST917503 ACP917503 AML917503 AWH917503 BGD917503 BPZ917503 BZV917503 CJR917503 CTN917503 DDJ917503 DNF917503 DXB917503 EGX917503 EQT917503 FAP917503 FKL917503 FUH917503 GED917503 GNZ917503 GXV917503 HHR917503 HRN917503 IBJ917503 ILF917503 IVB917503 JEX917503 JOT917503 JYP917503 KIL917503 KSH917503 LCD917503 LLZ917503 LVV917503 MFR917503 MPN917503 MZJ917503 NJF917503 NTB917503 OCX917503 OMT917503 OWP917503 PGL917503 PQH917503 QAD917503 QJZ917503 QTV917503 RDR917503 RNN917503 RXJ917503 SHF917503 SRB917503 TAX917503 TKT917503 TUP917503 UEL917503 UOH917503 UYD917503 VHZ917503 VRV917503 WBR917503 WLN917503 WVJ917503 C983039 IX983039 ST983039 ACP983039 AML983039 AWH983039 BGD983039 BPZ983039 BZV983039 CJR983039 CTN983039 DDJ983039 DNF983039 DXB983039 EGX983039 EQT983039 FAP983039 FKL983039 FUH983039 GED983039 GNZ983039 GXV983039 HHR983039 HRN983039 IBJ983039 ILF983039 IVB983039 JEX983039 JOT983039 JYP983039 KIL983039 KSH983039 LCD983039 LLZ983039 LVV983039 MFR983039 MPN983039 MZJ983039 NJF983039 NTB983039 OCX983039 OMT983039 OWP983039 PGL983039 PQH983039 QAD983039 QJZ983039 QTV983039 RDR983039 RNN983039 RXJ983039 SHF983039 SRB983039 TAX983039 TKT983039 TUP983039 UEL983039 UOH983039 UYD983039 VHZ983039 VRV983039 WBR983039 IX14:IX34 ST14:ST34 ACP14:ACP34 AML14:AML34 AWH14:AWH34 BGD14:BGD34 BPZ14:BPZ34 BZV14:BZV34 CJR14:CJR34 CTN14:CTN34 DDJ14:DDJ34 DNF14:DNF34 DXB14:DXB34 EGX14:EGX34 EQT14:EQT34 FAP14:FAP34 FKL14:FKL34 FUH14:FUH34 GED14:GED34 GNZ14:GNZ34 GXV14:GXV34 HHR14:HHR34 HRN14:HRN34 IBJ14:IBJ34 ILF14:ILF34 IVB14:IVB34 JEX14:JEX34 JOT14:JOT34 JYP14:JYP34 KIL14:KIL34 KSH14:KSH34 LCD14:LCD34 LLZ14:LLZ34 LVV14:LVV34 MFR14:MFR34 MPN14:MPN34 MZJ14:MZJ34 NJF14:NJF34 NTB14:NTB34 OCX14:OCX34 OMT14:OMT34 OWP14:OWP34 PGL14:PGL34 PQH14:PQH34 QAD14:QAD34 QJZ14:QJZ34 QTV14:QTV34 RDR14:RDR34 RNN14:RNN34 RXJ14:RXJ34 SHF14:SHF34 SRB14:SRB34 TAX14:TAX34 TKT14:TKT34 TUP14:TUP34 UEL14:UEL34 UOH14:UOH34 UYD14:UYD34 VHZ14:VHZ34 VRV14:VRV34 WBR14:WBR34 WLN14:WLN34 WVJ14:WVJ34">
      <formula1>0</formula1>
      <formula2>1</formula2>
    </dataValidation>
    <dataValidation type="list" allowBlank="1" showInputMessage="1" showErrorMessage="1" sqref="WVG983039 A65535 IU65535 SQ65535 ACM65535 AMI65535 AWE65535 BGA65535 BPW65535 BZS65535 CJO65535 CTK65535 DDG65535 DNC65535 DWY65535 EGU65535 EQQ65535 FAM65535 FKI65535 FUE65535 GEA65535 GNW65535 GXS65535 HHO65535 HRK65535 IBG65535 ILC65535 IUY65535 JEU65535 JOQ65535 JYM65535 KII65535 KSE65535 LCA65535 LLW65535 LVS65535 MFO65535 MPK65535 MZG65535 NJC65535 NSY65535 OCU65535 OMQ65535 OWM65535 PGI65535 PQE65535 QAA65535 QJW65535 QTS65535 RDO65535 RNK65535 RXG65535 SHC65535 SQY65535 TAU65535 TKQ65535 TUM65535 UEI65535 UOE65535 UYA65535 VHW65535 VRS65535 WBO65535 WLK65535 WVG65535 A131071 IU131071 SQ131071 ACM131071 AMI131071 AWE131071 BGA131071 BPW131071 BZS131071 CJO131071 CTK131071 DDG131071 DNC131071 DWY131071 EGU131071 EQQ131071 FAM131071 FKI131071 FUE131071 GEA131071 GNW131071 GXS131071 HHO131071 HRK131071 IBG131071 ILC131071 IUY131071 JEU131071 JOQ131071 JYM131071 KII131071 KSE131071 LCA131071 LLW131071 LVS131071 MFO131071 MPK131071 MZG131071 NJC131071 NSY131071 OCU131071 OMQ131071 OWM131071 PGI131071 PQE131071 QAA131071 QJW131071 QTS131071 RDO131071 RNK131071 RXG131071 SHC131071 SQY131071 TAU131071 TKQ131071 TUM131071 UEI131071 UOE131071 UYA131071 VHW131071 VRS131071 WBO131071 WLK131071 WVG131071 A196607 IU196607 SQ196607 ACM196607 AMI196607 AWE196607 BGA196607 BPW196607 BZS196607 CJO196607 CTK196607 DDG196607 DNC196607 DWY196607 EGU196607 EQQ196607 FAM196607 FKI196607 FUE196607 GEA196607 GNW196607 GXS196607 HHO196607 HRK196607 IBG196607 ILC196607 IUY196607 JEU196607 JOQ196607 JYM196607 KII196607 KSE196607 LCA196607 LLW196607 LVS196607 MFO196607 MPK196607 MZG196607 NJC196607 NSY196607 OCU196607 OMQ196607 OWM196607 PGI196607 PQE196607 QAA196607 QJW196607 QTS196607 RDO196607 RNK196607 RXG196607 SHC196607 SQY196607 TAU196607 TKQ196607 TUM196607 UEI196607 UOE196607 UYA196607 VHW196607 VRS196607 WBO196607 WLK196607 WVG196607 A262143 IU262143 SQ262143 ACM262143 AMI262143 AWE262143 BGA262143 BPW262143 BZS262143 CJO262143 CTK262143 DDG262143 DNC262143 DWY262143 EGU262143 EQQ262143 FAM262143 FKI262143 FUE262143 GEA262143 GNW262143 GXS262143 HHO262143 HRK262143 IBG262143 ILC262143 IUY262143 JEU262143 JOQ262143 JYM262143 KII262143 KSE262143 LCA262143 LLW262143 LVS262143 MFO262143 MPK262143 MZG262143 NJC262143 NSY262143 OCU262143 OMQ262143 OWM262143 PGI262143 PQE262143 QAA262143 QJW262143 QTS262143 RDO262143 RNK262143 RXG262143 SHC262143 SQY262143 TAU262143 TKQ262143 TUM262143 UEI262143 UOE262143 UYA262143 VHW262143 VRS262143 WBO262143 WLK262143 WVG262143 A327679 IU327679 SQ327679 ACM327679 AMI327679 AWE327679 BGA327679 BPW327679 BZS327679 CJO327679 CTK327679 DDG327679 DNC327679 DWY327679 EGU327679 EQQ327679 FAM327679 FKI327679 FUE327679 GEA327679 GNW327679 GXS327679 HHO327679 HRK327679 IBG327679 ILC327679 IUY327679 JEU327679 JOQ327679 JYM327679 KII327679 KSE327679 LCA327679 LLW327679 LVS327679 MFO327679 MPK327679 MZG327679 NJC327679 NSY327679 OCU327679 OMQ327679 OWM327679 PGI327679 PQE327679 QAA327679 QJW327679 QTS327679 RDO327679 RNK327679 RXG327679 SHC327679 SQY327679 TAU327679 TKQ327679 TUM327679 UEI327679 UOE327679 UYA327679 VHW327679 VRS327679 WBO327679 WLK327679 WVG327679 A393215 IU393215 SQ393215 ACM393215 AMI393215 AWE393215 BGA393215 BPW393215 BZS393215 CJO393215 CTK393215 DDG393215 DNC393215 DWY393215 EGU393215 EQQ393215 FAM393215 FKI393215 FUE393215 GEA393215 GNW393215 GXS393215 HHO393215 HRK393215 IBG393215 ILC393215 IUY393215 JEU393215 JOQ393215 JYM393215 KII393215 KSE393215 LCA393215 LLW393215 LVS393215 MFO393215 MPK393215 MZG393215 NJC393215 NSY393215 OCU393215 OMQ393215 OWM393215 PGI393215 PQE393215 QAA393215 QJW393215 QTS393215 RDO393215 RNK393215 RXG393215 SHC393215 SQY393215 TAU393215 TKQ393215 TUM393215 UEI393215 UOE393215 UYA393215 VHW393215 VRS393215 WBO393215 WLK393215 WVG393215 A458751 IU458751 SQ458751 ACM458751 AMI458751 AWE458751 BGA458751 BPW458751 BZS458751 CJO458751 CTK458751 DDG458751 DNC458751 DWY458751 EGU458751 EQQ458751 FAM458751 FKI458751 FUE458751 GEA458751 GNW458751 GXS458751 HHO458751 HRK458751 IBG458751 ILC458751 IUY458751 JEU458751 JOQ458751 JYM458751 KII458751 KSE458751 LCA458751 LLW458751 LVS458751 MFO458751 MPK458751 MZG458751 NJC458751 NSY458751 OCU458751 OMQ458751 OWM458751 PGI458751 PQE458751 QAA458751 QJW458751 QTS458751 RDO458751 RNK458751 RXG458751 SHC458751 SQY458751 TAU458751 TKQ458751 TUM458751 UEI458751 UOE458751 UYA458751 VHW458751 VRS458751 WBO458751 WLK458751 WVG458751 A524287 IU524287 SQ524287 ACM524287 AMI524287 AWE524287 BGA524287 BPW524287 BZS524287 CJO524287 CTK524287 DDG524287 DNC524287 DWY524287 EGU524287 EQQ524287 FAM524287 FKI524287 FUE524287 GEA524287 GNW524287 GXS524287 HHO524287 HRK524287 IBG524287 ILC524287 IUY524287 JEU524287 JOQ524287 JYM524287 KII524287 KSE524287 LCA524287 LLW524287 LVS524287 MFO524287 MPK524287 MZG524287 NJC524287 NSY524287 OCU524287 OMQ524287 OWM524287 PGI524287 PQE524287 QAA524287 QJW524287 QTS524287 RDO524287 RNK524287 RXG524287 SHC524287 SQY524287 TAU524287 TKQ524287 TUM524287 UEI524287 UOE524287 UYA524287 VHW524287 VRS524287 WBO524287 WLK524287 WVG524287 A589823 IU589823 SQ589823 ACM589823 AMI589823 AWE589823 BGA589823 BPW589823 BZS589823 CJO589823 CTK589823 DDG589823 DNC589823 DWY589823 EGU589823 EQQ589823 FAM589823 FKI589823 FUE589823 GEA589823 GNW589823 GXS589823 HHO589823 HRK589823 IBG589823 ILC589823 IUY589823 JEU589823 JOQ589823 JYM589823 KII589823 KSE589823 LCA589823 LLW589823 LVS589823 MFO589823 MPK589823 MZG589823 NJC589823 NSY589823 OCU589823 OMQ589823 OWM589823 PGI589823 PQE589823 QAA589823 QJW589823 QTS589823 RDO589823 RNK589823 RXG589823 SHC589823 SQY589823 TAU589823 TKQ589823 TUM589823 UEI589823 UOE589823 UYA589823 VHW589823 VRS589823 WBO589823 WLK589823 WVG589823 A655359 IU655359 SQ655359 ACM655359 AMI655359 AWE655359 BGA655359 BPW655359 BZS655359 CJO655359 CTK655359 DDG655359 DNC655359 DWY655359 EGU655359 EQQ655359 FAM655359 FKI655359 FUE655359 GEA655359 GNW655359 GXS655359 HHO655359 HRK655359 IBG655359 ILC655359 IUY655359 JEU655359 JOQ655359 JYM655359 KII655359 KSE655359 LCA655359 LLW655359 LVS655359 MFO655359 MPK655359 MZG655359 NJC655359 NSY655359 OCU655359 OMQ655359 OWM655359 PGI655359 PQE655359 QAA655359 QJW655359 QTS655359 RDO655359 RNK655359 RXG655359 SHC655359 SQY655359 TAU655359 TKQ655359 TUM655359 UEI655359 UOE655359 UYA655359 VHW655359 VRS655359 WBO655359 WLK655359 WVG655359 A720895 IU720895 SQ720895 ACM720895 AMI720895 AWE720895 BGA720895 BPW720895 BZS720895 CJO720895 CTK720895 DDG720895 DNC720895 DWY720895 EGU720895 EQQ720895 FAM720895 FKI720895 FUE720895 GEA720895 GNW720895 GXS720895 HHO720895 HRK720895 IBG720895 ILC720895 IUY720895 JEU720895 JOQ720895 JYM720895 KII720895 KSE720895 LCA720895 LLW720895 LVS720895 MFO720895 MPK720895 MZG720895 NJC720895 NSY720895 OCU720895 OMQ720895 OWM720895 PGI720895 PQE720895 QAA720895 QJW720895 QTS720895 RDO720895 RNK720895 RXG720895 SHC720895 SQY720895 TAU720895 TKQ720895 TUM720895 UEI720895 UOE720895 UYA720895 VHW720895 VRS720895 WBO720895 WLK720895 WVG720895 A786431 IU786431 SQ786431 ACM786431 AMI786431 AWE786431 BGA786431 BPW786431 BZS786431 CJO786431 CTK786431 DDG786431 DNC786431 DWY786431 EGU786431 EQQ786431 FAM786431 FKI786431 FUE786431 GEA786431 GNW786431 GXS786431 HHO786431 HRK786431 IBG786431 ILC786431 IUY786431 JEU786431 JOQ786431 JYM786431 KII786431 KSE786431 LCA786431 LLW786431 LVS786431 MFO786431 MPK786431 MZG786431 NJC786431 NSY786431 OCU786431 OMQ786431 OWM786431 PGI786431 PQE786431 QAA786431 QJW786431 QTS786431 RDO786431 RNK786431 RXG786431 SHC786431 SQY786431 TAU786431 TKQ786431 TUM786431 UEI786431 UOE786431 UYA786431 VHW786431 VRS786431 WBO786431 WLK786431 WVG786431 A851967 IU851967 SQ851967 ACM851967 AMI851967 AWE851967 BGA851967 BPW851967 BZS851967 CJO851967 CTK851967 DDG851967 DNC851967 DWY851967 EGU851967 EQQ851967 FAM851967 FKI851967 FUE851967 GEA851967 GNW851967 GXS851967 HHO851967 HRK851967 IBG851967 ILC851967 IUY851967 JEU851967 JOQ851967 JYM851967 KII851967 KSE851967 LCA851967 LLW851967 LVS851967 MFO851967 MPK851967 MZG851967 NJC851967 NSY851967 OCU851967 OMQ851967 OWM851967 PGI851967 PQE851967 QAA851967 QJW851967 QTS851967 RDO851967 RNK851967 RXG851967 SHC851967 SQY851967 TAU851967 TKQ851967 TUM851967 UEI851967 UOE851967 UYA851967 VHW851967 VRS851967 WBO851967 WLK851967 WVG851967 A917503 IU917503 SQ917503 ACM917503 AMI917503 AWE917503 BGA917503 BPW917503 BZS917503 CJO917503 CTK917503 DDG917503 DNC917503 DWY917503 EGU917503 EQQ917503 FAM917503 FKI917503 FUE917503 GEA917503 GNW917503 GXS917503 HHO917503 HRK917503 IBG917503 ILC917503 IUY917503 JEU917503 JOQ917503 JYM917503 KII917503 KSE917503 LCA917503 LLW917503 LVS917503 MFO917503 MPK917503 MZG917503 NJC917503 NSY917503 OCU917503 OMQ917503 OWM917503 PGI917503 PQE917503 QAA917503 QJW917503 QTS917503 RDO917503 RNK917503 RXG917503 SHC917503 SQY917503 TAU917503 TKQ917503 TUM917503 UEI917503 UOE917503 UYA917503 VHW917503 VRS917503 WBO917503 WLK917503 WVG917503 A983039 IU983039 SQ983039 ACM983039 AMI983039 AWE983039 BGA983039 BPW983039 BZS983039 CJO983039 CTK983039 DDG983039 DNC983039 DWY983039 EGU983039 EQQ983039 FAM983039 FKI983039 FUE983039 GEA983039 GNW983039 GXS983039 HHO983039 HRK983039 IBG983039 ILC983039 IUY983039 JEU983039 JOQ983039 JYM983039 KII983039 KSE983039 LCA983039 LLW983039 LVS983039 MFO983039 MPK983039 MZG983039 NJC983039 NSY983039 OCU983039 OMQ983039 OWM983039 PGI983039 PQE983039 QAA983039 QJW983039 QTS983039 RDO983039 RNK983039 RXG983039 SHC983039 SQY983039 TAU983039 TKQ983039 TUM983039 UEI983039 UOE983039 UYA983039 VHW983039 VRS983039 WBO983039 WLK983039 WVG14:WVG34 IU14:IU34 SQ14:SQ34 ACM14:ACM34 AMI14:AMI34 AWE14:AWE34 BGA14:BGA34 BPW14:BPW34 BZS14:BZS34 CJO14:CJO34 CTK14:CTK34 DDG14:DDG34 DNC14:DNC34 DWY14:DWY34 EGU14:EGU34 EQQ14:EQQ34 FAM14:FAM34 FKI14:FKI34 FUE14:FUE34 GEA14:GEA34 GNW14:GNW34 GXS14:GXS34 HHO14:HHO34 HRK14:HRK34 IBG14:IBG34 ILC14:ILC34 IUY14:IUY34 JEU14:JEU34 JOQ14:JOQ34 JYM14:JYM34 KII14:KII34 KSE14:KSE34 LCA14:LCA34 LLW14:LLW34 LVS14:LVS34 MFO14:MFO34 MPK14:MPK34 MZG14:MZG34 NJC14:NJC34 NSY14:NSY34 OCU14:OCU34 OMQ14:OMQ34 OWM14:OWM34 PGI14:PGI34 PQE14:PQE34 QAA14:QAA34 QJW14:QJW34 QTS14:QTS34 RDO14:RDO34 RNK14:RNK34 RXG14:RXG34 SHC14:SHC34 SQY14:SQY34 TAU14:TAU34 TKQ14:TKQ34 TUM14:TUM34 UEI14:UEI34 UOE14:UOE34 UYA14:UYA34 VHW14:VHW34 VRS14:VRS34 WBO14:WBO34 WLK14:WLK34 A15:A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9" customWidth="1"/>
    <col min="2" max="2" width="55.5703125" style="139" customWidth="1"/>
    <col min="3" max="3" width="41.28515625" style="139" customWidth="1"/>
    <col min="4" max="4" width="29.42578125" style="139" customWidth="1"/>
    <col min="5" max="5" width="29.140625" style="139" customWidth="1"/>
    <col min="6" max="16384" width="11.42578125" style="89"/>
  </cols>
  <sheetData>
    <row r="1" spans="1:5" ht="15.6" x14ac:dyDescent="0.3">
      <c r="A1" s="258" t="s">
        <v>86</v>
      </c>
      <c r="B1" s="259"/>
      <c r="C1" s="259"/>
      <c r="D1" s="259"/>
      <c r="E1" s="112"/>
    </row>
    <row r="2" spans="1:5" ht="27.75" customHeight="1" x14ac:dyDescent="0.3">
      <c r="A2" s="113"/>
      <c r="B2" s="260" t="s">
        <v>69</v>
      </c>
      <c r="C2" s="260"/>
      <c r="D2" s="260"/>
      <c r="E2" s="114"/>
    </row>
    <row r="3" spans="1:5" ht="21" customHeight="1" x14ac:dyDescent="0.25">
      <c r="A3" s="115"/>
      <c r="B3" s="260" t="s">
        <v>138</v>
      </c>
      <c r="C3" s="260"/>
      <c r="D3" s="260"/>
      <c r="E3" s="116"/>
    </row>
    <row r="4" spans="1:5" ht="15.6" thickBot="1" x14ac:dyDescent="0.35">
      <c r="A4" s="117"/>
      <c r="B4" s="118"/>
      <c r="C4" s="118"/>
      <c r="D4" s="118"/>
      <c r="E4" s="119"/>
    </row>
    <row r="5" spans="1:5" ht="26.25" customHeight="1" thickBot="1" x14ac:dyDescent="0.35">
      <c r="A5" s="117"/>
      <c r="B5" s="120" t="s">
        <v>70</v>
      </c>
      <c r="C5" s="261"/>
      <c r="D5" s="262"/>
      <c r="E5" s="119"/>
    </row>
    <row r="6" spans="1:5" ht="27.75" customHeight="1" thickBot="1" x14ac:dyDescent="0.35">
      <c r="A6" s="117"/>
      <c r="B6" s="145" t="s">
        <v>71</v>
      </c>
      <c r="C6" s="263"/>
      <c r="D6" s="264"/>
      <c r="E6" s="119"/>
    </row>
    <row r="7" spans="1:5" ht="29.25" customHeight="1" thickBot="1" x14ac:dyDescent="0.35">
      <c r="A7" s="117"/>
      <c r="B7" s="145" t="s">
        <v>139</v>
      </c>
      <c r="C7" s="267" t="s">
        <v>140</v>
      </c>
      <c r="D7" s="268"/>
      <c r="E7" s="119"/>
    </row>
    <row r="8" spans="1:5" ht="16.149999999999999" thickBot="1" x14ac:dyDescent="0.35">
      <c r="A8" s="117"/>
      <c r="B8" s="146" t="s">
        <v>141</v>
      </c>
      <c r="C8" s="265"/>
      <c r="D8" s="266"/>
      <c r="E8" s="119"/>
    </row>
    <row r="9" spans="1:5" ht="23.25" customHeight="1" thickBot="1" x14ac:dyDescent="0.35">
      <c r="A9" s="117"/>
      <c r="B9" s="146" t="s">
        <v>141</v>
      </c>
      <c r="C9" s="265"/>
      <c r="D9" s="266"/>
      <c r="E9" s="119"/>
    </row>
    <row r="10" spans="1:5" ht="26.25" customHeight="1" thickBot="1" x14ac:dyDescent="0.35">
      <c r="A10" s="117"/>
      <c r="B10" s="146" t="s">
        <v>141</v>
      </c>
      <c r="C10" s="265"/>
      <c r="D10" s="266"/>
      <c r="E10" s="119"/>
    </row>
    <row r="11" spans="1:5" ht="21.75" customHeight="1" thickBot="1" x14ac:dyDescent="0.35">
      <c r="A11" s="117"/>
      <c r="B11" s="146" t="s">
        <v>141</v>
      </c>
      <c r="C11" s="265"/>
      <c r="D11" s="266"/>
      <c r="E11" s="119"/>
    </row>
    <row r="12" spans="1:5" ht="31.9" thickBot="1" x14ac:dyDescent="0.35">
      <c r="A12" s="117"/>
      <c r="B12" s="147" t="s">
        <v>142</v>
      </c>
      <c r="C12" s="265">
        <f>SUM(C8:D11)</f>
        <v>0</v>
      </c>
      <c r="D12" s="266"/>
      <c r="E12" s="119"/>
    </row>
    <row r="13" spans="1:5" ht="26.25" customHeight="1" thickBot="1" x14ac:dyDescent="0.3">
      <c r="A13" s="117"/>
      <c r="B13" s="147" t="s">
        <v>143</v>
      </c>
      <c r="C13" s="265">
        <f>+C12/616000</f>
        <v>0</v>
      </c>
      <c r="D13" s="266"/>
      <c r="E13" s="119"/>
    </row>
    <row r="14" spans="1:5" ht="24.75" customHeight="1" x14ac:dyDescent="0.25">
      <c r="A14" s="117"/>
      <c r="B14" s="118"/>
      <c r="C14" s="122"/>
      <c r="D14" s="123"/>
      <c r="E14" s="119"/>
    </row>
    <row r="15" spans="1:5" ht="28.5" customHeight="1" thickBot="1" x14ac:dyDescent="0.3">
      <c r="A15" s="117"/>
      <c r="B15" s="118" t="s">
        <v>144</v>
      </c>
      <c r="C15" s="122"/>
      <c r="D15" s="123"/>
      <c r="E15" s="119"/>
    </row>
    <row r="16" spans="1:5" ht="27" customHeight="1" x14ac:dyDescent="0.25">
      <c r="A16" s="117"/>
      <c r="B16" s="124" t="s">
        <v>72</v>
      </c>
      <c r="C16" s="125"/>
      <c r="D16" s="126"/>
      <c r="E16" s="119"/>
    </row>
    <row r="17" spans="1:6" ht="28.5" customHeight="1" x14ac:dyDescent="0.25">
      <c r="A17" s="117"/>
      <c r="B17" s="117" t="s">
        <v>73</v>
      </c>
      <c r="C17" s="127"/>
      <c r="D17" s="119"/>
      <c r="E17" s="119"/>
    </row>
    <row r="18" spans="1:6" ht="15" x14ac:dyDescent="0.25">
      <c r="A18" s="117"/>
      <c r="B18" s="117" t="s">
        <v>74</v>
      </c>
      <c r="C18" s="127"/>
      <c r="D18" s="119"/>
      <c r="E18" s="119"/>
    </row>
    <row r="19" spans="1:6" ht="27" customHeight="1" thickBot="1" x14ac:dyDescent="0.3">
      <c r="A19" s="117"/>
      <c r="B19" s="128" t="s">
        <v>75</v>
      </c>
      <c r="C19" s="129"/>
      <c r="D19" s="130"/>
      <c r="E19" s="119"/>
    </row>
    <row r="20" spans="1:6" ht="27" customHeight="1" thickBot="1" x14ac:dyDescent="0.3">
      <c r="A20" s="117"/>
      <c r="B20" s="249" t="s">
        <v>76</v>
      </c>
      <c r="C20" s="250"/>
      <c r="D20" s="251"/>
      <c r="E20" s="119"/>
    </row>
    <row r="21" spans="1:6" ht="16.5" thickBot="1" x14ac:dyDescent="0.3">
      <c r="A21" s="117"/>
      <c r="B21" s="249" t="s">
        <v>77</v>
      </c>
      <c r="C21" s="250"/>
      <c r="D21" s="251"/>
      <c r="E21" s="119"/>
    </row>
    <row r="22" spans="1:6" x14ac:dyDescent="0.25">
      <c r="A22" s="117"/>
      <c r="B22" s="131" t="s">
        <v>145</v>
      </c>
      <c r="C22" s="132"/>
      <c r="D22" s="123" t="s">
        <v>78</v>
      </c>
      <c r="E22" s="119"/>
    </row>
    <row r="23" spans="1:6" ht="16.5" thickBot="1" x14ac:dyDescent="0.3">
      <c r="A23" s="117"/>
      <c r="B23" s="121" t="s">
        <v>79</v>
      </c>
      <c r="C23" s="133"/>
      <c r="D23" s="134" t="s">
        <v>78</v>
      </c>
      <c r="E23" s="119"/>
    </row>
    <row r="24" spans="1:6" ht="16.5" thickBot="1" x14ac:dyDescent="0.3">
      <c r="A24" s="117"/>
      <c r="B24" s="135"/>
      <c r="C24" s="136"/>
      <c r="D24" s="118"/>
      <c r="E24" s="137"/>
    </row>
    <row r="25" spans="1:6" x14ac:dyDescent="0.25">
      <c r="A25" s="252"/>
      <c r="B25" s="253" t="s">
        <v>80</v>
      </c>
      <c r="C25" s="255" t="s">
        <v>81</v>
      </c>
      <c r="D25" s="256"/>
      <c r="E25" s="257"/>
      <c r="F25" s="246"/>
    </row>
    <row r="26" spans="1:6" ht="16.5" thickBot="1" x14ac:dyDescent="0.3">
      <c r="A26" s="252"/>
      <c r="B26" s="254"/>
      <c r="C26" s="247" t="s">
        <v>82</v>
      </c>
      <c r="D26" s="248"/>
      <c r="E26" s="257"/>
      <c r="F26" s="246"/>
    </row>
    <row r="27" spans="1:6" thickBot="1" x14ac:dyDescent="0.3">
      <c r="A27" s="128"/>
      <c r="B27" s="138"/>
      <c r="C27" s="138"/>
      <c r="D27" s="138"/>
      <c r="E27" s="130"/>
      <c r="F27" s="111"/>
    </row>
    <row r="28" spans="1:6" x14ac:dyDescent="0.25">
      <c r="B28" s="140" t="s">
        <v>146</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2014-12-21T23:15:43Z</dcterms:modified>
</cp:coreProperties>
</file>