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15480" windowHeight="913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O43" i="8" l="1"/>
  <c r="P49" i="8"/>
  <c r="P48" i="8"/>
  <c r="P47" i="8"/>
  <c r="P46" i="8"/>
  <c r="P45" i="8"/>
  <c r="P44" i="8"/>
  <c r="P43" i="8"/>
  <c r="P42" i="8"/>
  <c r="O44" i="8"/>
  <c r="M50" i="8" l="1"/>
  <c r="K49" i="8"/>
  <c r="K44" i="8"/>
  <c r="E152" i="8"/>
  <c r="K138" i="8"/>
  <c r="L45" i="8" l="1"/>
  <c r="K47" i="8"/>
  <c r="Q50" i="8" l="1"/>
  <c r="P50" i="8"/>
  <c r="O50" i="8"/>
  <c r="C55" i="8" s="1"/>
  <c r="G15" i="8" l="1"/>
  <c r="C12" i="10" l="1"/>
  <c r="C13" i="10" s="1"/>
  <c r="M146" i="8"/>
  <c r="L146" i="8"/>
  <c r="E33" i="8"/>
  <c r="D185" i="8" l="1"/>
  <c r="F175" i="8"/>
  <c r="D186" i="8" s="1"/>
  <c r="E185" i="8" l="1"/>
  <c r="L50" i="8" l="1"/>
  <c r="K50" i="8"/>
  <c r="C54" i="8" s="1"/>
</calcChain>
</file>

<file path=xl/sharedStrings.xml><?xml version="1.0" encoding="utf-8"?>
<sst xmlns="http://schemas.openxmlformats.org/spreadsheetml/2006/main" count="953" uniqueCount="450">
  <si>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</si>
  <si>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</si>
  <si>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</si>
  <si>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</si>
  <si>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</si>
  <si>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</si>
  <si>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</si>
  <si>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</si>
  <si>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</si>
  <si>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</si>
  <si>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</si>
  <si>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</si>
  <si>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</si>
  <si>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</si>
  <si>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</si>
  <si>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</si>
  <si>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</si>
  <si>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</si>
  <si>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</si>
  <si>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</si>
  <si>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</si>
  <si>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</si>
  <si>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</si>
  <si>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</si>
  <si>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</si>
  <si>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</si>
  <si>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</si>
  <si>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</si>
  <si>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</si>
  <si>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</si>
  <si>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</si>
  <si>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</si>
  <si>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</si>
  <si>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</si>
  <si>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</si>
  <si>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</si>
  <si>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</si>
  <si>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</si>
  <si>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</si>
  <si>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</si>
  <si>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</si>
  <si>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</si>
  <si>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</si>
  <si>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</si>
  <si>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</si>
  <si>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</si>
  <si>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</si>
  <si>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</si>
  <si>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</si>
  <si>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</si>
  <si>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</si>
  <si>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</si>
  <si>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</si>
  <si>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</si>
  <si>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</si>
  <si>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</si>
  <si>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</si>
  <si>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</si>
  <si>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</si>
  <si>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</si>
  <si>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</si>
  <si>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</si>
  <si>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</si>
  <si>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</si>
  <si>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</si>
  <si>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</si>
  <si>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</si>
  <si>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</si>
  <si>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</si>
  <si>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</si>
  <si>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</si>
  <si>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</si>
  <si>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</si>
  <si>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</si>
  <si>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</si>
  <si>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</si>
  <si>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</si>
  <si>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</si>
  <si>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</si>
  <si>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</si>
  <si>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</si>
  <si>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</si>
  <si>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</si>
  <si>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</si>
  <si>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</si>
  <si>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</si>
  <si>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</si>
  <si>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</si>
  <si>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</si>
  <si>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</si>
  <si>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</si>
  <si>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</si>
  <si>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</si>
  <si>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</si>
  <si>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</si>
  <si>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</si>
  <si>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</si>
  <si>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</si>
  <si>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</si>
  <si>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</si>
  <si>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</si>
  <si>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</si>
  <si>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</si>
  <si>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</si>
  <si>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</si>
  <si>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</si>
  <si>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</si>
  <si>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</si>
  <si>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</si>
  <si>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</si>
  <si>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</si>
  <si>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</si>
  <si>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</si>
  <si>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</si>
  <si>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</si>
  <si>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</si>
  <si>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</si>
  <si>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</si>
  <si>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</si>
  <si>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</si>
  <si>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</si>
  <si>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</si>
  <si>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</si>
  <si>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</si>
  <si>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</si>
  <si>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</si>
  <si>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</si>
  <si>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</si>
  <si>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</si>
  <si>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</si>
  <si>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</si>
  <si>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</si>
  <si>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</si>
  <si>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</si>
  <si>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</si>
  <si>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</si>
  <si>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</si>
  <si>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</si>
  <si>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</si>
  <si>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</si>
  <si>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</si>
  <si>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</si>
  <si>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</si>
  <si>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</si>
  <si>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</si>
  <si>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</si>
  <si>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</si>
  <si>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</si>
  <si>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</si>
  <si>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</si>
  <si>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</si>
  <si>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</si>
  <si>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</si>
  <si>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</si>
  <si>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</si>
  <si>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</si>
  <si>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</si>
  <si>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</si>
  <si>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</si>
  <si>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</si>
  <si>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</si>
  <si>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MI NUEVO HOGAR BOLIVAR 2015</t>
  </si>
  <si>
    <t>Fundacion Multiactiva las Moras - sigla: FUMLAMOR</t>
  </si>
  <si>
    <t>Corporación Desarrollo Social Jaime Urquijo Barrios</t>
  </si>
  <si>
    <t>Fundación por una Comunidad Digna - FUNPOCODIG</t>
  </si>
  <si>
    <t>Fundación Multiactiva Las Moras - FUMLAMOR</t>
  </si>
  <si>
    <t>Instituto Mixto las Moras S.A.S</t>
  </si>
  <si>
    <t>FONADE</t>
  </si>
  <si>
    <t>Si</t>
  </si>
  <si>
    <t>Cz Historico- Cz Virgen y Historico - Cz Industrial</t>
  </si>
  <si>
    <t>Cz Regional Bolivar Cicuco</t>
  </si>
  <si>
    <t>Cz El Carmen de Bolivar</t>
  </si>
  <si>
    <t>Cz Norte Historico y del Caribe</t>
  </si>
  <si>
    <t>Cz Regional Bolivar Margarita</t>
  </si>
  <si>
    <t>Cz Regional Bolivar María la Baja</t>
  </si>
  <si>
    <t>Cz Mompox</t>
  </si>
  <si>
    <t>Cz Regional Bolivar . San Fernando</t>
  </si>
  <si>
    <t>Cz Regional Bolivar San Juan Nepomuceno</t>
  </si>
  <si>
    <t>Cz Regional Bolivar Zambrano</t>
  </si>
  <si>
    <t>Vicente Pertuz Escorcia</t>
  </si>
  <si>
    <t>13/3744</t>
  </si>
  <si>
    <t>26/3744'</t>
  </si>
  <si>
    <t>Licenciado en Educación Básica con Enfasis en Español y Literatura</t>
  </si>
  <si>
    <t>FUNLAMOR</t>
  </si>
  <si>
    <t>Si/164</t>
  </si>
  <si>
    <t>Alexander de Jesús Caraballo Blair</t>
  </si>
  <si>
    <t>Licenciados en Lenguas Modernas</t>
  </si>
  <si>
    <t>Si/202</t>
  </si>
  <si>
    <t>182 a 202</t>
  </si>
  <si>
    <t>Maria Alejandra Caraballo Arjona</t>
  </si>
  <si>
    <t>Licenciada en Pedagogia Infantil</t>
  </si>
  <si>
    <t>Institución Etnoeducativa Técnica Acuicola San Francisco de Asis de Marialabaja</t>
  </si>
  <si>
    <t>Si/226</t>
  </si>
  <si>
    <t>203 a 228</t>
  </si>
  <si>
    <t>Mauricio Barrios Mejia</t>
  </si>
  <si>
    <t>Licenciada en Educación Básica con Enfasis en Ciencias Sociales</t>
  </si>
  <si>
    <t>S/236</t>
  </si>
  <si>
    <t>229 a 250</t>
  </si>
  <si>
    <t>Farides Rita Potes Linero</t>
  </si>
  <si>
    <t>Licenciada en Lenguas Modernas</t>
  </si>
  <si>
    <t>Instituto Mixto Las Moras</t>
  </si>
  <si>
    <t>Si/264</t>
  </si>
  <si>
    <t>252 a 265</t>
  </si>
  <si>
    <t>Lilia Garcia Mulett</t>
  </si>
  <si>
    <t>Sociologa</t>
  </si>
  <si>
    <t>Si/283</t>
  </si>
  <si>
    <t>266 a 283</t>
  </si>
  <si>
    <t>Margarita Rosa Samperescorcia</t>
  </si>
  <si>
    <t>Licenciada en Educación Básica con Enfasis em ciencias Naturales</t>
  </si>
  <si>
    <t>Si/294</t>
  </si>
  <si>
    <t>284 a 294</t>
  </si>
  <si>
    <t>Mohira Rebeca Torres Jaraba</t>
  </si>
  <si>
    <t>Licenciada en Educación Básicas con Enfasis en Matemáticas</t>
  </si>
  <si>
    <t>295 a 315</t>
  </si>
  <si>
    <t>Maura Alejandra Mattos Hidalgo</t>
  </si>
  <si>
    <t>Licenciada en Español y Literatura</t>
  </si>
  <si>
    <t>Si/303</t>
  </si>
  <si>
    <t>Si/322</t>
  </si>
  <si>
    <t>316 a 329</t>
  </si>
  <si>
    <t>Jose Manuel Casseres Tejedor</t>
  </si>
  <si>
    <t>Licenciado en Matemáticas y Física</t>
  </si>
  <si>
    <t>No incluyo copia de diploma ni acta de grado de Profesional</t>
  </si>
  <si>
    <t>NO/340</t>
  </si>
  <si>
    <t>330 a 343</t>
  </si>
  <si>
    <t>Yusney Carolina Dimuro Martinez</t>
  </si>
  <si>
    <t>Licenciado en Educación Básica Con Enfasis en Ciencias Naturales y Educación Ambiental</t>
  </si>
  <si>
    <t>11.73</t>
  </si>
  <si>
    <t>ICBF Regional Atlántico</t>
  </si>
  <si>
    <t>344 a 355</t>
  </si>
  <si>
    <t xml:space="preserve">Licenciada en educación básica con énfasis en idiomas </t>
  </si>
  <si>
    <t>Alberys Candelaria Jiménez Jiménez</t>
  </si>
  <si>
    <t>InsInstituto Mixto Las Moras</t>
  </si>
  <si>
    <t>356 a 366</t>
  </si>
  <si>
    <t>Irina Estela Diz Ortega</t>
  </si>
  <si>
    <t>Licienciada en educación preescolar</t>
  </si>
  <si>
    <t>si/176</t>
  </si>
  <si>
    <t>149/164</t>
  </si>
  <si>
    <t>165 a 181</t>
  </si>
  <si>
    <t xml:space="preserve">Elda María Meza San Martin </t>
  </si>
  <si>
    <t>psicóloga</t>
  </si>
  <si>
    <t>Municipio Maríalabaja
Círculos Afectivos 
Instituto Mixto Las Moras</t>
  </si>
  <si>
    <t>01/02/2009
02/2011
14/01/2013</t>
  </si>
  <si>
    <t>01/03/2010
18/06/2011
24/01/201</t>
  </si>
  <si>
    <t>SI/376-378</t>
  </si>
  <si>
    <t>367 al 380</t>
  </si>
  <si>
    <t>Virginia del Carmen Betín Colón</t>
  </si>
  <si>
    <t xml:space="preserve">Trabajadora Social </t>
  </si>
  <si>
    <t>si/ 391</t>
  </si>
  <si>
    <t>381 a 394</t>
  </si>
  <si>
    <t>Leonela Romani Lobo</t>
  </si>
  <si>
    <t>SI/418</t>
  </si>
  <si>
    <t>395 a 419</t>
  </si>
  <si>
    <t>Carlos Alberto Cruz Ramíerez</t>
  </si>
  <si>
    <t>psicólogo</t>
  </si>
  <si>
    <t>Corporación comunitaria Instituto Windy</t>
  </si>
  <si>
    <t>si/425</t>
  </si>
  <si>
    <t>420 a 436</t>
  </si>
  <si>
    <t xml:space="preserve">Diana Luz Díaz Romero </t>
  </si>
  <si>
    <t>Coporación Iinstituo Paulo Freire</t>
  </si>
  <si>
    <t>No disponible porque no presenta título</t>
  </si>
  <si>
    <t>437 al 450</t>
  </si>
  <si>
    <t xml:space="preserve">Carmen Liliana Guzmán Mercado </t>
  </si>
  <si>
    <t>Dependencia de salud pública de Tenerife
Corporación Instituto Paulo Freire</t>
  </si>
  <si>
    <t>27/05/2012
20/01/2014</t>
  </si>
  <si>
    <t>24/05/2014
30/09/2014</t>
  </si>
  <si>
    <t>si/472</t>
  </si>
  <si>
    <t>451 al 476</t>
  </si>
  <si>
    <t>Wendy Johanna Jiménez</t>
  </si>
  <si>
    <t>Unión Temporal de Cero a Siempre</t>
  </si>
  <si>
    <t>si/500</t>
  </si>
  <si>
    <t>477 al 500</t>
  </si>
  <si>
    <t>Ylidzza Gómez Carval</t>
  </si>
  <si>
    <t>No aporta título ni acta de grado</t>
  </si>
  <si>
    <t>501 al 516</t>
  </si>
  <si>
    <t>Yesica Paola Badovino Arrieta</t>
  </si>
  <si>
    <t>si/524</t>
  </si>
  <si>
    <t>517 al 524</t>
  </si>
  <si>
    <t>Yoelis Zayas Montes</t>
  </si>
  <si>
    <t>si/538</t>
  </si>
  <si>
    <t>525 al 538</t>
  </si>
  <si>
    <t>Iris Regina Lara Guzmán</t>
  </si>
  <si>
    <t xml:space="preserve">corporación instituto Paulo Freire </t>
  </si>
  <si>
    <t>si /553</t>
  </si>
  <si>
    <t>539 al 556</t>
  </si>
  <si>
    <t>María Margarita Lora Herrera</t>
  </si>
  <si>
    <t>Coporación instituo Paulo Freire</t>
  </si>
  <si>
    <t>si/573</t>
  </si>
  <si>
    <t>557 al 576</t>
  </si>
  <si>
    <t>Angela Cecilia Alvear Arcos</t>
  </si>
  <si>
    <t>20/01/201</t>
  </si>
  <si>
    <t>577 al 597</t>
  </si>
  <si>
    <t>July Paulin Tuiran Hernández</t>
  </si>
  <si>
    <t>Fudación Mariangel</t>
  </si>
  <si>
    <t>03/10/2010
10/02/2011</t>
  </si>
  <si>
    <t>15/12/2010
30/12/2011</t>
  </si>
  <si>
    <t>si /609</t>
  </si>
  <si>
    <t>598 al 624</t>
  </si>
  <si>
    <t>Roiber Ramiro Zayas Espitia</t>
  </si>
  <si>
    <t xml:space="preserve">trabajador Social </t>
  </si>
  <si>
    <t>si/651</t>
  </si>
  <si>
    <t>625 al 653</t>
  </si>
  <si>
    <t>Ginna Paulin Blanco Torres</t>
  </si>
  <si>
    <t>Apsefacom</t>
  </si>
  <si>
    <t>si /675</t>
  </si>
  <si>
    <t>654 al 675</t>
  </si>
  <si>
    <t>Yennis Patricia Peternina Serrano</t>
  </si>
  <si>
    <t>Fundación Surgir</t>
  </si>
  <si>
    <t>si/694</t>
  </si>
  <si>
    <t>676 al 696</t>
  </si>
  <si>
    <t>Yenis Esther Barraza Viloria</t>
  </si>
  <si>
    <t xml:space="preserve">Funlamor </t>
  </si>
  <si>
    <t>no indica</t>
  </si>
  <si>
    <t>no disponible porque no aporta fechas en la certificación en primera infancia/703</t>
  </si>
  <si>
    <t>697 al 709</t>
  </si>
  <si>
    <t>Jessica Márquez Buelvas</t>
  </si>
  <si>
    <t xml:space="preserve">psicóloga </t>
  </si>
  <si>
    <t xml:space="preserve">Instituto Mixto Las Moras </t>
  </si>
  <si>
    <t>si/717</t>
  </si>
  <si>
    <t>710 al 720</t>
  </si>
  <si>
    <t>Katia Paola De Castro Nieto</t>
  </si>
  <si>
    <t>Opción Vida</t>
  </si>
  <si>
    <t>si/730</t>
  </si>
  <si>
    <t>721 al 734</t>
  </si>
  <si>
    <t>Sandra Marcela Baldovino Núñez</t>
  </si>
  <si>
    <t>10/812/2009</t>
  </si>
  <si>
    <t xml:space="preserve">Bioger Colombia </t>
  </si>
  <si>
    <t>si/756</t>
  </si>
  <si>
    <t>734 al 762</t>
  </si>
  <si>
    <t>Yerlis Paola Chiquillo Ruiz</t>
  </si>
  <si>
    <t>Funlamor</t>
  </si>
  <si>
    <t>si/785</t>
  </si>
  <si>
    <t>763 al 785</t>
  </si>
  <si>
    <t>Kelly Patricia Prada Ardila</t>
  </si>
  <si>
    <t>No reporta experiencia laboral en primera infancia ni en familia</t>
  </si>
  <si>
    <t>786 al 808</t>
  </si>
  <si>
    <t>María del Socorro Acosta Montes</t>
  </si>
  <si>
    <t>técnica laboral en psicología y trabajo social comunitario</t>
  </si>
  <si>
    <t>no/820</t>
  </si>
  <si>
    <t>809 al 823</t>
  </si>
  <si>
    <t>Gizela María Navarro Ospino</t>
  </si>
  <si>
    <t>si/845</t>
  </si>
  <si>
    <t>824 al 857</t>
  </si>
  <si>
    <t>Rosario del Socorro Hoyos Muñoz</t>
  </si>
  <si>
    <t>instituto Paulo Freire</t>
  </si>
  <si>
    <t>si/889</t>
  </si>
  <si>
    <t>858 al 889</t>
  </si>
  <si>
    <t>Si/353</t>
  </si>
  <si>
    <t xml:space="preserve">ICBF Regional Atlántico </t>
  </si>
  <si>
    <t>073/14/01/2011</t>
  </si>
  <si>
    <t xml:space="preserve">Corporación Desarrollo Social Jaime Urquijo Barrios </t>
  </si>
  <si>
    <t>204/29/01/2013</t>
  </si>
  <si>
    <t>no aplica</t>
  </si>
  <si>
    <t>4/3744</t>
  </si>
  <si>
    <t>1/3744</t>
  </si>
  <si>
    <t>Luz Besy Lopez Maza</t>
  </si>
  <si>
    <t>Psicologa</t>
  </si>
  <si>
    <t>04/02/2014
01/08/2014
05/01/2013</t>
  </si>
  <si>
    <t>31/05/2014
01/09/2014
30/11/2014</t>
  </si>
  <si>
    <t xml:space="preserve">Biopsicosocial JRP
FUNLAMOR
</t>
  </si>
  <si>
    <t xml:space="preserve">No presenta certificaciones por 24 meses de experiencia. </t>
  </si>
  <si>
    <t>896 al 917</t>
  </si>
  <si>
    <t>Lina Esther Pombo Ibarra</t>
  </si>
  <si>
    <t>Alcaldía de Cartagena
Funlamor</t>
  </si>
  <si>
    <t>15/09/2008
10/01/2010</t>
  </si>
  <si>
    <t>27/07/2010
28/11/2013</t>
  </si>
  <si>
    <t>SI/929 Y 937</t>
  </si>
  <si>
    <t>918 AL 937</t>
  </si>
  <si>
    <t>Nayibis Posso Núñez</t>
  </si>
  <si>
    <t xml:space="preserve">FULAMOR
Instituto Mixto Las Moras
</t>
  </si>
  <si>
    <t>01/07/2013
01/01/2013</t>
  </si>
  <si>
    <t>15/11/2014
30/06/2013</t>
  </si>
  <si>
    <t>NO/945 Y 946</t>
  </si>
  <si>
    <t>938 AL 946</t>
  </si>
  <si>
    <t>Farit José Solís Acuña</t>
  </si>
  <si>
    <t>Licenciatura en ciencias sociales y económicas</t>
  </si>
  <si>
    <t>no presenta diploma de título profesional ni acta de grado</t>
  </si>
  <si>
    <t xml:space="preserve">FUNLAMOR 
</t>
  </si>
  <si>
    <t>FUNLAMOR 
Instituto Mixto Las Moras</t>
  </si>
  <si>
    <t>01/07/201
06/04/2010</t>
  </si>
  <si>
    <t>15/11/2014
15/11/2011</t>
  </si>
  <si>
    <t>no presenta diploma. No se puede certificar si  la experiencia es profesional</t>
  </si>
  <si>
    <r>
      <rPr>
        <b/>
        <sz val="10"/>
        <color theme="1"/>
        <rFont val="Calibri"/>
        <family val="2"/>
        <scheme val="minor"/>
      </rPr>
      <t>CUMPLE CARTA DE COMPROMISO FORMATO 8</t>
    </r>
    <r>
      <rPr>
        <b/>
        <sz val="11"/>
        <color theme="1"/>
        <rFont val="Calibri"/>
        <family val="2"/>
        <scheme val="minor"/>
      </rPr>
      <t xml:space="preserve">
SI /NO</t>
    </r>
  </si>
  <si>
    <t>947 AL 955</t>
  </si>
  <si>
    <t>Celina Rosa Osorio Orozco</t>
  </si>
  <si>
    <t>IE Gabriel García Márquez</t>
  </si>
  <si>
    <t>956 al 969</t>
  </si>
  <si>
    <t>Rosa Inés Arteta Rodríguez</t>
  </si>
  <si>
    <t xml:space="preserve">Licenciatura en educación básica con énfasis en ciencias sociales </t>
  </si>
  <si>
    <t>Licienciatura en ciencias de la educación  especialidad en biología y quimica</t>
  </si>
  <si>
    <t>Licienciada en educación básica con énfasis en matemáticas</t>
  </si>
  <si>
    <t>SI/7965</t>
  </si>
  <si>
    <t>01/06/2013
10/07/2012</t>
  </si>
  <si>
    <t>30/11/2014
30/06/2013</t>
  </si>
  <si>
    <t>SI/979 Y 980</t>
  </si>
  <si>
    <t>970 al 989</t>
  </si>
  <si>
    <t>Lilibeth Tuesca Niño</t>
  </si>
  <si>
    <t>Licenciada en educación básica con énfasis en educación física recreación y deporte</t>
  </si>
  <si>
    <t>Marzo 2009</t>
  </si>
  <si>
    <t>noviembre 2011</t>
  </si>
  <si>
    <t xml:space="preserve">SI/ 996 </t>
  </si>
  <si>
    <t>989 AL 1005</t>
  </si>
  <si>
    <t>Mónica Isabel Coba Orozco</t>
  </si>
  <si>
    <t xml:space="preserve">Licenciatura en educación preescolar </t>
  </si>
  <si>
    <t>SI/1024</t>
  </si>
  <si>
    <t>1006 AL 1024</t>
  </si>
  <si>
    <t>Yuli Paola Navarro Ospina</t>
  </si>
  <si>
    <t>contadora pública</t>
  </si>
  <si>
    <t>Co.Ra.Son</t>
  </si>
  <si>
    <t>SI71036</t>
  </si>
  <si>
    <t>1025 AL 1036</t>
  </si>
  <si>
    <t>Verificado con la Regional Atlántico ICBF</t>
  </si>
  <si>
    <t>No</t>
  </si>
  <si>
    <t xml:space="preserve">Verificado por la  Regional Atlántico </t>
  </si>
  <si>
    <t>11,57</t>
  </si>
  <si>
    <t>La Regional Atlántico  reporta que este número de contrato corresponde a la entidad ASOPAFA. No se tiene en cuenta por cuanto la información no corresponde. 
TAMBIEN FUE PRESENTADO EN MAGDALENA GRUPO 21</t>
  </si>
  <si>
    <t>26/3744</t>
  </si>
  <si>
    <t>Susana María Vargas Roncallo</t>
  </si>
  <si>
    <t>Instituto Mixto La Candelaria</t>
  </si>
  <si>
    <t>30/01/1013</t>
  </si>
  <si>
    <t>si/subsanación</t>
  </si>
  <si>
    <t>subsanación</t>
  </si>
  <si>
    <t>Laura Vanessa Acevedo Machado</t>
  </si>
  <si>
    <t>Subsanado. Presenta fechas de inicio y terminación del contrato: 20/01/2014 al 05/09/2014</t>
  </si>
  <si>
    <t>Verificado con la Regional Atlántico ICBF
CERTIFICACION NO VALIDADA SE PRESENTO TAMBIEN PARA BOLIVAR GRUPO 23 
PENDIENTE VALIDACIÓN DEPENDIENDO DE LA ADJUDICACION EN LA REGIONAL ATLÁNTICO</t>
  </si>
  <si>
    <t>13/3774</t>
  </si>
  <si>
    <t>licienciada en educación especial</t>
  </si>
  <si>
    <t>27/0/2012</t>
  </si>
  <si>
    <t xml:space="preserve">Instituto Mixto La Candelaria
</t>
  </si>
  <si>
    <t xml:space="preserve">No se acepta subsanación </t>
  </si>
  <si>
    <t>Janeth María Hernández Díaz</t>
  </si>
  <si>
    <t>24/07/199</t>
  </si>
  <si>
    <t>si/ subsanación</t>
  </si>
  <si>
    <t>Ruby del Carmen Baena Alfaro</t>
  </si>
  <si>
    <t>X</t>
  </si>
  <si>
    <t xml:space="preserve">TALENTO HUMANO NO VALIDO DEBIDO A QUE TAMBIEN FUE PRESENTADO EN CONVOCATORIA PUBLICA REGIONAL ATLANTICO. NO SUBSANO </t>
  </si>
  <si>
    <t>La certificación laboral no incluye fecha exacta de inicio y de terminacion, solo incluye el año. NO SUBSANO</t>
  </si>
  <si>
    <t xml:space="preserve">La certificación laboral como director, coordinador o jefe en programas o proyectos sociales para la infancia o Centros Educativos es anterior a la fecha de grado y no existe evidencia de fecha de terminarción de materias, por lo tanto no es válida. NO SUBSANO </t>
  </si>
  <si>
    <t xml:space="preserve">No incluyo copia de diploma ni acta de grado de Profesional - Falta experiencia en tiempo para el cargo establecido en los pliegos. NO SUBSANO </t>
  </si>
  <si>
    <t xml:space="preserve">No cumple con la experiencia en tiempo ( 1 año). No subsano </t>
  </si>
  <si>
    <t xml:space="preserve">No certifica fecha de terminación de materias para validar experiencia profesional en tiempo.  No subsano </t>
  </si>
  <si>
    <t>TALENTO HUMANO NO VALIDO DEBIDO A QUE TAMBIEN FUE PRESENTADO EN CONVOCATORIA PUBLICA REGIONAL SUCRE. No subsano</t>
  </si>
  <si>
    <t xml:space="preserve">cumple. Reemplaza a Diana Luz Díaz Romero </t>
  </si>
  <si>
    <r>
      <t xml:space="preserve">No aporta título ni acta de grado. </t>
    </r>
    <r>
      <rPr>
        <b/>
        <sz val="11"/>
        <rFont val="Calibri"/>
        <family val="2"/>
        <scheme val="minor"/>
      </rPr>
      <t>Subsano</t>
    </r>
  </si>
  <si>
    <t>No aporta título ni acta de grado. No subsano</t>
  </si>
  <si>
    <t>Subsanado. Aporta acta de grado. No subsano</t>
  </si>
  <si>
    <t>TALENTO HUMANO NO VALIDO DEBIDO A QUE TAMBIEN FUE PRESENTADO EN CONVOCATORIA PUBLICA REGIONAL SUCRE . NO SUBSANO</t>
  </si>
  <si>
    <t>No reporta experiencia en primera infancia ni en trabajo con familias. No subsano</t>
  </si>
  <si>
    <t>No aporta título profesonal. El título aportado es técnico laboral. No subsano</t>
  </si>
  <si>
    <t>Cantidad de Cupos ejecutados
validados</t>
  </si>
  <si>
    <r>
      <t xml:space="preserve">CERTIFICACION NO VALIDADA FUE PRESENTADA EN ATLANTICO GRUPO 29. 
PENDIENTE VALIDACIÓN DEPENDIENDO DE LA ADJUDICACION EN LA REGIONAL ATLÁNTICO. </t>
    </r>
    <r>
      <rPr>
        <b/>
        <sz val="11"/>
        <rFont val="Calibri"/>
        <family val="2"/>
      </rPr>
      <t>SE VALIDA POR NO HABER SIDO ADJUDICATARIO.</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</si>
</sst>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14" fontId="0" fillId="0" borderId="7" xfId="0" applyNumberFormat="1" applyFont="1" applyFill="1" applyBorder="1" applyAlignment="1" applyProtection="1">
      <alignment horizontal="left" vertical="center"/>
      <protection locked="0"/>
    </xf>
    <xf numFmtId="0" fontId="13" fillId="0" borderId="1" xfId="0" applyNumberFormat="1" applyFont="1" applyFill="1" applyBorder="1" applyAlignment="1" applyProtection="1">
      <alignment horizontal="center" vertical="center" wrapText="1"/>
      <protection locked="0"/>
    </xf>
    <xf numFmtId="0" fontId="0" fillId="0" borderId="5" xfId="0" applyBorder="1" applyAlignment="1">
      <alignment vertical="center"/>
    </xf>
    <xf numFmtId="0" fontId="14" fillId="0" borderId="4" xfId="0" applyFont="1" applyFill="1" applyBorder="1" applyAlignment="1">
      <alignment horizontal="center" vertical="center" wrapText="1"/>
    </xf>
    <xf numFmtId="0" fontId="14" fillId="0" borderId="4" xfId="0" quotePrefix="1" applyFont="1" applyFill="1" applyBorder="1" applyAlignment="1">
      <alignment horizontal="center" vertical="center" wrapText="1"/>
    </xf>
    <xf numFmtId="2" fontId="39" fillId="0" borderId="1" xfId="0"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2" fontId="15" fillId="0" borderId="0" xfId="0" applyNumberFormat="1" applyFont="1" applyFill="1" applyBorder="1" applyAlignment="1">
      <alignment horizontal="left" vertical="center"/>
    </xf>
    <xf numFmtId="2" fontId="0" fillId="0" borderId="0" xfId="0" applyNumberFormat="1" applyFill="1" applyAlignment="1">
      <alignment vertical="center"/>
    </xf>
    <xf numFmtId="14" fontId="13" fillId="10" borderId="1" xfId="0" applyNumberFormat="1" applyFont="1" applyFill="1" applyBorder="1" applyAlignment="1" applyProtection="1">
      <alignment horizontal="center" vertical="center" wrapText="1"/>
      <protection locked="0"/>
    </xf>
    <xf numFmtId="0" fontId="14" fillId="10" borderId="0" xfId="0" applyFont="1" applyFill="1" applyAlignment="1">
      <alignment horizontal="left" vertical="center" wrapText="1"/>
    </xf>
    <xf numFmtId="169" fontId="18" fillId="0" borderId="1" xfId="1" applyNumberFormat="1" applyFont="1" applyFill="1" applyBorder="1" applyAlignment="1" applyProtection="1">
      <alignment horizontal="center" vertical="center" wrapText="1"/>
      <protection locked="0"/>
    </xf>
    <xf numFmtId="169" fontId="13" fillId="10" borderId="1" xfId="1" applyNumberFormat="1" applyFont="1" applyFill="1" applyBorder="1" applyAlignment="1" applyProtection="1">
      <alignment horizontal="center" vertical="center" wrapText="1"/>
      <protection locked="0"/>
    </xf>
    <xf numFmtId="3" fontId="0" fillId="3" borderId="1" xfId="0" applyNumberFormat="1" applyFill="1" applyBorder="1" applyAlignment="1">
      <alignment horizontal="right" vertical="center"/>
    </xf>
    <xf numFmtId="169" fontId="0" fillId="3" borderId="1" xfId="1" applyNumberFormat="1" applyFont="1" applyFill="1" applyBorder="1" applyAlignment="1">
      <alignment vertical="center"/>
    </xf>
    <xf numFmtId="43" fontId="13" fillId="0" borderId="1" xfId="1"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right" vertical="center" wrapText="1"/>
      <protection locked="0"/>
    </xf>
    <xf numFmtId="1" fontId="13" fillId="0" borderId="1" xfId="0" applyNumberFormat="1" applyFont="1" applyFill="1" applyBorder="1" applyAlignment="1" applyProtection="1">
      <alignment horizontal="center" vertical="center" wrapText="1"/>
      <protection locked="0"/>
    </xf>
    <xf numFmtId="49" fontId="0" fillId="0" borderId="1" xfId="0" quotePrefix="1" applyNumberFormat="1" applyBorder="1" applyAlignment="1">
      <alignment wrapText="1"/>
    </xf>
    <xf numFmtId="0" fontId="0" fillId="0" borderId="1" xfId="0" quotePrefix="1" applyBorder="1" applyAlignment="1">
      <alignment wrapText="1"/>
    </xf>
    <xf numFmtId="14" fontId="0" fillId="0" borderId="1" xfId="0" applyNumberFormat="1" applyBorder="1" applyAlignment="1"/>
    <xf numFmtId="0" fontId="0" fillId="0" borderId="0" xfId="0" applyAlignment="1">
      <alignment horizontal="center"/>
    </xf>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49" fontId="0" fillId="0" borderId="1" xfId="0" applyNumberFormat="1" applyFill="1" applyBorder="1"/>
    <xf numFmtId="49" fontId="0" fillId="0" borderId="1" xfId="0" applyNumberFormat="1" applyBorder="1"/>
    <xf numFmtId="0" fontId="0" fillId="0" borderId="0" xfId="0" applyAlignment="1">
      <alignment wrapText="1"/>
    </xf>
    <xf numFmtId="169" fontId="13"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4" fontId="13" fillId="0" borderId="1" xfId="3" applyFont="1" applyFill="1" applyBorder="1" applyAlignment="1" applyProtection="1">
      <alignment horizontal="center" vertical="center" wrapText="1"/>
      <protection locked="0"/>
    </xf>
    <xf numFmtId="0" fontId="14" fillId="10" borderId="1" xfId="0" applyFont="1" applyFill="1" applyBorder="1" applyAlignment="1">
      <alignment horizontal="center" vertical="center" wrapText="1"/>
    </xf>
    <xf numFmtId="170" fontId="13" fillId="0" borderId="1" xfId="3" applyNumberFormat="1" applyFont="1" applyFill="1" applyBorder="1" applyAlignment="1">
      <alignment horizontal="right" vertical="center" wrapText="1"/>
    </xf>
    <xf numFmtId="170" fontId="18" fillId="0" borderId="1" xfId="3"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right" vertical="center"/>
    </xf>
    <xf numFmtId="0" fontId="14" fillId="11" borderId="1" xfId="0" applyFont="1" applyFill="1" applyBorder="1" applyAlignment="1">
      <alignment horizontal="center" vertical="center" wrapText="1"/>
    </xf>
    <xf numFmtId="49" fontId="14" fillId="11" borderId="1" xfId="0" applyNumberFormat="1" applyFont="1" applyFill="1" applyBorder="1" applyAlignment="1" applyProtection="1">
      <alignment horizontal="center" vertical="center" wrapText="1"/>
      <protection locked="0"/>
    </xf>
    <xf numFmtId="0" fontId="14" fillId="11" borderId="1" xfId="0" applyFont="1" applyFill="1" applyBorder="1" applyAlignment="1" applyProtection="1">
      <alignment horizontal="center" vertical="center" wrapText="1"/>
      <protection locked="0"/>
    </xf>
    <xf numFmtId="0" fontId="13" fillId="11" borderId="1" xfId="0" applyNumberFormat="1" applyFont="1" applyFill="1" applyBorder="1" applyAlignment="1" applyProtection="1">
      <alignment horizontal="center" vertical="center" wrapText="1"/>
      <protection locked="0"/>
    </xf>
    <xf numFmtId="0" fontId="13" fillId="11" borderId="1" xfId="0" applyFont="1" applyFill="1" applyBorder="1" applyAlignment="1" applyProtection="1">
      <alignment horizontal="center" vertical="center" wrapText="1"/>
      <protection locked="0"/>
    </xf>
    <xf numFmtId="9" fontId="13" fillId="11" borderId="1" xfId="4" applyFont="1" applyFill="1" applyBorder="1" applyAlignment="1" applyProtection="1">
      <alignment horizontal="center" vertical="center" wrapText="1"/>
      <protection locked="0"/>
    </xf>
    <xf numFmtId="14" fontId="13" fillId="11" borderId="1" xfId="0" applyNumberFormat="1" applyFont="1" applyFill="1" applyBorder="1" applyAlignment="1" applyProtection="1">
      <alignment horizontal="center" vertical="center" wrapText="1"/>
      <protection locked="0"/>
    </xf>
    <xf numFmtId="15" fontId="13" fillId="11" borderId="1" xfId="0" applyNumberFormat="1" applyFont="1" applyFill="1" applyBorder="1" applyAlignment="1" applyProtection="1">
      <alignment horizontal="center" vertical="center" wrapText="1"/>
      <protection locked="0"/>
    </xf>
    <xf numFmtId="2" fontId="13" fillId="11" borderId="1" xfId="0" applyNumberFormat="1" applyFont="1" applyFill="1" applyBorder="1" applyAlignment="1" applyProtection="1">
      <alignment horizontal="center" vertical="center" wrapText="1"/>
      <protection locked="0"/>
    </xf>
    <xf numFmtId="169" fontId="13" fillId="11" borderId="1" xfId="1" applyNumberFormat="1" applyFont="1" applyFill="1" applyBorder="1" applyAlignment="1" applyProtection="1">
      <alignment horizontal="center" vertical="center" wrapText="1"/>
      <protection locked="0"/>
    </xf>
    <xf numFmtId="170" fontId="13" fillId="11" borderId="1" xfId="3" applyNumberFormat="1" applyFont="1" applyFill="1" applyBorder="1" applyAlignment="1">
      <alignment horizontal="right" vertical="center" wrapText="1"/>
    </xf>
    <xf numFmtId="167" fontId="13" fillId="11" borderId="1" xfId="1" applyNumberFormat="1" applyFont="1" applyFill="1" applyBorder="1" applyAlignment="1">
      <alignment horizontal="right" vertical="center" wrapText="1"/>
    </xf>
    <xf numFmtId="0" fontId="11" fillId="11" borderId="1" xfId="0" applyFont="1" applyFill="1" applyBorder="1" applyAlignment="1">
      <alignment horizontal="left" vertical="center" wrapText="1"/>
    </xf>
    <xf numFmtId="0" fontId="11" fillId="11" borderId="0" xfId="0" applyFont="1" applyFill="1" applyBorder="1" applyAlignment="1">
      <alignment horizontal="left" vertical="center" wrapText="1"/>
    </xf>
    <xf numFmtId="0" fontId="14" fillId="11" borderId="0" xfId="0" applyFont="1" applyFill="1" applyAlignment="1">
      <alignment horizontal="left" vertical="center" wrapText="1"/>
    </xf>
    <xf numFmtId="0" fontId="0" fillId="0" borderId="1" xfId="0" applyBorder="1" applyAlignment="1">
      <alignment horizontal="center" vertical="center"/>
    </xf>
    <xf numFmtId="0" fontId="14" fillId="0" borderId="0" xfId="0" applyFont="1" applyFill="1" applyAlignment="1">
      <alignment vertical="center"/>
    </xf>
    <xf numFmtId="0" fontId="14" fillId="0" borderId="1" xfId="0" applyFont="1" applyFill="1" applyBorder="1" applyAlignment="1">
      <alignment wrapText="1"/>
    </xf>
    <xf numFmtId="0" fontId="14" fillId="0" borderId="1" xfId="0" quotePrefix="1" applyFont="1" applyFill="1" applyBorder="1" applyAlignment="1">
      <alignment horizontal="center" vertical="center"/>
    </xf>
    <xf numFmtId="14" fontId="14" fillId="0" borderId="4" xfId="0" applyNumberFormat="1" applyFont="1" applyFill="1" applyBorder="1" applyAlignment="1">
      <alignment horizontal="center" vertical="center" wrapText="1"/>
    </xf>
    <xf numFmtId="14" fontId="14" fillId="0" borderId="1" xfId="0" applyNumberFormat="1"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xf>
    <xf numFmtId="17" fontId="14" fillId="0" borderId="1" xfId="0" applyNumberFormat="1" applyFont="1" applyFill="1" applyBorder="1" applyAlignment="1">
      <alignment horizontal="center" vertical="center" wrapText="1"/>
    </xf>
    <xf numFmtId="0" fontId="14" fillId="0" borderId="1" xfId="0" applyFont="1" applyFill="1" applyBorder="1" applyAlignment="1"/>
    <xf numFmtId="14" fontId="14" fillId="0" borderId="1" xfId="0" applyNumberFormat="1" applyFont="1" applyFill="1" applyBorder="1"/>
    <xf numFmtId="0" fontId="14" fillId="0" borderId="1" xfId="0" applyFont="1" applyFill="1" applyBorder="1" applyAlignment="1">
      <alignment vertical="center"/>
    </xf>
    <xf numFmtId="14" fontId="14" fillId="0" borderId="1" xfId="0" applyNumberFormat="1" applyFont="1" applyFill="1" applyBorder="1" applyAlignment="1">
      <alignment wrapText="1"/>
    </xf>
    <xf numFmtId="0" fontId="14" fillId="0" borderId="1" xfId="0" applyFont="1" applyFill="1" applyBorder="1"/>
    <xf numFmtId="14" fontId="14" fillId="0" borderId="1" xfId="0" applyNumberFormat="1" applyFont="1" applyFill="1" applyBorder="1" applyAlignment="1">
      <alignment vertical="center"/>
    </xf>
    <xf numFmtId="43" fontId="13" fillId="0" borderId="1" xfId="1" applyFont="1" applyFill="1" applyBorder="1" applyAlignment="1" applyProtection="1">
      <alignment vertical="center" wrapText="1"/>
      <protection locked="0"/>
    </xf>
    <xf numFmtId="1" fontId="13" fillId="0" borderId="1" xfId="0" applyNumberFormat="1" applyFont="1" applyFill="1" applyBorder="1" applyAlignment="1" applyProtection="1">
      <alignment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7" fillId="2" borderId="5" xfId="0" applyFont="1" applyFill="1" applyBorder="1" applyAlignment="1">
      <alignment horizontal="center" vertical="center"/>
    </xf>
    <xf numFmtId="0" fontId="7" fillId="2" borderId="40"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14" fillId="0" borderId="16" xfId="0" applyFont="1" applyBorder="1" applyAlignment="1">
      <alignment horizontal="center" vertical="center"/>
    </xf>
    <xf numFmtId="0" fontId="14" fillId="0" borderId="12" xfId="0" applyFont="1" applyBorder="1" applyAlignment="1">
      <alignment horizontal="center" vertical="center"/>
    </xf>
    <xf numFmtId="0" fontId="14" fillId="0" borderId="17"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43" t="s">
        <v>87</v>
      </c>
      <c r="B2" s="243"/>
      <c r="C2" s="243"/>
      <c r="D2" s="243"/>
      <c r="E2" s="243"/>
      <c r="F2" s="243"/>
      <c r="G2" s="243"/>
      <c r="H2" s="243"/>
      <c r="I2" s="243"/>
      <c r="J2" s="243"/>
      <c r="K2" s="243"/>
      <c r="L2" s="243"/>
    </row>
    <row r="4" spans="1:12" ht="16.5" x14ac:dyDescent="0.25">
      <c r="A4" s="245" t="s">
        <v>58</v>
      </c>
      <c r="B4" s="245"/>
      <c r="C4" s="245"/>
      <c r="D4" s="245"/>
      <c r="E4" s="245"/>
      <c r="F4" s="245"/>
      <c r="G4" s="245"/>
      <c r="H4" s="245"/>
      <c r="I4" s="245"/>
      <c r="J4" s="245"/>
      <c r="K4" s="245"/>
      <c r="L4" s="245"/>
    </row>
    <row r="5" spans="1:12" ht="16.5" x14ac:dyDescent="0.25">
      <c r="A5" s="64"/>
    </row>
    <row r="6" spans="1:12" ht="16.5" x14ac:dyDescent="0.25">
      <c r="A6" s="245" t="s">
        <v>59</v>
      </c>
      <c r="B6" s="245"/>
      <c r="C6" s="245"/>
      <c r="D6" s="245"/>
      <c r="E6" s="245"/>
      <c r="F6" s="245"/>
      <c r="G6" s="245"/>
      <c r="H6" s="245"/>
      <c r="I6" s="245"/>
      <c r="J6" s="245"/>
      <c r="K6" s="245"/>
      <c r="L6" s="245"/>
    </row>
    <row r="7" spans="1:12" ht="16.5" x14ac:dyDescent="0.25">
      <c r="A7" s="65"/>
    </row>
    <row r="8" spans="1:12" ht="109.5" customHeight="1" x14ac:dyDescent="0.25">
      <c r="A8" s="246" t="s">
        <v>123</v>
      </c>
      <c r="B8" s="246"/>
      <c r="C8" s="246"/>
      <c r="D8" s="246"/>
      <c r="E8" s="246"/>
      <c r="F8" s="246"/>
      <c r="G8" s="246"/>
      <c r="H8" s="246"/>
      <c r="I8" s="246"/>
      <c r="J8" s="246"/>
      <c r="K8" s="246"/>
      <c r="L8" s="246"/>
    </row>
    <row r="9" spans="1:12" ht="45.75" customHeight="1" x14ac:dyDescent="0.25">
      <c r="A9" s="246"/>
      <c r="B9" s="246"/>
      <c r="C9" s="246"/>
      <c r="D9" s="246"/>
      <c r="E9" s="246"/>
      <c r="F9" s="246"/>
      <c r="G9" s="246"/>
      <c r="H9" s="246"/>
      <c r="I9" s="246"/>
      <c r="J9" s="246"/>
      <c r="K9" s="246"/>
      <c r="L9" s="246"/>
    </row>
    <row r="10" spans="1:12" ht="28.5" customHeight="1" x14ac:dyDescent="0.25">
      <c r="A10" s="246" t="s">
        <v>90</v>
      </c>
      <c r="B10" s="246"/>
      <c r="C10" s="246"/>
      <c r="D10" s="246"/>
      <c r="E10" s="246"/>
      <c r="F10" s="246"/>
      <c r="G10" s="246"/>
      <c r="H10" s="246"/>
      <c r="I10" s="246"/>
      <c r="J10" s="246"/>
      <c r="K10" s="246"/>
      <c r="L10" s="246"/>
    </row>
    <row r="11" spans="1:12" ht="28.5" customHeight="1" x14ac:dyDescent="0.25">
      <c r="A11" s="246"/>
      <c r="B11" s="246"/>
      <c r="C11" s="246"/>
      <c r="D11" s="246"/>
      <c r="E11" s="246"/>
      <c r="F11" s="246"/>
      <c r="G11" s="246"/>
      <c r="H11" s="246"/>
      <c r="I11" s="246"/>
      <c r="J11" s="246"/>
      <c r="K11" s="246"/>
      <c r="L11" s="246"/>
    </row>
    <row r="12" spans="1:12" ht="15.75" thickBot="1" x14ac:dyDescent="0.3"/>
    <row r="13" spans="1:12" ht="15.75" thickBot="1" x14ac:dyDescent="0.3">
      <c r="A13" s="66" t="s">
        <v>60</v>
      </c>
      <c r="B13" s="247" t="s">
        <v>86</v>
      </c>
      <c r="C13" s="248"/>
      <c r="D13" s="248"/>
      <c r="E13" s="248"/>
      <c r="F13" s="248"/>
      <c r="G13" s="248"/>
      <c r="H13" s="248"/>
      <c r="I13" s="248"/>
      <c r="J13" s="248"/>
      <c r="K13" s="248"/>
      <c r="L13" s="248"/>
    </row>
    <row r="14" spans="1:12" ht="15.75" thickBot="1" x14ac:dyDescent="0.3">
      <c r="A14" s="67">
        <v>1</v>
      </c>
      <c r="B14" s="244"/>
      <c r="C14" s="244"/>
      <c r="D14" s="244"/>
      <c r="E14" s="244"/>
      <c r="F14" s="244"/>
      <c r="G14" s="244"/>
      <c r="H14" s="244"/>
      <c r="I14" s="244"/>
      <c r="J14" s="244"/>
      <c r="K14" s="244"/>
      <c r="L14" s="244"/>
    </row>
    <row r="15" spans="1:12" ht="15.75" thickBot="1" x14ac:dyDescent="0.3">
      <c r="A15" s="67">
        <v>2</v>
      </c>
      <c r="B15" s="244"/>
      <c r="C15" s="244"/>
      <c r="D15" s="244"/>
      <c r="E15" s="244"/>
      <c r="F15" s="244"/>
      <c r="G15" s="244"/>
      <c r="H15" s="244"/>
      <c r="I15" s="244"/>
      <c r="J15" s="244"/>
      <c r="K15" s="244"/>
      <c r="L15" s="244"/>
    </row>
    <row r="16" spans="1:12" ht="15.75" thickBot="1" x14ac:dyDescent="0.3">
      <c r="A16" s="67">
        <v>3</v>
      </c>
      <c r="B16" s="244"/>
      <c r="C16" s="244"/>
      <c r="D16" s="244"/>
      <c r="E16" s="244"/>
      <c r="F16" s="244"/>
      <c r="G16" s="244"/>
      <c r="H16" s="244"/>
      <c r="I16" s="244"/>
      <c r="J16" s="244"/>
      <c r="K16" s="244"/>
      <c r="L16" s="244"/>
    </row>
    <row r="17" spans="1:12" ht="15.75" thickBot="1" x14ac:dyDescent="0.3">
      <c r="A17" s="67">
        <v>4</v>
      </c>
      <c r="B17" s="244"/>
      <c r="C17" s="244"/>
      <c r="D17" s="244"/>
      <c r="E17" s="244"/>
      <c r="F17" s="244"/>
      <c r="G17" s="244"/>
      <c r="H17" s="244"/>
      <c r="I17" s="244"/>
      <c r="J17" s="244"/>
      <c r="K17" s="244"/>
      <c r="L17" s="244"/>
    </row>
    <row r="18" spans="1:12" ht="15.75" thickBot="1" x14ac:dyDescent="0.3">
      <c r="A18" s="67">
        <v>5</v>
      </c>
      <c r="B18" s="244"/>
      <c r="C18" s="244"/>
      <c r="D18" s="244"/>
      <c r="E18" s="244"/>
      <c r="F18" s="244"/>
      <c r="G18" s="244"/>
      <c r="H18" s="244"/>
      <c r="I18" s="244"/>
      <c r="J18" s="244"/>
      <c r="K18" s="244"/>
      <c r="L18" s="244"/>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38" t="s">
        <v>85</v>
      </c>
      <c r="B21" s="238"/>
      <c r="C21" s="238"/>
      <c r="D21" s="238"/>
      <c r="E21" s="238"/>
      <c r="F21" s="238"/>
      <c r="G21" s="238"/>
      <c r="H21" s="238"/>
      <c r="I21" s="238"/>
      <c r="J21" s="238"/>
      <c r="K21" s="238"/>
      <c r="L21" s="238"/>
    </row>
    <row r="23" spans="1:12" ht="27" customHeight="1" x14ac:dyDescent="0.25">
      <c r="A23" s="239" t="s">
        <v>61</v>
      </c>
      <c r="B23" s="239"/>
      <c r="C23" s="239"/>
      <c r="D23" s="239"/>
      <c r="E23" s="69" t="s">
        <v>62</v>
      </c>
      <c r="F23" s="68" t="s">
        <v>63</v>
      </c>
      <c r="G23" s="68" t="s">
        <v>64</v>
      </c>
      <c r="H23" s="239" t="s">
        <v>2</v>
      </c>
      <c r="I23" s="239"/>
      <c r="J23" s="239"/>
      <c r="K23" s="239"/>
      <c r="L23" s="239"/>
    </row>
    <row r="24" spans="1:12" ht="30.75" customHeight="1" x14ac:dyDescent="0.25">
      <c r="A24" s="240" t="s">
        <v>94</v>
      </c>
      <c r="B24" s="241"/>
      <c r="C24" s="241"/>
      <c r="D24" s="242"/>
      <c r="E24" s="70"/>
      <c r="F24" s="1"/>
      <c r="G24" s="1"/>
      <c r="H24" s="228"/>
      <c r="I24" s="228"/>
      <c r="J24" s="228"/>
      <c r="K24" s="228"/>
      <c r="L24" s="228"/>
    </row>
    <row r="25" spans="1:12" ht="35.25" customHeight="1" x14ac:dyDescent="0.25">
      <c r="A25" s="225" t="s">
        <v>95</v>
      </c>
      <c r="B25" s="226"/>
      <c r="C25" s="226"/>
      <c r="D25" s="227"/>
      <c r="E25" s="71"/>
      <c r="F25" s="1"/>
      <c r="G25" s="1"/>
      <c r="H25" s="228"/>
      <c r="I25" s="228"/>
      <c r="J25" s="228"/>
      <c r="K25" s="228"/>
      <c r="L25" s="228"/>
    </row>
    <row r="26" spans="1:12" ht="24.75" customHeight="1" x14ac:dyDescent="0.25">
      <c r="A26" s="225" t="s">
        <v>124</v>
      </c>
      <c r="B26" s="226"/>
      <c r="C26" s="226"/>
      <c r="D26" s="227"/>
      <c r="E26" s="71"/>
      <c r="F26" s="1"/>
      <c r="G26" s="1"/>
      <c r="H26" s="228"/>
      <c r="I26" s="228"/>
      <c r="J26" s="228"/>
      <c r="K26" s="228"/>
      <c r="L26" s="228"/>
    </row>
    <row r="27" spans="1:12" ht="27" customHeight="1" x14ac:dyDescent="0.25">
      <c r="A27" s="235" t="s">
        <v>65</v>
      </c>
      <c r="B27" s="236"/>
      <c r="C27" s="236"/>
      <c r="D27" s="237"/>
      <c r="E27" s="72"/>
      <c r="F27" s="1"/>
      <c r="G27" s="1"/>
      <c r="H27" s="228"/>
      <c r="I27" s="228"/>
      <c r="J27" s="228"/>
      <c r="K27" s="228"/>
      <c r="L27" s="228"/>
    </row>
    <row r="28" spans="1:12" ht="20.25" customHeight="1" x14ac:dyDescent="0.25">
      <c r="A28" s="235" t="s">
        <v>89</v>
      </c>
      <c r="B28" s="236"/>
      <c r="C28" s="236"/>
      <c r="D28" s="237"/>
      <c r="E28" s="72"/>
      <c r="F28" s="1"/>
      <c r="G28" s="1"/>
      <c r="H28" s="229"/>
      <c r="I28" s="230"/>
      <c r="J28" s="230"/>
      <c r="K28" s="230"/>
      <c r="L28" s="231"/>
    </row>
    <row r="29" spans="1:12" ht="28.5" customHeight="1" x14ac:dyDescent="0.25">
      <c r="A29" s="235" t="s">
        <v>125</v>
      </c>
      <c r="B29" s="236"/>
      <c r="C29" s="236"/>
      <c r="D29" s="237"/>
      <c r="E29" s="72"/>
      <c r="F29" s="1"/>
      <c r="G29" s="1"/>
      <c r="H29" s="228"/>
      <c r="I29" s="228"/>
      <c r="J29" s="228"/>
      <c r="K29" s="228"/>
      <c r="L29" s="228"/>
    </row>
    <row r="30" spans="1:12" ht="28.5" customHeight="1" x14ac:dyDescent="0.25">
      <c r="A30" s="235" t="s">
        <v>92</v>
      </c>
      <c r="B30" s="236"/>
      <c r="C30" s="236"/>
      <c r="D30" s="237"/>
      <c r="E30" s="72"/>
      <c r="F30" s="1"/>
      <c r="G30" s="1"/>
      <c r="H30" s="229"/>
      <c r="I30" s="230"/>
      <c r="J30" s="230"/>
      <c r="K30" s="230"/>
      <c r="L30" s="231"/>
    </row>
    <row r="31" spans="1:12" ht="15.75" customHeight="1" x14ac:dyDescent="0.25">
      <c r="A31" s="225" t="s">
        <v>66</v>
      </c>
      <c r="B31" s="226"/>
      <c r="C31" s="226"/>
      <c r="D31" s="227"/>
      <c r="E31" s="71"/>
      <c r="F31" s="1"/>
      <c r="G31" s="1"/>
      <c r="H31" s="228"/>
      <c r="I31" s="228"/>
      <c r="J31" s="228"/>
      <c r="K31" s="228"/>
      <c r="L31" s="228"/>
    </row>
    <row r="32" spans="1:12" ht="19.5" customHeight="1" x14ac:dyDescent="0.25">
      <c r="A32" s="225" t="s">
        <v>67</v>
      </c>
      <c r="B32" s="226"/>
      <c r="C32" s="226"/>
      <c r="D32" s="227"/>
      <c r="E32" s="71"/>
      <c r="F32" s="1"/>
      <c r="G32" s="1"/>
      <c r="H32" s="228"/>
      <c r="I32" s="228"/>
      <c r="J32" s="228"/>
      <c r="K32" s="228"/>
      <c r="L32" s="228"/>
    </row>
    <row r="33" spans="1:12" ht="27.75" customHeight="1" x14ac:dyDescent="0.25">
      <c r="A33" s="225" t="s">
        <v>68</v>
      </c>
      <c r="B33" s="226"/>
      <c r="C33" s="226"/>
      <c r="D33" s="227"/>
      <c r="E33" s="71"/>
      <c r="F33" s="1"/>
      <c r="G33" s="1"/>
      <c r="H33" s="228"/>
      <c r="I33" s="228"/>
      <c r="J33" s="228"/>
      <c r="K33" s="228"/>
      <c r="L33" s="228"/>
    </row>
    <row r="34" spans="1:12" ht="61.5" customHeight="1" x14ac:dyDescent="0.25">
      <c r="A34" s="225" t="s">
        <v>69</v>
      </c>
      <c r="B34" s="226"/>
      <c r="C34" s="226"/>
      <c r="D34" s="227"/>
      <c r="E34" s="71"/>
      <c r="F34" s="1"/>
      <c r="G34" s="1"/>
      <c r="H34" s="228"/>
      <c r="I34" s="228"/>
      <c r="J34" s="228"/>
      <c r="K34" s="228"/>
      <c r="L34" s="228"/>
    </row>
    <row r="35" spans="1:12" ht="17.25" customHeight="1" x14ac:dyDescent="0.25">
      <c r="A35" s="225" t="s">
        <v>70</v>
      </c>
      <c r="B35" s="226"/>
      <c r="C35" s="226"/>
      <c r="D35" s="227"/>
      <c r="E35" s="71"/>
      <c r="F35" s="1"/>
      <c r="G35" s="1"/>
      <c r="H35" s="228"/>
      <c r="I35" s="228"/>
      <c r="J35" s="228"/>
      <c r="K35" s="228"/>
      <c r="L35" s="228"/>
    </row>
    <row r="36" spans="1:12" ht="24" customHeight="1" x14ac:dyDescent="0.25">
      <c r="A36" s="232" t="s">
        <v>91</v>
      </c>
      <c r="B36" s="233"/>
      <c r="C36" s="233"/>
      <c r="D36" s="234"/>
      <c r="E36" s="71"/>
      <c r="F36" s="1"/>
      <c r="G36" s="1"/>
      <c r="H36" s="229"/>
      <c r="I36" s="230"/>
      <c r="J36" s="230"/>
      <c r="K36" s="230"/>
      <c r="L36" s="231"/>
    </row>
    <row r="37" spans="1:12" ht="24" customHeight="1" x14ac:dyDescent="0.25">
      <c r="A37" s="225" t="s">
        <v>96</v>
      </c>
      <c r="B37" s="226"/>
      <c r="C37" s="226"/>
      <c r="D37" s="227"/>
      <c r="E37" s="71"/>
      <c r="F37" s="1"/>
      <c r="G37" s="1"/>
      <c r="H37" s="229"/>
      <c r="I37" s="230"/>
      <c r="J37" s="230"/>
      <c r="K37" s="230"/>
      <c r="L37" s="231"/>
    </row>
    <row r="38" spans="1:12" ht="28.5" customHeight="1" x14ac:dyDescent="0.25">
      <c r="A38" s="225" t="s">
        <v>97</v>
      </c>
      <c r="B38" s="226"/>
      <c r="C38" s="226"/>
      <c r="D38" s="227"/>
      <c r="E38" s="73"/>
      <c r="F38" s="1"/>
      <c r="G38" s="1"/>
      <c r="H38" s="228"/>
      <c r="I38" s="228"/>
      <c r="J38" s="228"/>
      <c r="K38" s="228"/>
      <c r="L38" s="228"/>
    </row>
    <row r="41" spans="1:12" x14ac:dyDescent="0.25">
      <c r="A41" s="238" t="s">
        <v>93</v>
      </c>
      <c r="B41" s="238"/>
      <c r="C41" s="238"/>
      <c r="D41" s="238"/>
      <c r="E41" s="238"/>
      <c r="F41" s="238"/>
      <c r="G41" s="238"/>
      <c r="H41" s="238"/>
      <c r="I41" s="238"/>
      <c r="J41" s="238"/>
      <c r="K41" s="238"/>
      <c r="L41" s="238"/>
    </row>
    <row r="43" spans="1:12" ht="15" customHeight="1" x14ac:dyDescent="0.25">
      <c r="A43" s="239" t="s">
        <v>61</v>
      </c>
      <c r="B43" s="239"/>
      <c r="C43" s="239"/>
      <c r="D43" s="239"/>
      <c r="E43" s="69" t="s">
        <v>62</v>
      </c>
      <c r="F43" s="76" t="s">
        <v>63</v>
      </c>
      <c r="G43" s="76" t="s">
        <v>64</v>
      </c>
      <c r="H43" s="239" t="s">
        <v>2</v>
      </c>
      <c r="I43" s="239"/>
      <c r="J43" s="239"/>
      <c r="K43" s="239"/>
      <c r="L43" s="239"/>
    </row>
    <row r="44" spans="1:12" ht="30" customHeight="1" x14ac:dyDescent="0.25">
      <c r="A44" s="240" t="s">
        <v>94</v>
      </c>
      <c r="B44" s="241"/>
      <c r="C44" s="241"/>
      <c r="D44" s="242"/>
      <c r="E44" s="70"/>
      <c r="F44" s="1"/>
      <c r="G44" s="1"/>
      <c r="H44" s="228"/>
      <c r="I44" s="228"/>
      <c r="J44" s="228"/>
      <c r="K44" s="228"/>
      <c r="L44" s="228"/>
    </row>
    <row r="45" spans="1:12" ht="15" customHeight="1" x14ac:dyDescent="0.25">
      <c r="A45" s="225" t="s">
        <v>95</v>
      </c>
      <c r="B45" s="226"/>
      <c r="C45" s="226"/>
      <c r="D45" s="227"/>
      <c r="E45" s="71"/>
      <c r="F45" s="1"/>
      <c r="G45" s="1"/>
      <c r="H45" s="228"/>
      <c r="I45" s="228"/>
      <c r="J45" s="228"/>
      <c r="K45" s="228"/>
      <c r="L45" s="228"/>
    </row>
    <row r="46" spans="1:12" ht="15" customHeight="1" x14ac:dyDescent="0.25">
      <c r="A46" s="225" t="s">
        <v>124</v>
      </c>
      <c r="B46" s="226"/>
      <c r="C46" s="226"/>
      <c r="D46" s="227"/>
      <c r="E46" s="71"/>
      <c r="F46" s="1"/>
      <c r="G46" s="1"/>
      <c r="H46" s="228"/>
      <c r="I46" s="228"/>
      <c r="J46" s="228"/>
      <c r="K46" s="228"/>
      <c r="L46" s="228"/>
    </row>
    <row r="47" spans="1:12" ht="15" customHeight="1" x14ac:dyDescent="0.25">
      <c r="A47" s="235" t="s">
        <v>65</v>
      </c>
      <c r="B47" s="236"/>
      <c r="C47" s="236"/>
      <c r="D47" s="237"/>
      <c r="E47" s="72"/>
      <c r="F47" s="1"/>
      <c r="G47" s="1"/>
      <c r="H47" s="228"/>
      <c r="I47" s="228"/>
      <c r="J47" s="228"/>
      <c r="K47" s="228"/>
      <c r="L47" s="228"/>
    </row>
    <row r="48" spans="1:12" ht="15" customHeight="1" x14ac:dyDescent="0.25">
      <c r="A48" s="235" t="s">
        <v>89</v>
      </c>
      <c r="B48" s="236"/>
      <c r="C48" s="236"/>
      <c r="D48" s="237"/>
      <c r="E48" s="72"/>
      <c r="F48" s="1"/>
      <c r="G48" s="1"/>
      <c r="H48" s="229"/>
      <c r="I48" s="230"/>
      <c r="J48" s="230"/>
      <c r="K48" s="230"/>
      <c r="L48" s="231"/>
    </row>
    <row r="49" spans="1:12" ht="37.5" customHeight="1" x14ac:dyDescent="0.25">
      <c r="A49" s="235" t="s">
        <v>125</v>
      </c>
      <c r="B49" s="236"/>
      <c r="C49" s="236"/>
      <c r="D49" s="237"/>
      <c r="E49" s="72"/>
      <c r="F49" s="1"/>
      <c r="G49" s="1"/>
      <c r="H49" s="228"/>
      <c r="I49" s="228"/>
      <c r="J49" s="228"/>
      <c r="K49" s="228"/>
      <c r="L49" s="228"/>
    </row>
    <row r="50" spans="1:12" ht="15" customHeight="1" x14ac:dyDescent="0.25">
      <c r="A50" s="235" t="s">
        <v>92</v>
      </c>
      <c r="B50" s="236"/>
      <c r="C50" s="236"/>
      <c r="D50" s="237"/>
      <c r="E50" s="72"/>
      <c r="F50" s="1"/>
      <c r="G50" s="1"/>
      <c r="H50" s="229"/>
      <c r="I50" s="230"/>
      <c r="J50" s="230"/>
      <c r="K50" s="230"/>
      <c r="L50" s="231"/>
    </row>
    <row r="51" spans="1:12" ht="15" customHeight="1" x14ac:dyDescent="0.25">
      <c r="A51" s="225" t="s">
        <v>66</v>
      </c>
      <c r="B51" s="226"/>
      <c r="C51" s="226"/>
      <c r="D51" s="227"/>
      <c r="E51" s="71"/>
      <c r="F51" s="1"/>
      <c r="G51" s="1"/>
      <c r="H51" s="228"/>
      <c r="I51" s="228"/>
      <c r="J51" s="228"/>
      <c r="K51" s="228"/>
      <c r="L51" s="228"/>
    </row>
    <row r="52" spans="1:12" ht="15" customHeight="1" x14ac:dyDescent="0.25">
      <c r="A52" s="225" t="s">
        <v>67</v>
      </c>
      <c r="B52" s="226"/>
      <c r="C52" s="226"/>
      <c r="D52" s="227"/>
      <c r="E52" s="71"/>
      <c r="F52" s="1"/>
      <c r="G52" s="1"/>
      <c r="H52" s="228"/>
      <c r="I52" s="228"/>
      <c r="J52" s="228"/>
      <c r="K52" s="228"/>
      <c r="L52" s="228"/>
    </row>
    <row r="53" spans="1:12" ht="15" customHeight="1" x14ac:dyDescent="0.25">
      <c r="A53" s="225" t="s">
        <v>68</v>
      </c>
      <c r="B53" s="226"/>
      <c r="C53" s="226"/>
      <c r="D53" s="227"/>
      <c r="E53" s="71"/>
      <c r="F53" s="1"/>
      <c r="G53" s="1"/>
      <c r="H53" s="228"/>
      <c r="I53" s="228"/>
      <c r="J53" s="228"/>
      <c r="K53" s="228"/>
      <c r="L53" s="228"/>
    </row>
    <row r="54" spans="1:12" ht="15" customHeight="1" x14ac:dyDescent="0.25">
      <c r="A54" s="225" t="s">
        <v>69</v>
      </c>
      <c r="B54" s="226"/>
      <c r="C54" s="226"/>
      <c r="D54" s="227"/>
      <c r="E54" s="71"/>
      <c r="F54" s="1"/>
      <c r="G54" s="1"/>
      <c r="H54" s="228"/>
      <c r="I54" s="228"/>
      <c r="J54" s="228"/>
      <c r="K54" s="228"/>
      <c r="L54" s="228"/>
    </row>
    <row r="55" spans="1:12" ht="15" customHeight="1" x14ac:dyDescent="0.25">
      <c r="A55" s="225" t="s">
        <v>70</v>
      </c>
      <c r="B55" s="226"/>
      <c r="C55" s="226"/>
      <c r="D55" s="227"/>
      <c r="E55" s="71"/>
      <c r="F55" s="1"/>
      <c r="G55" s="1"/>
      <c r="H55" s="228"/>
      <c r="I55" s="228"/>
      <c r="J55" s="228"/>
      <c r="K55" s="228"/>
      <c r="L55" s="228"/>
    </row>
    <row r="56" spans="1:12" ht="15" customHeight="1" x14ac:dyDescent="0.25">
      <c r="A56" s="232" t="s">
        <v>91</v>
      </c>
      <c r="B56" s="233"/>
      <c r="C56" s="233"/>
      <c r="D56" s="234"/>
      <c r="E56" s="71"/>
      <c r="F56" s="1"/>
      <c r="G56" s="1"/>
      <c r="H56" s="229"/>
      <c r="I56" s="230"/>
      <c r="J56" s="230"/>
      <c r="K56" s="230"/>
      <c r="L56" s="231"/>
    </row>
    <row r="57" spans="1:12" ht="15" customHeight="1" x14ac:dyDescent="0.25">
      <c r="A57" s="225" t="s">
        <v>96</v>
      </c>
      <c r="B57" s="226"/>
      <c r="C57" s="226"/>
      <c r="D57" s="227"/>
      <c r="E57" s="71"/>
      <c r="F57" s="1"/>
      <c r="G57" s="1"/>
      <c r="H57" s="229"/>
      <c r="I57" s="230"/>
      <c r="J57" s="230"/>
      <c r="K57" s="230"/>
      <c r="L57" s="231"/>
    </row>
    <row r="58" spans="1:12" ht="15" customHeight="1" x14ac:dyDescent="0.25">
      <c r="A58" s="225" t="s">
        <v>97</v>
      </c>
      <c r="B58" s="226"/>
      <c r="C58" s="226"/>
      <c r="D58" s="227"/>
      <c r="E58" s="73"/>
      <c r="F58" s="1"/>
      <c r="G58" s="1"/>
      <c r="H58" s="228"/>
      <c r="I58" s="228"/>
      <c r="J58" s="228"/>
      <c r="K58" s="228"/>
      <c r="L58" s="22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6"/>
  <sheetViews>
    <sheetView tabSelected="1" zoomScale="73" zoomScaleNormal="73" workbookViewId="0">
      <selection activeCell="C10" sqref="C10:E10"/>
    </sheetView>
  </sheetViews>
  <sheetFormatPr baseColWidth="10" defaultRowHeight="15" x14ac:dyDescent="0.25"/>
  <cols>
    <col min="1" max="1" width="3.140625" style="9" bestFit="1" customWidth="1"/>
    <col min="2" max="2" width="77.28515625" style="9" customWidth="1"/>
    <col min="3" max="3" width="25.7109375" style="9" customWidth="1"/>
    <col min="4" max="4" width="29.5703125" style="9" customWidth="1"/>
    <col min="5" max="5" width="25" style="9" customWidth="1"/>
    <col min="6" max="6" width="15" style="9" customWidth="1"/>
    <col min="7" max="7" width="16.855468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30.140625" style="9" customWidth="1"/>
    <col min="16" max="16" width="22.140625" style="9" customWidth="1"/>
    <col min="17" max="17" width="26.140625" style="9" customWidth="1"/>
    <col min="18" max="18" width="19.5703125" style="9" bestFit="1" customWidth="1"/>
    <col min="19" max="19" width="43.1406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50" t="s">
        <v>56</v>
      </c>
      <c r="C2" s="251"/>
      <c r="D2" s="251"/>
      <c r="E2" s="251"/>
      <c r="F2" s="251"/>
      <c r="G2" s="251"/>
      <c r="H2" s="251"/>
      <c r="I2" s="251"/>
      <c r="J2" s="251"/>
      <c r="K2" s="251"/>
      <c r="L2" s="251"/>
      <c r="M2" s="251"/>
      <c r="N2" s="251"/>
      <c r="O2" s="251"/>
      <c r="P2" s="251"/>
      <c r="Q2" s="251"/>
      <c r="R2" s="251"/>
    </row>
    <row r="4" spans="1:18" ht="26.25" x14ac:dyDescent="0.25">
      <c r="B4" s="250" t="s">
        <v>41</v>
      </c>
      <c r="C4" s="251"/>
      <c r="D4" s="251"/>
      <c r="E4" s="251"/>
      <c r="F4" s="251"/>
      <c r="G4" s="251"/>
      <c r="H4" s="251"/>
      <c r="I4" s="251"/>
      <c r="J4" s="251"/>
      <c r="K4" s="251"/>
      <c r="L4" s="251"/>
      <c r="M4" s="251"/>
      <c r="N4" s="251"/>
      <c r="O4" s="251"/>
      <c r="P4" s="251"/>
      <c r="Q4" s="251"/>
      <c r="R4" s="251"/>
    </row>
    <row r="5" spans="1:18" ht="15.75" thickBot="1" x14ac:dyDescent="0.3"/>
    <row r="6" spans="1:18" ht="21.75" thickBot="1" x14ac:dyDescent="0.3">
      <c r="B6" s="11" t="s">
        <v>3</v>
      </c>
      <c r="C6" s="267" t="s">
        <v>161</v>
      </c>
      <c r="D6" s="267"/>
      <c r="E6" s="267"/>
      <c r="F6" s="267"/>
      <c r="G6" s="267"/>
      <c r="H6" s="267"/>
      <c r="I6" s="267"/>
      <c r="J6" s="267"/>
      <c r="K6" s="267"/>
      <c r="L6" s="267"/>
      <c r="M6" s="267"/>
      <c r="N6" s="268"/>
    </row>
    <row r="7" spans="1:18" ht="16.5" thickBot="1" x14ac:dyDescent="0.3">
      <c r="B7" s="12" t="s">
        <v>4</v>
      </c>
      <c r="C7" s="267" t="s">
        <v>162</v>
      </c>
      <c r="D7" s="267"/>
      <c r="E7" s="267"/>
      <c r="F7" s="267"/>
      <c r="G7" s="267"/>
      <c r="H7" s="267"/>
      <c r="I7" s="267"/>
      <c r="J7" s="267"/>
      <c r="K7" s="267"/>
      <c r="L7" s="267"/>
      <c r="M7" s="267"/>
      <c r="N7" s="268"/>
    </row>
    <row r="8" spans="1:18" ht="16.5" thickBot="1" x14ac:dyDescent="0.3">
      <c r="B8" s="12" t="s">
        <v>5</v>
      </c>
      <c r="C8" s="267" t="s">
        <v>163</v>
      </c>
      <c r="D8" s="267"/>
      <c r="E8" s="267"/>
      <c r="F8" s="267"/>
      <c r="G8" s="267"/>
      <c r="H8" s="267"/>
      <c r="I8" s="267"/>
      <c r="J8" s="267"/>
      <c r="K8" s="267"/>
      <c r="L8" s="267"/>
      <c r="M8" s="267"/>
      <c r="N8" s="268"/>
    </row>
    <row r="9" spans="1:18" ht="16.5" thickBot="1" x14ac:dyDescent="0.3">
      <c r="B9" s="12" t="s">
        <v>6</v>
      </c>
      <c r="C9" s="267" t="s">
        <v>164</v>
      </c>
      <c r="D9" s="267"/>
      <c r="E9" s="267"/>
      <c r="F9" s="267"/>
      <c r="G9" s="267"/>
      <c r="H9" s="267"/>
      <c r="I9" s="267"/>
      <c r="J9" s="267"/>
      <c r="K9" s="267"/>
      <c r="L9" s="267"/>
      <c r="M9" s="267"/>
      <c r="N9" s="268"/>
    </row>
    <row r="10" spans="1:18" ht="16.5" thickBot="1" x14ac:dyDescent="0.3">
      <c r="B10" s="12" t="s">
        <v>7</v>
      </c>
      <c r="C10" s="281">
        <v>7</v>
      </c>
      <c r="D10" s="281"/>
      <c r="E10" s="282"/>
      <c r="F10" s="30"/>
      <c r="G10" s="30"/>
      <c r="H10" s="30"/>
      <c r="I10" s="30"/>
      <c r="J10" s="30"/>
      <c r="K10" s="30"/>
      <c r="L10" s="30"/>
      <c r="M10" s="30"/>
      <c r="N10" s="31"/>
    </row>
    <row r="11" spans="1:18" ht="16.5" thickBot="1" x14ac:dyDescent="0.3">
      <c r="B11" s="14" t="s">
        <v>8</v>
      </c>
      <c r="C11" s="156">
        <v>41992</v>
      </c>
      <c r="D11" s="15"/>
      <c r="E11" s="15"/>
      <c r="F11" s="15"/>
      <c r="G11" s="15"/>
      <c r="H11" s="15"/>
      <c r="I11" s="15"/>
      <c r="J11" s="15"/>
      <c r="K11" s="15"/>
      <c r="L11" s="15"/>
      <c r="M11" s="15"/>
      <c r="N11" s="16"/>
      <c r="O11" s="149"/>
      <c r="P11" s="149"/>
    </row>
    <row r="12" spans="1:18" ht="15.75" x14ac:dyDescent="0.25">
      <c r="B12" s="13"/>
      <c r="C12" s="17"/>
      <c r="D12" s="18"/>
      <c r="E12" s="18"/>
      <c r="F12" s="18"/>
      <c r="G12" s="18"/>
      <c r="H12" s="18"/>
      <c r="I12" s="8"/>
      <c r="J12" s="8"/>
      <c r="K12" s="8"/>
      <c r="L12" s="8"/>
      <c r="M12" s="8"/>
      <c r="N12" s="18"/>
      <c r="O12" s="18"/>
      <c r="P12" s="18"/>
    </row>
    <row r="13" spans="1:18" x14ac:dyDescent="0.25">
      <c r="I13" s="8"/>
      <c r="J13" s="8"/>
      <c r="K13" s="8"/>
      <c r="L13" s="8"/>
      <c r="M13" s="8"/>
      <c r="N13" s="19"/>
      <c r="O13" s="93"/>
      <c r="P13" s="93"/>
    </row>
    <row r="14" spans="1:18" ht="45.75" customHeight="1" x14ac:dyDescent="0.25">
      <c r="B14" s="283" t="s">
        <v>160</v>
      </c>
      <c r="C14" s="284"/>
      <c r="D14" s="83" t="s">
        <v>11</v>
      </c>
      <c r="E14" s="83" t="s">
        <v>12</v>
      </c>
      <c r="F14" s="83" t="s">
        <v>25</v>
      </c>
      <c r="G14" s="83" t="s">
        <v>98</v>
      </c>
      <c r="I14" s="33"/>
      <c r="J14" s="33"/>
      <c r="K14" s="33"/>
      <c r="L14" s="33"/>
      <c r="M14" s="33"/>
      <c r="N14" s="19"/>
      <c r="O14" s="93"/>
      <c r="P14" s="93"/>
    </row>
    <row r="15" spans="1:18" ht="15.75" thickBot="1" x14ac:dyDescent="0.3">
      <c r="B15" s="285"/>
      <c r="C15" s="286"/>
      <c r="D15" s="83">
        <v>7</v>
      </c>
      <c r="E15" s="32">
        <v>7818524064</v>
      </c>
      <c r="F15" s="169">
        <v>3744</v>
      </c>
      <c r="G15" s="170">
        <f>+F15*80%</f>
        <v>2995.2000000000003</v>
      </c>
      <c r="I15" s="34"/>
      <c r="J15" s="34"/>
      <c r="K15" s="34"/>
      <c r="L15" s="34"/>
      <c r="M15" s="34"/>
      <c r="N15" s="19"/>
      <c r="O15" s="93"/>
      <c r="P15" s="93"/>
    </row>
    <row r="16" spans="1:18" ht="15.75" thickBot="1" x14ac:dyDescent="0.3">
      <c r="A16" s="37"/>
      <c r="E16" s="33"/>
      <c r="F16" s="33"/>
      <c r="G16" s="33"/>
      <c r="H16" s="33"/>
      <c r="I16" s="10"/>
      <c r="J16" s="10"/>
      <c r="K16" s="10"/>
      <c r="L16" s="10"/>
      <c r="M16" s="10"/>
    </row>
    <row r="17" spans="1:16" x14ac:dyDescent="0.25">
      <c r="C17" s="85"/>
      <c r="D17" s="36"/>
      <c r="E17" s="86"/>
      <c r="F17" s="35"/>
      <c r="G17" s="35"/>
      <c r="H17" s="35"/>
      <c r="I17" s="20"/>
      <c r="J17" s="20"/>
      <c r="K17" s="20"/>
      <c r="L17" s="20"/>
      <c r="M17" s="20"/>
    </row>
    <row r="18" spans="1:16" x14ac:dyDescent="0.25">
      <c r="A18" s="84"/>
      <c r="C18" s="85"/>
      <c r="D18" s="34"/>
      <c r="E18" s="86"/>
      <c r="F18" s="35"/>
      <c r="G18" s="35"/>
      <c r="H18" s="35"/>
      <c r="I18" s="20"/>
      <c r="J18" s="20"/>
      <c r="K18" s="20"/>
      <c r="L18" s="20"/>
      <c r="M18" s="20"/>
    </row>
    <row r="19" spans="1:16" x14ac:dyDescent="0.25">
      <c r="A19" s="84"/>
      <c r="C19" s="85"/>
      <c r="D19" s="34"/>
      <c r="E19" s="86"/>
      <c r="F19" s="35"/>
      <c r="G19" s="35"/>
      <c r="H19" s="35"/>
      <c r="I19" s="20"/>
      <c r="J19" s="20"/>
      <c r="K19" s="20"/>
      <c r="L19" s="20"/>
      <c r="M19" s="20"/>
    </row>
    <row r="20" spans="1:16" x14ac:dyDescent="0.25">
      <c r="A20" s="84"/>
      <c r="B20" s="107" t="s">
        <v>126</v>
      </c>
      <c r="C20" s="89"/>
      <c r="D20" s="89"/>
      <c r="E20" s="89"/>
      <c r="F20" s="89"/>
      <c r="G20" s="89"/>
      <c r="H20" s="89"/>
      <c r="I20" s="92"/>
      <c r="J20" s="92"/>
      <c r="K20" s="92"/>
      <c r="L20" s="92"/>
      <c r="M20" s="92"/>
      <c r="N20" s="93"/>
      <c r="O20" s="93"/>
      <c r="P20" s="93"/>
    </row>
    <row r="21" spans="1:16" x14ac:dyDescent="0.25">
      <c r="A21" s="84"/>
      <c r="B21" s="89"/>
      <c r="C21" s="89"/>
      <c r="D21" s="89"/>
      <c r="E21" s="89"/>
      <c r="F21" s="89"/>
      <c r="G21" s="89"/>
      <c r="H21" s="89"/>
      <c r="I21" s="92"/>
      <c r="J21" s="92"/>
      <c r="K21" s="92"/>
      <c r="L21" s="92"/>
      <c r="M21" s="92"/>
      <c r="N21" s="93"/>
      <c r="O21" s="93"/>
      <c r="P21" s="93"/>
    </row>
    <row r="22" spans="1:16" x14ac:dyDescent="0.25">
      <c r="A22" s="84"/>
      <c r="B22" s="110" t="s">
        <v>29</v>
      </c>
      <c r="C22" s="110" t="s">
        <v>127</v>
      </c>
      <c r="D22" s="110" t="s">
        <v>128</v>
      </c>
      <c r="E22" s="89"/>
      <c r="F22" s="89"/>
      <c r="G22" s="89"/>
      <c r="H22" s="89"/>
      <c r="I22" s="92"/>
      <c r="J22" s="92"/>
      <c r="K22" s="92"/>
      <c r="L22" s="92"/>
      <c r="M22" s="92"/>
      <c r="N22" s="93"/>
      <c r="O22" s="93"/>
      <c r="P22" s="93"/>
    </row>
    <row r="23" spans="1:16" x14ac:dyDescent="0.25">
      <c r="A23" s="84"/>
      <c r="B23" s="106" t="s">
        <v>129</v>
      </c>
      <c r="C23" s="207" t="s">
        <v>433</v>
      </c>
      <c r="D23" s="207"/>
      <c r="E23" s="89"/>
      <c r="F23" s="89"/>
      <c r="G23" s="89"/>
      <c r="H23" s="89"/>
      <c r="I23" s="92"/>
      <c r="J23" s="92"/>
      <c r="K23" s="92"/>
      <c r="L23" s="92"/>
      <c r="M23" s="92"/>
      <c r="N23" s="93"/>
      <c r="O23" s="93"/>
      <c r="P23" s="93"/>
    </row>
    <row r="24" spans="1:16" x14ac:dyDescent="0.25">
      <c r="A24" s="84"/>
      <c r="B24" s="106" t="s">
        <v>130</v>
      </c>
      <c r="C24" s="207"/>
      <c r="D24" s="207" t="s">
        <v>433</v>
      </c>
      <c r="E24" s="89"/>
      <c r="F24" s="89"/>
      <c r="G24" s="89"/>
      <c r="H24" s="89"/>
      <c r="I24" s="92"/>
      <c r="J24" s="92"/>
      <c r="K24" s="92"/>
      <c r="L24" s="92"/>
      <c r="M24" s="92"/>
      <c r="N24" s="93"/>
      <c r="O24" s="93"/>
      <c r="P24" s="93"/>
    </row>
    <row r="25" spans="1:16" x14ac:dyDescent="0.25">
      <c r="A25" s="84"/>
      <c r="B25" s="106" t="s">
        <v>131</v>
      </c>
      <c r="C25" s="207" t="s">
        <v>433</v>
      </c>
      <c r="D25" s="207"/>
      <c r="E25" s="89"/>
      <c r="F25" s="89"/>
      <c r="G25" s="89"/>
      <c r="H25" s="89"/>
      <c r="I25" s="92"/>
      <c r="J25" s="92"/>
      <c r="K25" s="92"/>
      <c r="L25" s="92"/>
      <c r="M25" s="92"/>
      <c r="N25" s="93"/>
      <c r="O25" s="93"/>
      <c r="P25" s="93"/>
    </row>
    <row r="26" spans="1:16" x14ac:dyDescent="0.25">
      <c r="A26" s="84"/>
      <c r="B26" s="106" t="s">
        <v>132</v>
      </c>
      <c r="C26" s="207"/>
      <c r="D26" s="207" t="s">
        <v>433</v>
      </c>
      <c r="E26" s="184"/>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x14ac:dyDescent="0.25">
      <c r="A29" s="84"/>
      <c r="B29" s="107" t="s">
        <v>133</v>
      </c>
      <c r="C29" s="89"/>
      <c r="D29" s="89"/>
      <c r="E29" s="89"/>
      <c r="F29" s="89"/>
      <c r="G29" s="89"/>
      <c r="H29" s="89"/>
      <c r="I29" s="92"/>
      <c r="J29" s="92"/>
      <c r="K29" s="92"/>
      <c r="L29" s="92"/>
      <c r="M29" s="92"/>
      <c r="N29" s="93"/>
      <c r="O29" s="93"/>
      <c r="P29" s="93"/>
    </row>
    <row r="30" spans="1:16" x14ac:dyDescent="0.25">
      <c r="A30" s="84"/>
      <c r="B30" s="89"/>
      <c r="C30" s="89"/>
      <c r="D30" s="89"/>
      <c r="E30" s="89"/>
      <c r="F30" s="89"/>
      <c r="G30" s="89"/>
      <c r="H30" s="89"/>
      <c r="I30" s="92"/>
      <c r="J30" s="92"/>
      <c r="K30" s="92"/>
      <c r="L30" s="92"/>
      <c r="M30" s="92"/>
      <c r="N30" s="93"/>
      <c r="O30" s="93"/>
      <c r="P30" s="93"/>
    </row>
    <row r="31" spans="1:16" x14ac:dyDescent="0.25">
      <c r="A31" s="84"/>
      <c r="B31" s="89"/>
      <c r="C31" s="89"/>
      <c r="D31" s="89"/>
      <c r="E31" s="89"/>
      <c r="F31" s="89"/>
      <c r="G31" s="89"/>
      <c r="H31" s="89"/>
      <c r="I31" s="92"/>
      <c r="J31" s="92"/>
      <c r="K31" s="92"/>
      <c r="L31" s="92"/>
      <c r="M31" s="92"/>
      <c r="N31" s="93"/>
      <c r="O31" s="93"/>
      <c r="P31" s="93"/>
    </row>
    <row r="32" spans="1:16" x14ac:dyDescent="0.25">
      <c r="A32" s="84"/>
      <c r="B32" s="110" t="s">
        <v>29</v>
      </c>
      <c r="C32" s="110" t="s">
        <v>51</v>
      </c>
      <c r="D32" s="109" t="s">
        <v>44</v>
      </c>
      <c r="E32" s="109" t="s">
        <v>13</v>
      </c>
      <c r="F32" s="89"/>
      <c r="G32" s="89"/>
      <c r="H32" s="89"/>
      <c r="I32" s="92"/>
      <c r="J32" s="92"/>
      <c r="K32" s="92"/>
      <c r="L32" s="92"/>
      <c r="M32" s="92"/>
      <c r="N32" s="93"/>
      <c r="O32" s="93"/>
      <c r="P32" s="93"/>
    </row>
    <row r="33" spans="1:28" ht="28.5" x14ac:dyDescent="0.25">
      <c r="A33" s="84"/>
      <c r="B33" s="90" t="s">
        <v>134</v>
      </c>
      <c r="C33" s="91">
        <v>20</v>
      </c>
      <c r="D33" s="108">
        <v>20</v>
      </c>
      <c r="E33" s="272">
        <f>+D33+D34</f>
        <v>55</v>
      </c>
      <c r="F33" s="89"/>
      <c r="G33" s="89"/>
      <c r="H33" s="89"/>
      <c r="I33" s="92"/>
      <c r="J33" s="92"/>
      <c r="K33" s="92"/>
      <c r="L33" s="92"/>
      <c r="M33" s="92"/>
      <c r="N33" s="93"/>
      <c r="O33" s="93"/>
      <c r="P33" s="93"/>
    </row>
    <row r="34" spans="1:28" ht="42.75" x14ac:dyDescent="0.25">
      <c r="A34" s="84"/>
      <c r="B34" s="90" t="s">
        <v>135</v>
      </c>
      <c r="C34" s="91">
        <v>60</v>
      </c>
      <c r="D34" s="108">
        <v>35</v>
      </c>
      <c r="E34" s="273"/>
      <c r="F34" s="89"/>
      <c r="G34" s="89"/>
      <c r="H34" s="89"/>
      <c r="I34" s="92"/>
      <c r="J34" s="92"/>
      <c r="K34" s="92"/>
      <c r="L34" s="92"/>
      <c r="M34" s="92"/>
      <c r="N34" s="93"/>
      <c r="O34" s="93"/>
      <c r="P34" s="93"/>
    </row>
    <row r="35" spans="1:28" x14ac:dyDescent="0.25">
      <c r="A35" s="84"/>
      <c r="C35" s="85"/>
      <c r="D35" s="34"/>
      <c r="E35" s="86"/>
      <c r="F35" s="35"/>
      <c r="G35" s="35"/>
      <c r="H35" s="35"/>
      <c r="I35" s="20"/>
      <c r="J35" s="20"/>
      <c r="K35" s="20"/>
      <c r="L35" s="20"/>
      <c r="M35" s="20"/>
    </row>
    <row r="36" spans="1:28" x14ac:dyDescent="0.25">
      <c r="A36" s="84"/>
      <c r="C36" s="85"/>
      <c r="D36" s="34"/>
      <c r="E36" s="86"/>
      <c r="F36" s="35"/>
      <c r="G36" s="35"/>
      <c r="H36" s="35"/>
      <c r="I36" s="20"/>
      <c r="J36" s="20"/>
      <c r="K36" s="20"/>
      <c r="L36" s="20"/>
      <c r="M36" s="20"/>
    </row>
    <row r="37" spans="1:28" x14ac:dyDescent="0.25">
      <c r="A37" s="84"/>
      <c r="C37" s="85"/>
      <c r="D37" s="34"/>
      <c r="E37" s="86"/>
      <c r="F37" s="35"/>
      <c r="G37" s="35"/>
      <c r="H37" s="35"/>
      <c r="I37" s="20"/>
      <c r="J37" s="20"/>
      <c r="K37" s="20"/>
      <c r="L37" s="20"/>
      <c r="M37" s="20"/>
    </row>
    <row r="38" spans="1:28" ht="63" customHeight="1" thickBot="1" x14ac:dyDescent="0.3">
      <c r="M38" s="269" t="s">
        <v>151</v>
      </c>
      <c r="N38" s="269"/>
      <c r="O38" s="269"/>
      <c r="P38" s="269"/>
    </row>
    <row r="39" spans="1:28" x14ac:dyDescent="0.25">
      <c r="B39" s="51" t="s">
        <v>26</v>
      </c>
      <c r="M39" s="50"/>
      <c r="N39" s="50"/>
      <c r="O39" s="50"/>
      <c r="P39" s="50"/>
    </row>
    <row r="40" spans="1:28" ht="15.75" thickBot="1" x14ac:dyDescent="0.3">
      <c r="M40" s="50"/>
      <c r="N40" s="50"/>
      <c r="O40" s="50"/>
      <c r="P40" s="50"/>
    </row>
    <row r="41" spans="1:28" s="8" customFormat="1" ht="80.25" customHeight="1" x14ac:dyDescent="0.25">
      <c r="B41" s="103" t="s">
        <v>136</v>
      </c>
      <c r="C41" s="103" t="s">
        <v>137</v>
      </c>
      <c r="D41" s="103" t="s">
        <v>138</v>
      </c>
      <c r="E41" s="42" t="s">
        <v>39</v>
      </c>
      <c r="F41" s="42" t="s">
        <v>19</v>
      </c>
      <c r="G41" s="42" t="s">
        <v>99</v>
      </c>
      <c r="H41" s="42" t="s">
        <v>14</v>
      </c>
      <c r="I41" s="42" t="s">
        <v>9</v>
      </c>
      <c r="J41" s="42" t="s">
        <v>27</v>
      </c>
      <c r="K41" s="42" t="s">
        <v>54</v>
      </c>
      <c r="L41" s="42" t="s">
        <v>17</v>
      </c>
      <c r="M41" s="88" t="s">
        <v>149</v>
      </c>
      <c r="N41" s="103" t="s">
        <v>139</v>
      </c>
      <c r="O41" s="88" t="s">
        <v>448</v>
      </c>
      <c r="P41" s="88" t="s">
        <v>150</v>
      </c>
      <c r="Q41" s="42" t="s">
        <v>31</v>
      </c>
      <c r="R41" s="43" t="s">
        <v>10</v>
      </c>
      <c r="S41" s="43" t="s">
        <v>16</v>
      </c>
    </row>
    <row r="42" spans="1:28" s="25" customFormat="1" x14ac:dyDescent="0.25">
      <c r="A42" s="38"/>
      <c r="B42" s="39" t="s">
        <v>163</v>
      </c>
      <c r="C42" s="40"/>
      <c r="D42" s="39" t="s">
        <v>227</v>
      </c>
      <c r="E42" s="157">
        <v>113</v>
      </c>
      <c r="F42" s="21" t="s">
        <v>168</v>
      </c>
      <c r="G42" s="142">
        <v>1</v>
      </c>
      <c r="H42" s="102">
        <v>41304</v>
      </c>
      <c r="I42" s="102">
        <v>41639</v>
      </c>
      <c r="J42" s="96" t="s">
        <v>411</v>
      </c>
      <c r="K42" s="87"/>
      <c r="L42" s="38">
        <v>11.17</v>
      </c>
      <c r="M42" s="168">
        <v>1287</v>
      </c>
      <c r="N42" s="87"/>
      <c r="O42" s="185">
        <v>1287</v>
      </c>
      <c r="P42" s="224">
        <f>+M42-O42</f>
        <v>0</v>
      </c>
      <c r="Q42" s="189">
        <v>1062093376</v>
      </c>
      <c r="R42" s="23">
        <v>132</v>
      </c>
      <c r="S42" s="143" t="s">
        <v>410</v>
      </c>
      <c r="T42" s="24"/>
      <c r="U42" s="24"/>
      <c r="V42" s="24"/>
      <c r="W42" s="24"/>
      <c r="X42" s="24"/>
      <c r="Y42" s="24"/>
      <c r="Z42" s="24"/>
      <c r="AA42" s="24"/>
      <c r="AB42" s="24"/>
    </row>
    <row r="43" spans="1:28" s="25" customFormat="1" x14ac:dyDescent="0.25">
      <c r="A43" s="38"/>
      <c r="B43" s="39" t="s">
        <v>164</v>
      </c>
      <c r="C43" s="40"/>
      <c r="D43" s="99" t="s">
        <v>227</v>
      </c>
      <c r="E43" s="157">
        <v>113</v>
      </c>
      <c r="F43" s="95" t="s">
        <v>168</v>
      </c>
      <c r="G43" s="142">
        <v>1</v>
      </c>
      <c r="H43" s="102">
        <v>40191</v>
      </c>
      <c r="I43" s="102">
        <v>40543</v>
      </c>
      <c r="J43" s="96" t="s">
        <v>411</v>
      </c>
      <c r="K43" s="161"/>
      <c r="L43" s="38" t="s">
        <v>226</v>
      </c>
      <c r="M43" s="168">
        <v>806</v>
      </c>
      <c r="N43" s="87"/>
      <c r="O43" s="185">
        <f>+M43</f>
        <v>806</v>
      </c>
      <c r="P43" s="224">
        <f t="shared" ref="P43:P49" si="0">+M43-O43</f>
        <v>0</v>
      </c>
      <c r="Q43" s="189">
        <v>345528341</v>
      </c>
      <c r="R43" s="23">
        <v>132</v>
      </c>
      <c r="S43" s="143" t="s">
        <v>410</v>
      </c>
      <c r="T43" s="24"/>
      <c r="U43" s="24"/>
      <c r="V43" s="24"/>
      <c r="W43" s="24"/>
      <c r="X43" s="24"/>
      <c r="Y43" s="24"/>
      <c r="Z43" s="24"/>
      <c r="AA43" s="24"/>
      <c r="AB43" s="24"/>
    </row>
    <row r="44" spans="1:28" s="98" customFormat="1" ht="84.75" customHeight="1" x14ac:dyDescent="0.25">
      <c r="A44" s="38"/>
      <c r="B44" s="99" t="s">
        <v>165</v>
      </c>
      <c r="C44" s="100" t="s">
        <v>166</v>
      </c>
      <c r="D44" s="99" t="s">
        <v>167</v>
      </c>
      <c r="E44" s="157">
        <v>212099</v>
      </c>
      <c r="F44" s="95" t="s">
        <v>168</v>
      </c>
      <c r="G44" s="142">
        <v>1</v>
      </c>
      <c r="H44" s="102">
        <v>40886</v>
      </c>
      <c r="I44" s="102">
        <v>41089</v>
      </c>
      <c r="J44" s="96" t="s">
        <v>411</v>
      </c>
      <c r="K44" s="87">
        <f>(I44-H44)/30</f>
        <v>6.7666666666666666</v>
      </c>
      <c r="L44" s="223">
        <v>6.77</v>
      </c>
      <c r="M44" s="185">
        <v>208</v>
      </c>
      <c r="N44" s="87"/>
      <c r="O44" s="185">
        <f>+M44</f>
        <v>208</v>
      </c>
      <c r="P44" s="224">
        <f t="shared" si="0"/>
        <v>0</v>
      </c>
      <c r="Q44" s="189">
        <v>59957717</v>
      </c>
      <c r="R44" s="23">
        <v>132</v>
      </c>
      <c r="S44" s="143" t="s">
        <v>449</v>
      </c>
      <c r="T44" s="97"/>
      <c r="U44" s="97"/>
      <c r="V44" s="97"/>
      <c r="W44" s="97"/>
      <c r="X44" s="97"/>
      <c r="Y44" s="97"/>
      <c r="Z44" s="97"/>
      <c r="AA44" s="97"/>
      <c r="AB44" s="97"/>
    </row>
    <row r="45" spans="1:28" s="25" customFormat="1" x14ac:dyDescent="0.25">
      <c r="A45" s="38"/>
      <c r="B45" s="39" t="s">
        <v>163</v>
      </c>
      <c r="C45" s="40"/>
      <c r="D45" s="99" t="s">
        <v>227</v>
      </c>
      <c r="E45" s="157">
        <v>360</v>
      </c>
      <c r="F45" s="95" t="s">
        <v>168</v>
      </c>
      <c r="G45" s="142">
        <v>1</v>
      </c>
      <c r="H45" s="165">
        <v>41091</v>
      </c>
      <c r="I45" s="165">
        <v>41273</v>
      </c>
      <c r="J45" s="96" t="s">
        <v>411</v>
      </c>
      <c r="K45" s="166"/>
      <c r="L45" s="162">
        <f>(I45-H45)/30</f>
        <v>6.0666666666666664</v>
      </c>
      <c r="M45" s="168">
        <v>150</v>
      </c>
      <c r="N45" s="87"/>
      <c r="O45" s="185"/>
      <c r="P45" s="224">
        <f t="shared" si="0"/>
        <v>150</v>
      </c>
      <c r="Q45" s="189">
        <v>145524789</v>
      </c>
      <c r="R45" s="23">
        <v>132</v>
      </c>
      <c r="S45" s="143" t="s">
        <v>410</v>
      </c>
      <c r="T45" s="24"/>
      <c r="U45" s="24"/>
      <c r="V45" s="24"/>
      <c r="W45" s="24"/>
      <c r="X45" s="24"/>
      <c r="Y45" s="24"/>
      <c r="Z45" s="24"/>
      <c r="AA45" s="24"/>
      <c r="AB45" s="24"/>
    </row>
    <row r="46" spans="1:28" s="25" customFormat="1" x14ac:dyDescent="0.25">
      <c r="A46" s="38"/>
      <c r="B46" s="39" t="s">
        <v>163</v>
      </c>
      <c r="C46" s="40"/>
      <c r="D46" s="99" t="s">
        <v>227</v>
      </c>
      <c r="E46" s="157">
        <v>123</v>
      </c>
      <c r="F46" s="95" t="s">
        <v>168</v>
      </c>
      <c r="G46" s="142">
        <v>1</v>
      </c>
      <c r="H46" s="165">
        <v>40928</v>
      </c>
      <c r="I46" s="165">
        <v>41090</v>
      </c>
      <c r="J46" s="96" t="s">
        <v>411</v>
      </c>
      <c r="K46" s="162"/>
      <c r="L46" s="188">
        <v>5.4</v>
      </c>
      <c r="M46" s="168">
        <v>100</v>
      </c>
      <c r="N46" s="87"/>
      <c r="O46" s="185"/>
      <c r="P46" s="224">
        <f t="shared" si="0"/>
        <v>100</v>
      </c>
      <c r="Q46" s="189">
        <v>94885706</v>
      </c>
      <c r="R46" s="23">
        <v>132</v>
      </c>
      <c r="S46" s="143" t="s">
        <v>410</v>
      </c>
      <c r="T46" s="24"/>
      <c r="U46" s="24"/>
      <c r="V46" s="24"/>
      <c r="W46" s="24"/>
      <c r="X46" s="24"/>
      <c r="Y46" s="24"/>
      <c r="Z46" s="24"/>
      <c r="AA46" s="24"/>
      <c r="AB46" s="24"/>
    </row>
    <row r="47" spans="1:28" s="25" customFormat="1" x14ac:dyDescent="0.25">
      <c r="A47" s="38"/>
      <c r="B47" s="39" t="s">
        <v>163</v>
      </c>
      <c r="C47" s="40"/>
      <c r="D47" s="99" t="s">
        <v>227</v>
      </c>
      <c r="E47" s="157">
        <v>473</v>
      </c>
      <c r="F47" s="95" t="s">
        <v>168</v>
      </c>
      <c r="G47" s="142">
        <v>1</v>
      </c>
      <c r="H47" s="102">
        <v>41295</v>
      </c>
      <c r="I47" s="102">
        <v>41912</v>
      </c>
      <c r="J47" s="96" t="s">
        <v>411</v>
      </c>
      <c r="K47" s="87">
        <f>(I47-H47)/30</f>
        <v>20.566666666666666</v>
      </c>
      <c r="L47" s="38"/>
      <c r="M47" s="168">
        <v>115</v>
      </c>
      <c r="N47" s="87"/>
      <c r="O47" s="185">
        <v>115</v>
      </c>
      <c r="P47" s="224">
        <f t="shared" si="0"/>
        <v>0</v>
      </c>
      <c r="Q47" s="189">
        <v>509039200</v>
      </c>
      <c r="R47" s="23">
        <v>133</v>
      </c>
      <c r="S47" s="143" t="s">
        <v>410</v>
      </c>
      <c r="T47" s="24"/>
      <c r="U47" s="24"/>
      <c r="V47" s="24"/>
      <c r="W47" s="24"/>
      <c r="X47" s="24"/>
      <c r="Y47" s="24"/>
      <c r="Z47" s="24"/>
      <c r="AA47" s="24"/>
      <c r="AB47" s="24"/>
    </row>
    <row r="48" spans="1:28" s="25" customFormat="1" x14ac:dyDescent="0.25">
      <c r="A48" s="38"/>
      <c r="B48" s="39" t="s">
        <v>163</v>
      </c>
      <c r="C48" s="40"/>
      <c r="D48" s="99" t="s">
        <v>227</v>
      </c>
      <c r="E48" s="157">
        <v>139</v>
      </c>
      <c r="F48" s="95" t="s">
        <v>168</v>
      </c>
      <c r="G48" s="142">
        <v>1</v>
      </c>
      <c r="H48" s="165">
        <v>40928</v>
      </c>
      <c r="I48" s="165">
        <v>41090</v>
      </c>
      <c r="J48" s="96" t="s">
        <v>411</v>
      </c>
      <c r="K48" s="162"/>
      <c r="L48" s="188">
        <v>5.4</v>
      </c>
      <c r="M48" s="168">
        <v>155</v>
      </c>
      <c r="N48" s="87"/>
      <c r="O48" s="185"/>
      <c r="P48" s="224">
        <f t="shared" si="0"/>
        <v>155</v>
      </c>
      <c r="Q48" s="189">
        <v>116003380</v>
      </c>
      <c r="R48" s="23">
        <v>133</v>
      </c>
      <c r="S48" s="143" t="s">
        <v>410</v>
      </c>
      <c r="T48" s="24"/>
      <c r="U48" s="24"/>
      <c r="V48" s="24"/>
      <c r="W48" s="24"/>
      <c r="X48" s="24"/>
      <c r="Y48" s="24"/>
      <c r="Z48" s="24"/>
      <c r="AA48" s="24"/>
      <c r="AB48" s="24"/>
    </row>
    <row r="49" spans="1:28" s="206" customFormat="1" ht="157.5" customHeight="1" x14ac:dyDescent="0.25">
      <c r="A49" s="192"/>
      <c r="B49" s="193" t="s">
        <v>163</v>
      </c>
      <c r="C49" s="194"/>
      <c r="D49" s="193" t="s">
        <v>227</v>
      </c>
      <c r="E49" s="195">
        <v>14</v>
      </c>
      <c r="F49" s="196" t="s">
        <v>168</v>
      </c>
      <c r="G49" s="197">
        <v>1</v>
      </c>
      <c r="H49" s="198">
        <v>40186</v>
      </c>
      <c r="I49" s="198">
        <v>41274</v>
      </c>
      <c r="J49" s="199" t="s">
        <v>411</v>
      </c>
      <c r="K49" s="200">
        <f>(I49-H49)/30</f>
        <v>36.266666666666666</v>
      </c>
      <c r="L49" s="200">
        <v>36.270000000000003</v>
      </c>
      <c r="M49" s="201">
        <v>270</v>
      </c>
      <c r="N49" s="200"/>
      <c r="O49" s="200"/>
      <c r="P49" s="224">
        <f t="shared" si="0"/>
        <v>270</v>
      </c>
      <c r="Q49" s="202">
        <v>380982447</v>
      </c>
      <c r="R49" s="203">
        <v>133</v>
      </c>
      <c r="S49" s="204" t="s">
        <v>423</v>
      </c>
      <c r="T49" s="205"/>
      <c r="U49" s="205"/>
      <c r="V49" s="205"/>
      <c r="W49" s="205"/>
      <c r="X49" s="205"/>
      <c r="Y49" s="205"/>
      <c r="Z49" s="205"/>
      <c r="AA49" s="205"/>
      <c r="AB49" s="205"/>
    </row>
    <row r="50" spans="1:28" s="25" customFormat="1" x14ac:dyDescent="0.25">
      <c r="A50" s="38"/>
      <c r="B50" s="150" t="s">
        <v>13</v>
      </c>
      <c r="C50" s="40"/>
      <c r="D50" s="99"/>
      <c r="E50" s="157"/>
      <c r="F50" s="21"/>
      <c r="G50" s="21"/>
      <c r="H50" s="21"/>
      <c r="I50" s="22"/>
      <c r="J50" s="22"/>
      <c r="K50" s="167">
        <f>SUM(K42:K49)</f>
        <v>63.599999999999994</v>
      </c>
      <c r="L50" s="167">
        <f>SUM(L42:L49)</f>
        <v>71.076666666666668</v>
      </c>
      <c r="M50" s="167">
        <f>SUM(M42:M49)</f>
        <v>3091</v>
      </c>
      <c r="N50" s="141"/>
      <c r="O50" s="186">
        <f t="shared" ref="O50:P50" si="1">SUM(O42:O49)</f>
        <v>2416</v>
      </c>
      <c r="P50" s="141">
        <f t="shared" si="1"/>
        <v>675</v>
      </c>
      <c r="Q50" s="190">
        <f>SUM(Q42:Q49)</f>
        <v>2714014956</v>
      </c>
      <c r="R50" s="23"/>
      <c r="S50" s="144"/>
    </row>
    <row r="51" spans="1:28" s="26" customFormat="1" x14ac:dyDescent="0.25">
      <c r="E51" s="27"/>
    </row>
    <row r="52" spans="1:28" s="26" customFormat="1" x14ac:dyDescent="0.25">
      <c r="B52" s="265" t="s">
        <v>24</v>
      </c>
      <c r="C52" s="265" t="s">
        <v>23</v>
      </c>
      <c r="D52" s="264" t="s">
        <v>30</v>
      </c>
      <c r="E52" s="264"/>
      <c r="M52" s="164"/>
    </row>
    <row r="53" spans="1:28" s="26" customFormat="1" x14ac:dyDescent="0.25">
      <c r="B53" s="266"/>
      <c r="C53" s="266"/>
      <c r="D53" s="47" t="s">
        <v>20</v>
      </c>
      <c r="E53" s="48" t="s">
        <v>21</v>
      </c>
      <c r="M53" s="164"/>
    </row>
    <row r="54" spans="1:28" s="26" customFormat="1" ht="30.6" customHeight="1" x14ac:dyDescent="0.25">
      <c r="B54" s="46" t="s">
        <v>18</v>
      </c>
      <c r="C54" s="191">
        <f>+K50</f>
        <v>63.599999999999994</v>
      </c>
      <c r="D54" s="44" t="s">
        <v>433</v>
      </c>
      <c r="E54" s="44"/>
      <c r="F54" s="28"/>
      <c r="G54" s="28"/>
      <c r="H54" s="28"/>
      <c r="I54" s="28"/>
      <c r="J54" s="28"/>
      <c r="K54" s="28"/>
      <c r="L54" s="28"/>
      <c r="M54" s="163"/>
    </row>
    <row r="55" spans="1:28" s="26" customFormat="1" ht="30" customHeight="1" x14ac:dyDescent="0.25">
      <c r="B55" s="46" t="s">
        <v>22</v>
      </c>
      <c r="C55" s="191">
        <f>+O50</f>
        <v>2416</v>
      </c>
      <c r="D55" s="44"/>
      <c r="E55" s="44" t="s">
        <v>21</v>
      </c>
    </row>
    <row r="56" spans="1:28" s="26" customFormat="1" x14ac:dyDescent="0.25">
      <c r="B56" s="29"/>
      <c r="C56" s="287"/>
      <c r="D56" s="287"/>
      <c r="E56" s="287"/>
      <c r="F56" s="287"/>
      <c r="G56" s="287"/>
      <c r="H56" s="287"/>
      <c r="I56" s="287"/>
      <c r="J56" s="287"/>
      <c r="K56" s="287"/>
      <c r="L56" s="287"/>
      <c r="M56" s="287"/>
      <c r="N56" s="287"/>
      <c r="O56" s="82"/>
      <c r="P56" s="82"/>
    </row>
    <row r="57" spans="1:28" ht="28.15" customHeight="1" thickBot="1" x14ac:dyDescent="0.3"/>
    <row r="58" spans="1:28" ht="27" thickBot="1" x14ac:dyDescent="0.3">
      <c r="B58" s="261" t="s">
        <v>100</v>
      </c>
      <c r="C58" s="262"/>
      <c r="D58" s="262"/>
      <c r="E58" s="262"/>
      <c r="F58" s="262"/>
      <c r="G58" s="262"/>
      <c r="H58" s="262"/>
      <c r="I58" s="262"/>
      <c r="J58" s="262"/>
      <c r="K58" s="262"/>
      <c r="L58" s="262"/>
      <c r="M58" s="263"/>
    </row>
    <row r="61" spans="1:28" ht="104.25" customHeight="1" x14ac:dyDescent="0.25">
      <c r="B61" s="105" t="s">
        <v>152</v>
      </c>
      <c r="C61" s="105" t="s">
        <v>102</v>
      </c>
      <c r="D61" s="105" t="s">
        <v>101</v>
      </c>
      <c r="E61" s="105" t="s">
        <v>103</v>
      </c>
      <c r="F61" s="105" t="s">
        <v>104</v>
      </c>
      <c r="G61" s="105" t="s">
        <v>105</v>
      </c>
      <c r="H61" s="105" t="s">
        <v>106</v>
      </c>
      <c r="I61" s="105" t="s">
        <v>154</v>
      </c>
      <c r="J61" s="105" t="s">
        <v>107</v>
      </c>
      <c r="K61" s="105" t="s">
        <v>2</v>
      </c>
      <c r="L61" s="252" t="s">
        <v>15</v>
      </c>
      <c r="M61" s="252"/>
    </row>
    <row r="62" spans="1:28" ht="47.25" customHeight="1" x14ac:dyDescent="0.25">
      <c r="B62" s="3" t="s">
        <v>153</v>
      </c>
      <c r="C62" s="148" t="s">
        <v>169</v>
      </c>
      <c r="D62" s="5">
        <v>1020</v>
      </c>
      <c r="E62" s="4" t="s">
        <v>168</v>
      </c>
      <c r="F62" s="4" t="s">
        <v>168</v>
      </c>
      <c r="G62" s="4" t="s">
        <v>168</v>
      </c>
      <c r="H62" s="4" t="s">
        <v>168</v>
      </c>
      <c r="I62" s="4" t="s">
        <v>168</v>
      </c>
      <c r="J62" s="4" t="s">
        <v>168</v>
      </c>
      <c r="K62" s="106"/>
      <c r="L62" s="257" t="s">
        <v>168</v>
      </c>
      <c r="M62" s="257"/>
    </row>
    <row r="63" spans="1:28" ht="47.25" customHeight="1" x14ac:dyDescent="0.25">
      <c r="B63" s="3" t="s">
        <v>153</v>
      </c>
      <c r="C63" s="148" t="s">
        <v>170</v>
      </c>
      <c r="D63" s="5">
        <v>340</v>
      </c>
      <c r="E63" s="4" t="s">
        <v>168</v>
      </c>
      <c r="F63" s="4" t="s">
        <v>168</v>
      </c>
      <c r="G63" s="4" t="s">
        <v>168</v>
      </c>
      <c r="H63" s="4" t="s">
        <v>168</v>
      </c>
      <c r="I63" s="4" t="s">
        <v>168</v>
      </c>
      <c r="J63" s="4" t="s">
        <v>168</v>
      </c>
      <c r="K63" s="106"/>
      <c r="L63" s="257" t="s">
        <v>168</v>
      </c>
      <c r="M63" s="257"/>
    </row>
    <row r="64" spans="1:28" ht="47.25" customHeight="1" x14ac:dyDescent="0.25">
      <c r="B64" s="3" t="s">
        <v>153</v>
      </c>
      <c r="C64" s="148" t="s">
        <v>171</v>
      </c>
      <c r="D64" s="5">
        <v>340</v>
      </c>
      <c r="E64" s="4" t="s">
        <v>168</v>
      </c>
      <c r="F64" s="4" t="s">
        <v>168</v>
      </c>
      <c r="G64" s="4" t="s">
        <v>168</v>
      </c>
      <c r="H64" s="4" t="s">
        <v>168</v>
      </c>
      <c r="I64" s="4" t="s">
        <v>168</v>
      </c>
      <c r="J64" s="4" t="s">
        <v>168</v>
      </c>
      <c r="K64" s="106"/>
      <c r="L64" s="257" t="s">
        <v>168</v>
      </c>
      <c r="M64" s="257"/>
    </row>
    <row r="65" spans="2:15" ht="47.25" customHeight="1" x14ac:dyDescent="0.25">
      <c r="B65" s="3" t="s">
        <v>153</v>
      </c>
      <c r="C65" s="148" t="s">
        <v>172</v>
      </c>
      <c r="D65" s="5">
        <v>340</v>
      </c>
      <c r="E65" s="4" t="s">
        <v>168</v>
      </c>
      <c r="F65" s="4" t="s">
        <v>168</v>
      </c>
      <c r="G65" s="4" t="s">
        <v>168</v>
      </c>
      <c r="H65" s="4" t="s">
        <v>168</v>
      </c>
      <c r="I65" s="4" t="s">
        <v>168</v>
      </c>
      <c r="J65" s="4" t="s">
        <v>168</v>
      </c>
      <c r="K65" s="106"/>
      <c r="L65" s="257" t="s">
        <v>168</v>
      </c>
      <c r="M65" s="257"/>
    </row>
    <row r="66" spans="2:15" ht="47.25" customHeight="1" x14ac:dyDescent="0.25">
      <c r="B66" s="3" t="s">
        <v>153</v>
      </c>
      <c r="C66" s="148" t="s">
        <v>173</v>
      </c>
      <c r="D66" s="5">
        <v>137</v>
      </c>
      <c r="E66" s="4" t="s">
        <v>168</v>
      </c>
      <c r="F66" s="4" t="s">
        <v>168</v>
      </c>
      <c r="G66" s="4" t="s">
        <v>168</v>
      </c>
      <c r="H66" s="4" t="s">
        <v>168</v>
      </c>
      <c r="I66" s="4" t="s">
        <v>168</v>
      </c>
      <c r="J66" s="4" t="s">
        <v>168</v>
      </c>
      <c r="K66" s="106"/>
      <c r="L66" s="257" t="s">
        <v>168</v>
      </c>
      <c r="M66" s="257"/>
    </row>
    <row r="67" spans="2:15" ht="47.25" customHeight="1" x14ac:dyDescent="0.25">
      <c r="B67" s="3" t="s">
        <v>153</v>
      </c>
      <c r="C67" s="148" t="s">
        <v>174</v>
      </c>
      <c r="D67" s="5">
        <v>340</v>
      </c>
      <c r="E67" s="4" t="s">
        <v>168</v>
      </c>
      <c r="F67" s="4" t="s">
        <v>168</v>
      </c>
      <c r="G67" s="4" t="s">
        <v>168</v>
      </c>
      <c r="H67" s="4" t="s">
        <v>168</v>
      </c>
      <c r="I67" s="4" t="s">
        <v>168</v>
      </c>
      <c r="J67" s="4" t="s">
        <v>168</v>
      </c>
      <c r="K67" s="106"/>
      <c r="L67" s="257" t="s">
        <v>168</v>
      </c>
      <c r="M67" s="257"/>
    </row>
    <row r="68" spans="2:15" ht="47.25" customHeight="1" x14ac:dyDescent="0.25">
      <c r="B68" s="3" t="s">
        <v>153</v>
      </c>
      <c r="C68" s="148" t="s">
        <v>175</v>
      </c>
      <c r="D68" s="5">
        <v>340</v>
      </c>
      <c r="E68" s="4" t="s">
        <v>168</v>
      </c>
      <c r="F68" s="4" t="s">
        <v>168</v>
      </c>
      <c r="G68" s="4" t="s">
        <v>168</v>
      </c>
      <c r="H68" s="4" t="s">
        <v>168</v>
      </c>
      <c r="I68" s="4" t="s">
        <v>168</v>
      </c>
      <c r="J68" s="4" t="s">
        <v>168</v>
      </c>
      <c r="K68" s="158"/>
      <c r="L68" s="257" t="s">
        <v>168</v>
      </c>
      <c r="M68" s="257"/>
    </row>
    <row r="69" spans="2:15" ht="47.25" customHeight="1" x14ac:dyDescent="0.25">
      <c r="B69" s="3" t="s">
        <v>153</v>
      </c>
      <c r="C69" s="148" t="s">
        <v>176</v>
      </c>
      <c r="D69" s="5">
        <v>207</v>
      </c>
      <c r="E69" s="4" t="s">
        <v>168</v>
      </c>
      <c r="F69" s="4" t="s">
        <v>168</v>
      </c>
      <c r="G69" s="4" t="s">
        <v>168</v>
      </c>
      <c r="H69" s="4" t="s">
        <v>168</v>
      </c>
      <c r="I69" s="4" t="s">
        <v>168</v>
      </c>
      <c r="J69" s="4" t="s">
        <v>168</v>
      </c>
      <c r="K69" s="158"/>
      <c r="L69" s="257" t="s">
        <v>168</v>
      </c>
      <c r="M69" s="257"/>
    </row>
    <row r="70" spans="2:15" ht="47.25" customHeight="1" x14ac:dyDescent="0.25">
      <c r="B70" s="3" t="s">
        <v>153</v>
      </c>
      <c r="C70" s="148" t="s">
        <v>177</v>
      </c>
      <c r="D70" s="5">
        <v>340</v>
      </c>
      <c r="E70" s="4" t="s">
        <v>168</v>
      </c>
      <c r="F70" s="4" t="s">
        <v>168</v>
      </c>
      <c r="G70" s="4" t="s">
        <v>168</v>
      </c>
      <c r="H70" s="4" t="s">
        <v>168</v>
      </c>
      <c r="I70" s="4" t="s">
        <v>168</v>
      </c>
      <c r="J70" s="4" t="s">
        <v>168</v>
      </c>
      <c r="K70" s="158"/>
      <c r="L70" s="257" t="s">
        <v>168</v>
      </c>
      <c r="M70" s="257"/>
    </row>
    <row r="71" spans="2:15" ht="47.25" customHeight="1" x14ac:dyDescent="0.25">
      <c r="B71" s="3" t="s">
        <v>153</v>
      </c>
      <c r="C71" s="54" t="s">
        <v>178</v>
      </c>
      <c r="D71" s="106">
        <v>340</v>
      </c>
      <c r="E71" s="4" t="s">
        <v>168</v>
      </c>
      <c r="F71" s="4" t="s">
        <v>168</v>
      </c>
      <c r="G71" s="4" t="s">
        <v>168</v>
      </c>
      <c r="H71" s="4" t="s">
        <v>168</v>
      </c>
      <c r="I71" s="4" t="s">
        <v>168</v>
      </c>
      <c r="J71" s="4" t="s">
        <v>168</v>
      </c>
      <c r="K71" s="106"/>
      <c r="L71" s="257" t="s">
        <v>168</v>
      </c>
      <c r="M71" s="257"/>
    </row>
    <row r="72" spans="2:15" x14ac:dyDescent="0.25">
      <c r="B72" s="9" t="s">
        <v>1</v>
      </c>
    </row>
    <row r="73" spans="2:15" x14ac:dyDescent="0.25">
      <c r="B73" s="9" t="s">
        <v>32</v>
      </c>
    </row>
    <row r="74" spans="2:15" x14ac:dyDescent="0.25">
      <c r="B74" s="9" t="s">
        <v>55</v>
      </c>
    </row>
    <row r="77" spans="2:15" ht="26.25" x14ac:dyDescent="0.25">
      <c r="B77" s="250" t="s">
        <v>33</v>
      </c>
      <c r="C77" s="251"/>
      <c r="D77" s="251"/>
      <c r="E77" s="251"/>
      <c r="F77" s="251"/>
      <c r="G77" s="251"/>
      <c r="H77" s="251"/>
      <c r="I77" s="251"/>
      <c r="J77" s="251"/>
      <c r="K77" s="251"/>
      <c r="L77" s="251"/>
      <c r="M77" s="251"/>
      <c r="N77" s="251"/>
      <c r="O77" s="251"/>
    </row>
    <row r="81" spans="2:16" ht="25.9" customHeight="1" x14ac:dyDescent="0.25">
      <c r="B81" s="253" t="s">
        <v>0</v>
      </c>
      <c r="C81" s="255" t="s">
        <v>159</v>
      </c>
      <c r="D81" s="253" t="s">
        <v>34</v>
      </c>
      <c r="E81" s="253" t="s">
        <v>108</v>
      </c>
      <c r="F81" s="253" t="s">
        <v>109</v>
      </c>
      <c r="G81" s="253" t="s">
        <v>110</v>
      </c>
      <c r="H81" s="252" t="s">
        <v>111</v>
      </c>
      <c r="I81" s="252"/>
      <c r="J81" s="252"/>
      <c r="K81" s="252"/>
      <c r="L81" s="104"/>
      <c r="M81" s="105"/>
      <c r="N81" s="105"/>
      <c r="O81" s="105"/>
      <c r="P81" s="105"/>
    </row>
    <row r="82" spans="2:16" ht="87.75" customHeight="1" x14ac:dyDescent="0.25">
      <c r="B82" s="254"/>
      <c r="C82" s="256"/>
      <c r="D82" s="254"/>
      <c r="E82" s="254"/>
      <c r="F82" s="254"/>
      <c r="G82" s="254"/>
      <c r="H82" s="109" t="s">
        <v>112</v>
      </c>
      <c r="I82" s="105" t="s">
        <v>157</v>
      </c>
      <c r="J82" s="105" t="s">
        <v>156</v>
      </c>
      <c r="K82" s="105" t="s">
        <v>158</v>
      </c>
      <c r="L82" s="104" t="s">
        <v>155</v>
      </c>
      <c r="M82" s="105" t="s">
        <v>35</v>
      </c>
      <c r="N82" s="105" t="s">
        <v>36</v>
      </c>
      <c r="O82" s="105" t="s">
        <v>2</v>
      </c>
      <c r="P82" s="105" t="s">
        <v>10</v>
      </c>
    </row>
    <row r="83" spans="2:16" s="208" customFormat="1" ht="96.75" customHeight="1" x14ac:dyDescent="0.25">
      <c r="B83" s="209" t="s">
        <v>37</v>
      </c>
      <c r="C83" s="210" t="s">
        <v>180</v>
      </c>
      <c r="D83" s="159" t="s">
        <v>179</v>
      </c>
      <c r="E83" s="159">
        <v>19586009</v>
      </c>
      <c r="F83" s="159" t="s">
        <v>182</v>
      </c>
      <c r="G83" s="211">
        <v>36881</v>
      </c>
      <c r="H83" s="38" t="s">
        <v>183</v>
      </c>
      <c r="I83" s="212">
        <v>41439</v>
      </c>
      <c r="J83" s="212">
        <v>41973</v>
      </c>
      <c r="K83" s="38" t="s">
        <v>184</v>
      </c>
      <c r="L83" s="213" t="s">
        <v>168</v>
      </c>
      <c r="M83" s="38" t="s">
        <v>168</v>
      </c>
      <c r="N83" s="38" t="s">
        <v>168</v>
      </c>
      <c r="O83" s="214" t="s">
        <v>434</v>
      </c>
      <c r="P83" s="38" t="s">
        <v>236</v>
      </c>
    </row>
    <row r="84" spans="2:16" s="208" customFormat="1" ht="54.75" customHeight="1" x14ac:dyDescent="0.25">
      <c r="B84" s="209" t="s">
        <v>37</v>
      </c>
      <c r="C84" s="210" t="s">
        <v>180</v>
      </c>
      <c r="D84" s="159" t="s">
        <v>233</v>
      </c>
      <c r="E84" s="159">
        <v>32668684</v>
      </c>
      <c r="F84" s="159" t="s">
        <v>234</v>
      </c>
      <c r="G84" s="211">
        <v>37975</v>
      </c>
      <c r="H84" s="38" t="s">
        <v>200</v>
      </c>
      <c r="I84" s="212">
        <v>40544</v>
      </c>
      <c r="J84" s="212">
        <v>41621</v>
      </c>
      <c r="K84" s="38" t="s">
        <v>235</v>
      </c>
      <c r="L84" s="213" t="s">
        <v>20</v>
      </c>
      <c r="M84" s="38" t="s">
        <v>20</v>
      </c>
      <c r="N84" s="38" t="s">
        <v>20</v>
      </c>
      <c r="O84" s="38"/>
      <c r="P84" s="38" t="s">
        <v>237</v>
      </c>
    </row>
    <row r="85" spans="2:16" s="208" customFormat="1" ht="48.75" customHeight="1" x14ac:dyDescent="0.25">
      <c r="B85" s="209" t="s">
        <v>37</v>
      </c>
      <c r="C85" s="210" t="s">
        <v>180</v>
      </c>
      <c r="D85" s="159" t="s">
        <v>185</v>
      </c>
      <c r="E85" s="159">
        <v>72146162</v>
      </c>
      <c r="F85" s="159" t="s">
        <v>186</v>
      </c>
      <c r="G85" s="211">
        <v>34726</v>
      </c>
      <c r="H85" s="38" t="s">
        <v>183</v>
      </c>
      <c r="I85" s="212">
        <v>41281</v>
      </c>
      <c r="J85" s="212">
        <v>42003</v>
      </c>
      <c r="K85" s="38" t="s">
        <v>187</v>
      </c>
      <c r="L85" s="213" t="s">
        <v>168</v>
      </c>
      <c r="M85" s="38" t="s">
        <v>168</v>
      </c>
      <c r="N85" s="38" t="s">
        <v>168</v>
      </c>
      <c r="O85" s="38"/>
      <c r="P85" s="38" t="s">
        <v>188</v>
      </c>
    </row>
    <row r="86" spans="2:16" s="208" customFormat="1" ht="91.5" customHeight="1" x14ac:dyDescent="0.25">
      <c r="B86" s="209" t="s">
        <v>37</v>
      </c>
      <c r="C86" s="210" t="s">
        <v>180</v>
      </c>
      <c r="D86" s="159" t="s">
        <v>189</v>
      </c>
      <c r="E86" s="159">
        <v>1049928837</v>
      </c>
      <c r="F86" s="159" t="s">
        <v>190</v>
      </c>
      <c r="G86" s="211">
        <v>41440</v>
      </c>
      <c r="H86" s="38" t="s">
        <v>191</v>
      </c>
      <c r="I86" s="38">
        <v>2013</v>
      </c>
      <c r="J86" s="38">
        <v>2014</v>
      </c>
      <c r="K86" s="38" t="s">
        <v>192</v>
      </c>
      <c r="L86" s="213" t="s">
        <v>168</v>
      </c>
      <c r="M86" s="38" t="s">
        <v>168</v>
      </c>
      <c r="N86" s="38" t="s">
        <v>168</v>
      </c>
      <c r="O86" s="38" t="s">
        <v>435</v>
      </c>
      <c r="P86" s="38" t="s">
        <v>193</v>
      </c>
    </row>
    <row r="87" spans="2:16" s="208" customFormat="1" ht="186.75" customHeight="1" x14ac:dyDescent="0.25">
      <c r="B87" s="209" t="s">
        <v>37</v>
      </c>
      <c r="C87" s="215" t="s">
        <v>424</v>
      </c>
      <c r="D87" s="159" t="s">
        <v>432</v>
      </c>
      <c r="E87" s="159">
        <v>55305652</v>
      </c>
      <c r="F87" s="159" t="s">
        <v>425</v>
      </c>
      <c r="G87" s="211">
        <v>41620</v>
      </c>
      <c r="H87" s="38" t="s">
        <v>427</v>
      </c>
      <c r="I87" s="212">
        <v>40553</v>
      </c>
      <c r="J87" s="38" t="s">
        <v>426</v>
      </c>
      <c r="K87" s="38" t="s">
        <v>21</v>
      </c>
      <c r="L87" s="213" t="s">
        <v>168</v>
      </c>
      <c r="M87" s="38" t="s">
        <v>168</v>
      </c>
      <c r="N87" s="38" t="s">
        <v>168</v>
      </c>
      <c r="O87" s="38" t="s">
        <v>436</v>
      </c>
      <c r="P87" s="38" t="s">
        <v>428</v>
      </c>
    </row>
    <row r="88" spans="2:16" s="208" customFormat="1" ht="40.5" customHeight="1" x14ac:dyDescent="0.25">
      <c r="B88" s="209" t="s">
        <v>37</v>
      </c>
      <c r="C88" s="210" t="s">
        <v>180</v>
      </c>
      <c r="D88" s="159" t="s">
        <v>194</v>
      </c>
      <c r="E88" s="159">
        <v>1129491325</v>
      </c>
      <c r="F88" s="159" t="s">
        <v>195</v>
      </c>
      <c r="G88" s="211">
        <v>40116</v>
      </c>
      <c r="H88" s="38" t="s">
        <v>183</v>
      </c>
      <c r="I88" s="212">
        <v>41281</v>
      </c>
      <c r="J88" s="212">
        <v>41973</v>
      </c>
      <c r="K88" s="38" t="s">
        <v>196</v>
      </c>
      <c r="L88" s="213" t="s">
        <v>168</v>
      </c>
      <c r="M88" s="38" t="s">
        <v>168</v>
      </c>
      <c r="N88" s="38" t="s">
        <v>168</v>
      </c>
      <c r="O88" s="38"/>
      <c r="P88" s="38" t="s">
        <v>197</v>
      </c>
    </row>
    <row r="89" spans="2:16" s="208" customFormat="1" ht="40.5" customHeight="1" x14ac:dyDescent="0.25">
      <c r="B89" s="209" t="s">
        <v>37</v>
      </c>
      <c r="C89" s="210" t="s">
        <v>180</v>
      </c>
      <c r="D89" s="159" t="s">
        <v>198</v>
      </c>
      <c r="E89" s="159">
        <v>32693832</v>
      </c>
      <c r="F89" s="159" t="s">
        <v>199</v>
      </c>
      <c r="G89" s="211">
        <v>35783</v>
      </c>
      <c r="H89" s="38" t="s">
        <v>200</v>
      </c>
      <c r="I89" s="216">
        <v>40909</v>
      </c>
      <c r="J89" s="216">
        <v>41609</v>
      </c>
      <c r="K89" s="38" t="s">
        <v>201</v>
      </c>
      <c r="L89" s="213" t="s">
        <v>168</v>
      </c>
      <c r="M89" s="38" t="s">
        <v>168</v>
      </c>
      <c r="N89" s="38" t="s">
        <v>168</v>
      </c>
      <c r="O89" s="38"/>
      <c r="P89" s="38" t="s">
        <v>202</v>
      </c>
    </row>
    <row r="90" spans="2:16" s="208" customFormat="1" ht="40.5" customHeight="1" x14ac:dyDescent="0.25">
      <c r="B90" s="209" t="s">
        <v>37</v>
      </c>
      <c r="C90" s="210" t="s">
        <v>180</v>
      </c>
      <c r="D90" s="159" t="s">
        <v>203</v>
      </c>
      <c r="E90" s="159">
        <v>55227655</v>
      </c>
      <c r="F90" s="159" t="s">
        <v>204</v>
      </c>
      <c r="G90" s="211">
        <v>39578</v>
      </c>
      <c r="H90" s="38" t="s">
        <v>183</v>
      </c>
      <c r="I90" s="212">
        <v>41281</v>
      </c>
      <c r="J90" s="212">
        <v>41975</v>
      </c>
      <c r="K90" s="38" t="s">
        <v>205</v>
      </c>
      <c r="L90" s="213" t="s">
        <v>168</v>
      </c>
      <c r="M90" s="38" t="s">
        <v>168</v>
      </c>
      <c r="N90" s="38" t="s">
        <v>168</v>
      </c>
      <c r="O90" s="38"/>
      <c r="P90" s="38" t="s">
        <v>206</v>
      </c>
    </row>
    <row r="91" spans="2:16" s="208" customFormat="1" ht="40.5" customHeight="1" x14ac:dyDescent="0.25">
      <c r="B91" s="209" t="s">
        <v>37</v>
      </c>
      <c r="C91" s="210" t="s">
        <v>180</v>
      </c>
      <c r="D91" s="159" t="s">
        <v>207</v>
      </c>
      <c r="E91" s="159">
        <v>32722144</v>
      </c>
      <c r="F91" s="159" t="s">
        <v>208</v>
      </c>
      <c r="G91" s="211">
        <v>36147</v>
      </c>
      <c r="H91" s="38" t="s">
        <v>200</v>
      </c>
      <c r="I91" s="212">
        <v>39972</v>
      </c>
      <c r="J91" s="212">
        <v>40724</v>
      </c>
      <c r="K91" s="38" t="s">
        <v>209</v>
      </c>
      <c r="L91" s="213" t="s">
        <v>168</v>
      </c>
      <c r="M91" s="38" t="s">
        <v>168</v>
      </c>
      <c r="N91" s="38" t="s">
        <v>168</v>
      </c>
      <c r="O91" s="38"/>
      <c r="P91" s="38" t="s">
        <v>210</v>
      </c>
    </row>
    <row r="92" spans="2:16" s="208" customFormat="1" ht="40.5" customHeight="1" x14ac:dyDescent="0.25">
      <c r="B92" s="209" t="s">
        <v>37</v>
      </c>
      <c r="C92" s="210" t="s">
        <v>180</v>
      </c>
      <c r="D92" s="159" t="s">
        <v>211</v>
      </c>
      <c r="E92" s="159">
        <v>55312247</v>
      </c>
      <c r="F92" s="214" t="s">
        <v>212</v>
      </c>
      <c r="G92" s="211">
        <v>39899</v>
      </c>
      <c r="H92" s="38" t="s">
        <v>200</v>
      </c>
      <c r="I92" s="212">
        <v>41514</v>
      </c>
      <c r="J92" s="212">
        <v>41973</v>
      </c>
      <c r="K92" s="38" t="s">
        <v>216</v>
      </c>
      <c r="L92" s="213" t="s">
        <v>168</v>
      </c>
      <c r="M92" s="38" t="s">
        <v>168</v>
      </c>
      <c r="N92" s="38" t="s">
        <v>168</v>
      </c>
      <c r="O92" s="38"/>
      <c r="P92" s="38" t="s">
        <v>213</v>
      </c>
    </row>
    <row r="93" spans="2:16" s="208" customFormat="1" ht="40.5" customHeight="1" x14ac:dyDescent="0.25">
      <c r="B93" s="209" t="s">
        <v>37</v>
      </c>
      <c r="C93" s="210" t="s">
        <v>180</v>
      </c>
      <c r="D93" s="159" t="s">
        <v>214</v>
      </c>
      <c r="E93" s="159">
        <v>1042998776</v>
      </c>
      <c r="F93" s="159" t="s">
        <v>215</v>
      </c>
      <c r="G93" s="211">
        <v>41620</v>
      </c>
      <c r="H93" s="38" t="s">
        <v>183</v>
      </c>
      <c r="I93" s="212">
        <v>41281</v>
      </c>
      <c r="J93" s="212">
        <v>41649</v>
      </c>
      <c r="K93" s="38" t="s">
        <v>217</v>
      </c>
      <c r="L93" s="213" t="s">
        <v>168</v>
      </c>
      <c r="M93" s="38" t="s">
        <v>168</v>
      </c>
      <c r="N93" s="38" t="s">
        <v>168</v>
      </c>
      <c r="O93" s="38"/>
      <c r="P93" s="38" t="s">
        <v>218</v>
      </c>
    </row>
    <row r="94" spans="2:16" s="208" customFormat="1" ht="106.5" customHeight="1" x14ac:dyDescent="0.25">
      <c r="B94" s="209" t="s">
        <v>37</v>
      </c>
      <c r="C94" s="210" t="s">
        <v>180</v>
      </c>
      <c r="D94" s="159" t="s">
        <v>219</v>
      </c>
      <c r="E94" s="159">
        <v>73577666</v>
      </c>
      <c r="F94" s="159" t="s">
        <v>220</v>
      </c>
      <c r="G94" s="159" t="s">
        <v>221</v>
      </c>
      <c r="H94" s="38" t="s">
        <v>183</v>
      </c>
      <c r="I94" s="212">
        <v>41646</v>
      </c>
      <c r="J94" s="212">
        <v>41973</v>
      </c>
      <c r="K94" s="38" t="s">
        <v>222</v>
      </c>
      <c r="L94" s="213" t="s">
        <v>168</v>
      </c>
      <c r="M94" s="38" t="s">
        <v>168</v>
      </c>
      <c r="N94" s="38" t="s">
        <v>168</v>
      </c>
      <c r="O94" s="159" t="s">
        <v>437</v>
      </c>
      <c r="P94" s="38" t="s">
        <v>223</v>
      </c>
    </row>
    <row r="95" spans="2:16" s="208" customFormat="1" ht="63" customHeight="1" x14ac:dyDescent="0.25">
      <c r="B95" s="209" t="s">
        <v>37</v>
      </c>
      <c r="C95" s="210" t="s">
        <v>180</v>
      </c>
      <c r="D95" s="159" t="s">
        <v>224</v>
      </c>
      <c r="E95" s="159">
        <v>1129514858</v>
      </c>
      <c r="F95" s="159" t="s">
        <v>225</v>
      </c>
      <c r="G95" s="211">
        <v>40263</v>
      </c>
      <c r="H95" s="38" t="s">
        <v>183</v>
      </c>
      <c r="I95" s="212">
        <v>41281</v>
      </c>
      <c r="J95" s="212">
        <v>41635</v>
      </c>
      <c r="K95" s="38" t="s">
        <v>346</v>
      </c>
      <c r="L95" s="213" t="s">
        <v>127</v>
      </c>
      <c r="M95" s="38" t="s">
        <v>127</v>
      </c>
      <c r="N95" s="38" t="s">
        <v>127</v>
      </c>
      <c r="O95" s="38"/>
      <c r="P95" s="38" t="s">
        <v>228</v>
      </c>
    </row>
    <row r="96" spans="2:16" s="208" customFormat="1" ht="40.5" customHeight="1" x14ac:dyDescent="0.25">
      <c r="B96" s="209" t="s">
        <v>37</v>
      </c>
      <c r="C96" s="210" t="s">
        <v>180</v>
      </c>
      <c r="D96" s="159" t="s">
        <v>230</v>
      </c>
      <c r="E96" s="159">
        <v>32885697</v>
      </c>
      <c r="F96" s="159" t="s">
        <v>229</v>
      </c>
      <c r="G96" s="211">
        <v>41208</v>
      </c>
      <c r="H96" s="38" t="s">
        <v>231</v>
      </c>
      <c r="I96" s="212">
        <v>40553</v>
      </c>
      <c r="J96" s="212">
        <v>40900</v>
      </c>
      <c r="K96" s="38" t="s">
        <v>128</v>
      </c>
      <c r="L96" s="213" t="s">
        <v>20</v>
      </c>
      <c r="M96" s="38" t="s">
        <v>128</v>
      </c>
      <c r="N96" s="38" t="s">
        <v>20</v>
      </c>
      <c r="O96" s="38" t="s">
        <v>438</v>
      </c>
      <c r="P96" s="38" t="s">
        <v>232</v>
      </c>
    </row>
    <row r="97" spans="2:16" s="208" customFormat="1" ht="87" customHeight="1" x14ac:dyDescent="0.25">
      <c r="B97" s="209" t="s">
        <v>38</v>
      </c>
      <c r="C97" s="160" t="s">
        <v>181</v>
      </c>
      <c r="D97" s="159" t="s">
        <v>238</v>
      </c>
      <c r="E97" s="159">
        <v>1128050716</v>
      </c>
      <c r="F97" s="159" t="s">
        <v>239</v>
      </c>
      <c r="G97" s="211">
        <v>39276</v>
      </c>
      <c r="H97" s="38" t="s">
        <v>240</v>
      </c>
      <c r="I97" s="216" t="s">
        <v>241</v>
      </c>
      <c r="J97" s="212" t="s">
        <v>242</v>
      </c>
      <c r="K97" s="38" t="s">
        <v>243</v>
      </c>
      <c r="L97" s="213" t="s">
        <v>127</v>
      </c>
      <c r="M97" s="38" t="s">
        <v>127</v>
      </c>
      <c r="N97" s="38" t="s">
        <v>127</v>
      </c>
      <c r="O97" s="143" t="s">
        <v>440</v>
      </c>
      <c r="P97" s="38" t="s">
        <v>244</v>
      </c>
    </row>
    <row r="98" spans="2:16" s="208" customFormat="1" ht="49.5" customHeight="1" x14ac:dyDescent="0.25">
      <c r="B98" s="209" t="s">
        <v>38</v>
      </c>
      <c r="C98" s="159" t="s">
        <v>415</v>
      </c>
      <c r="D98" s="217" t="s">
        <v>421</v>
      </c>
      <c r="E98" s="159">
        <v>33340254</v>
      </c>
      <c r="F98" s="159" t="s">
        <v>239</v>
      </c>
      <c r="G98" s="211">
        <v>40893</v>
      </c>
      <c r="H98" s="38" t="s">
        <v>183</v>
      </c>
      <c r="I98" s="218">
        <v>41659</v>
      </c>
      <c r="J98" s="212">
        <v>41887</v>
      </c>
      <c r="K98" s="159" t="s">
        <v>419</v>
      </c>
      <c r="L98" s="219" t="s">
        <v>20</v>
      </c>
      <c r="M98" s="219" t="s">
        <v>127</v>
      </c>
      <c r="N98" s="38" t="s">
        <v>127</v>
      </c>
      <c r="O98" s="159"/>
      <c r="P98" s="38"/>
    </row>
    <row r="99" spans="2:16" s="208" customFormat="1" ht="67.5" customHeight="1" x14ac:dyDescent="0.25">
      <c r="B99" s="209" t="s">
        <v>38</v>
      </c>
      <c r="C99" s="160" t="s">
        <v>181</v>
      </c>
      <c r="D99" s="217" t="s">
        <v>245</v>
      </c>
      <c r="E99" s="159">
        <v>102828867</v>
      </c>
      <c r="F99" s="159" t="s">
        <v>246</v>
      </c>
      <c r="G99" s="211">
        <v>41907</v>
      </c>
      <c r="H99" s="38" t="s">
        <v>183</v>
      </c>
      <c r="I99" s="218">
        <v>41701</v>
      </c>
      <c r="J99" s="212">
        <v>41973</v>
      </c>
      <c r="K99" s="38" t="s">
        <v>247</v>
      </c>
      <c r="L99" s="219" t="s">
        <v>20</v>
      </c>
      <c r="M99" s="219" t="s">
        <v>20</v>
      </c>
      <c r="N99" s="38" t="s">
        <v>20</v>
      </c>
      <c r="O99" s="38" t="s">
        <v>439</v>
      </c>
      <c r="P99" s="38" t="s">
        <v>248</v>
      </c>
    </row>
    <row r="100" spans="2:16" s="208" customFormat="1" ht="37.15" customHeight="1" x14ac:dyDescent="0.25">
      <c r="B100" s="209" t="s">
        <v>38</v>
      </c>
      <c r="C100" s="160" t="s">
        <v>181</v>
      </c>
      <c r="D100" s="217" t="s">
        <v>249</v>
      </c>
      <c r="E100" s="159">
        <v>1102825405</v>
      </c>
      <c r="F100" s="159" t="s">
        <v>246</v>
      </c>
      <c r="G100" s="211">
        <v>41620</v>
      </c>
      <c r="H100" s="38" t="s">
        <v>183</v>
      </c>
      <c r="I100" s="218">
        <v>41652</v>
      </c>
      <c r="J100" s="212">
        <v>41973</v>
      </c>
      <c r="K100" s="38" t="s">
        <v>250</v>
      </c>
      <c r="L100" s="217" t="s">
        <v>127</v>
      </c>
      <c r="M100" s="219" t="s">
        <v>127</v>
      </c>
      <c r="N100" s="38" t="s">
        <v>127</v>
      </c>
      <c r="O100" s="219"/>
      <c r="P100" s="38" t="s">
        <v>251</v>
      </c>
    </row>
    <row r="101" spans="2:16" s="208" customFormat="1" ht="40.5" customHeight="1" x14ac:dyDescent="0.25">
      <c r="B101" s="209" t="s">
        <v>38</v>
      </c>
      <c r="C101" s="160" t="s">
        <v>181</v>
      </c>
      <c r="D101" s="159" t="s">
        <v>252</v>
      </c>
      <c r="E101" s="159">
        <v>1047411515</v>
      </c>
      <c r="F101" s="159" t="s">
        <v>253</v>
      </c>
      <c r="G101" s="211">
        <v>41523</v>
      </c>
      <c r="H101" s="38" t="s">
        <v>254</v>
      </c>
      <c r="I101" s="212">
        <v>41674</v>
      </c>
      <c r="J101" s="212">
        <v>41943</v>
      </c>
      <c r="K101" s="38" t="s">
        <v>255</v>
      </c>
      <c r="L101" s="213" t="s">
        <v>20</v>
      </c>
      <c r="M101" s="38" t="s">
        <v>20</v>
      </c>
      <c r="N101" s="38" t="s">
        <v>20</v>
      </c>
      <c r="O101" s="38"/>
      <c r="P101" s="38" t="s">
        <v>256</v>
      </c>
    </row>
    <row r="102" spans="2:16" s="208" customFormat="1" ht="67.5" customHeight="1" x14ac:dyDescent="0.25">
      <c r="B102" s="209" t="s">
        <v>38</v>
      </c>
      <c r="C102" s="159" t="s">
        <v>415</v>
      </c>
      <c r="D102" s="217" t="s">
        <v>416</v>
      </c>
      <c r="E102" s="159">
        <v>22549252</v>
      </c>
      <c r="F102" s="159" t="s">
        <v>239</v>
      </c>
      <c r="G102" s="211">
        <v>36120</v>
      </c>
      <c r="H102" s="38" t="s">
        <v>417</v>
      </c>
      <c r="I102" s="218">
        <v>41244</v>
      </c>
      <c r="J102" s="212" t="s">
        <v>418</v>
      </c>
      <c r="K102" s="38" t="s">
        <v>419</v>
      </c>
      <c r="L102" s="219" t="s">
        <v>127</v>
      </c>
      <c r="M102" s="219" t="s">
        <v>127</v>
      </c>
      <c r="N102" s="38" t="s">
        <v>127</v>
      </c>
      <c r="O102" s="38" t="s">
        <v>441</v>
      </c>
      <c r="P102" s="38" t="s">
        <v>420</v>
      </c>
    </row>
    <row r="103" spans="2:16" s="208" customFormat="1" ht="49.5" customHeight="1" x14ac:dyDescent="0.25">
      <c r="B103" s="209" t="s">
        <v>38</v>
      </c>
      <c r="C103" s="160" t="s">
        <v>181</v>
      </c>
      <c r="D103" s="217" t="s">
        <v>257</v>
      </c>
      <c r="E103" s="159">
        <v>33340254</v>
      </c>
      <c r="F103" s="159" t="s">
        <v>239</v>
      </c>
      <c r="G103" s="211" t="s">
        <v>272</v>
      </c>
      <c r="H103" s="38" t="s">
        <v>285</v>
      </c>
      <c r="I103" s="218">
        <v>41659</v>
      </c>
      <c r="J103" s="212">
        <v>41973</v>
      </c>
      <c r="K103" s="159" t="s">
        <v>259</v>
      </c>
      <c r="L103" s="219" t="s">
        <v>20</v>
      </c>
      <c r="M103" s="219" t="s">
        <v>20</v>
      </c>
      <c r="N103" s="38" t="s">
        <v>20</v>
      </c>
      <c r="O103" s="159" t="s">
        <v>442</v>
      </c>
      <c r="P103" s="38" t="s">
        <v>260</v>
      </c>
    </row>
    <row r="104" spans="2:16" s="208" customFormat="1" ht="66" customHeight="1" x14ac:dyDescent="0.25">
      <c r="B104" s="209" t="s">
        <v>38</v>
      </c>
      <c r="C104" s="160" t="s">
        <v>181</v>
      </c>
      <c r="D104" s="217" t="s">
        <v>261</v>
      </c>
      <c r="E104" s="159">
        <v>1082066054</v>
      </c>
      <c r="F104" s="159" t="s">
        <v>239</v>
      </c>
      <c r="G104" s="211">
        <v>41609</v>
      </c>
      <c r="H104" s="38" t="s">
        <v>262</v>
      </c>
      <c r="I104" s="220" t="s">
        <v>263</v>
      </c>
      <c r="J104" s="212" t="s">
        <v>264</v>
      </c>
      <c r="K104" s="38" t="s">
        <v>265</v>
      </c>
      <c r="L104" s="217" t="s">
        <v>20</v>
      </c>
      <c r="M104" s="219" t="s">
        <v>20</v>
      </c>
      <c r="N104" s="38" t="s">
        <v>20</v>
      </c>
      <c r="O104" s="219"/>
      <c r="P104" s="38" t="s">
        <v>266</v>
      </c>
    </row>
    <row r="105" spans="2:16" s="208" customFormat="1" ht="62.25" customHeight="1" x14ac:dyDescent="0.25">
      <c r="B105" s="209" t="s">
        <v>38</v>
      </c>
      <c r="C105" s="160" t="s">
        <v>181</v>
      </c>
      <c r="D105" s="217" t="s">
        <v>267</v>
      </c>
      <c r="E105" s="159">
        <v>55228179</v>
      </c>
      <c r="F105" s="159" t="s">
        <v>246</v>
      </c>
      <c r="G105" s="211">
        <v>40382</v>
      </c>
      <c r="H105" s="38" t="s">
        <v>268</v>
      </c>
      <c r="I105" s="218">
        <v>41659</v>
      </c>
      <c r="J105" s="212">
        <v>41944</v>
      </c>
      <c r="K105" s="38" t="s">
        <v>269</v>
      </c>
      <c r="L105" s="217" t="s">
        <v>20</v>
      </c>
      <c r="M105" s="219" t="s">
        <v>20</v>
      </c>
      <c r="N105" s="38" t="s">
        <v>20</v>
      </c>
      <c r="O105" s="219"/>
      <c r="P105" s="38" t="s">
        <v>270</v>
      </c>
    </row>
    <row r="106" spans="2:16" s="208" customFormat="1" ht="37.15" customHeight="1" x14ac:dyDescent="0.25">
      <c r="B106" s="209" t="s">
        <v>38</v>
      </c>
      <c r="C106" s="160" t="s">
        <v>181</v>
      </c>
      <c r="D106" s="217" t="s">
        <v>271</v>
      </c>
      <c r="E106" s="159">
        <v>32796354</v>
      </c>
      <c r="F106" s="159" t="s">
        <v>239</v>
      </c>
      <c r="G106" s="211" t="s">
        <v>272</v>
      </c>
      <c r="H106" s="38" t="s">
        <v>258</v>
      </c>
      <c r="I106" s="218">
        <v>41659</v>
      </c>
      <c r="J106" s="212">
        <v>41943</v>
      </c>
      <c r="K106" s="159" t="s">
        <v>259</v>
      </c>
      <c r="L106" s="217" t="s">
        <v>20</v>
      </c>
      <c r="M106" s="219" t="s">
        <v>20</v>
      </c>
      <c r="N106" s="38" t="s">
        <v>20</v>
      </c>
      <c r="O106" s="159" t="s">
        <v>443</v>
      </c>
      <c r="P106" s="38" t="s">
        <v>273</v>
      </c>
    </row>
    <row r="107" spans="2:16" s="208" customFormat="1" ht="37.15" customHeight="1" x14ac:dyDescent="0.25">
      <c r="B107" s="209" t="s">
        <v>38</v>
      </c>
      <c r="C107" s="159" t="s">
        <v>415</v>
      </c>
      <c r="D107" s="217" t="s">
        <v>429</v>
      </c>
      <c r="E107" s="159">
        <v>32735898</v>
      </c>
      <c r="F107" s="159" t="s">
        <v>246</v>
      </c>
      <c r="G107" s="211" t="s">
        <v>430</v>
      </c>
      <c r="H107" s="38" t="s">
        <v>417</v>
      </c>
      <c r="I107" s="218">
        <v>41288</v>
      </c>
      <c r="J107" s="212">
        <v>41656</v>
      </c>
      <c r="K107" s="159" t="s">
        <v>431</v>
      </c>
      <c r="L107" s="217" t="s">
        <v>20</v>
      </c>
      <c r="M107" s="219" t="s">
        <v>20</v>
      </c>
      <c r="N107" s="38" t="s">
        <v>127</v>
      </c>
      <c r="O107" s="159"/>
      <c r="P107" s="38" t="s">
        <v>420</v>
      </c>
    </row>
    <row r="108" spans="2:16" s="208" customFormat="1" ht="37.15" customHeight="1" x14ac:dyDescent="0.25">
      <c r="B108" s="209" t="s">
        <v>38</v>
      </c>
      <c r="C108" s="160" t="s">
        <v>181</v>
      </c>
      <c r="D108" s="217" t="s">
        <v>274</v>
      </c>
      <c r="E108" s="159">
        <v>1103099372</v>
      </c>
      <c r="F108" s="159" t="s">
        <v>239</v>
      </c>
      <c r="G108" s="211">
        <v>40893</v>
      </c>
      <c r="H108" s="209" t="s">
        <v>183</v>
      </c>
      <c r="I108" s="218">
        <v>41568</v>
      </c>
      <c r="J108" s="212">
        <v>41973</v>
      </c>
      <c r="K108" s="38" t="s">
        <v>275</v>
      </c>
      <c r="L108" s="217" t="s">
        <v>20</v>
      </c>
      <c r="M108" s="219" t="s">
        <v>20</v>
      </c>
      <c r="N108" s="38" t="s">
        <v>20</v>
      </c>
      <c r="O108" s="219"/>
      <c r="P108" s="38" t="s">
        <v>276</v>
      </c>
    </row>
    <row r="109" spans="2:16" s="208" customFormat="1" ht="45.75" customHeight="1" x14ac:dyDescent="0.25">
      <c r="B109" s="209" t="s">
        <v>38</v>
      </c>
      <c r="C109" s="160" t="s">
        <v>181</v>
      </c>
      <c r="D109" s="217" t="s">
        <v>277</v>
      </c>
      <c r="E109" s="159">
        <v>32868966</v>
      </c>
      <c r="F109" s="159" t="s">
        <v>239</v>
      </c>
      <c r="G109" s="211">
        <v>39802</v>
      </c>
      <c r="H109" s="38" t="s">
        <v>254</v>
      </c>
      <c r="I109" s="218">
        <v>41659</v>
      </c>
      <c r="J109" s="212">
        <v>41943</v>
      </c>
      <c r="K109" s="38" t="s">
        <v>278</v>
      </c>
      <c r="L109" s="217" t="s">
        <v>20</v>
      </c>
      <c r="M109" s="219" t="s">
        <v>20</v>
      </c>
      <c r="N109" s="38" t="s">
        <v>20</v>
      </c>
      <c r="O109" s="219"/>
      <c r="P109" s="38" t="s">
        <v>279</v>
      </c>
    </row>
    <row r="110" spans="2:16" s="208" customFormat="1" ht="37.15" customHeight="1" x14ac:dyDescent="0.25">
      <c r="B110" s="209" t="s">
        <v>38</v>
      </c>
      <c r="C110" s="160" t="s">
        <v>181</v>
      </c>
      <c r="D110" s="217" t="s">
        <v>280</v>
      </c>
      <c r="E110" s="159">
        <v>33109836</v>
      </c>
      <c r="F110" s="159" t="s">
        <v>246</v>
      </c>
      <c r="G110" s="211">
        <v>38646</v>
      </c>
      <c r="H110" s="209" t="s">
        <v>281</v>
      </c>
      <c r="I110" s="218">
        <v>41659</v>
      </c>
      <c r="J110" s="212">
        <v>41943</v>
      </c>
      <c r="K110" s="38" t="s">
        <v>282</v>
      </c>
      <c r="L110" s="217" t="s">
        <v>20</v>
      </c>
      <c r="M110" s="219" t="s">
        <v>20</v>
      </c>
      <c r="N110" s="38" t="s">
        <v>20</v>
      </c>
      <c r="O110" s="219"/>
      <c r="P110" s="38" t="s">
        <v>283</v>
      </c>
    </row>
    <row r="111" spans="2:16" s="208" customFormat="1" ht="37.15" customHeight="1" x14ac:dyDescent="0.25">
      <c r="B111" s="209" t="s">
        <v>38</v>
      </c>
      <c r="C111" s="160" t="s">
        <v>181</v>
      </c>
      <c r="D111" s="217" t="s">
        <v>284</v>
      </c>
      <c r="E111" s="159">
        <v>1129569987</v>
      </c>
      <c r="F111" s="159" t="s">
        <v>246</v>
      </c>
      <c r="G111" s="211">
        <v>40116</v>
      </c>
      <c r="H111" s="209" t="s">
        <v>281</v>
      </c>
      <c r="I111" s="218">
        <v>41659</v>
      </c>
      <c r="J111" s="212">
        <v>41943</v>
      </c>
      <c r="K111" s="38" t="s">
        <v>286</v>
      </c>
      <c r="L111" s="217" t="s">
        <v>20</v>
      </c>
      <c r="M111" s="219" t="s">
        <v>20</v>
      </c>
      <c r="N111" s="38" t="s">
        <v>20</v>
      </c>
      <c r="O111" s="219"/>
      <c r="P111" s="38" t="s">
        <v>287</v>
      </c>
    </row>
    <row r="112" spans="2:16" s="208" customFormat="1" ht="37.15" customHeight="1" x14ac:dyDescent="0.25">
      <c r="B112" s="209" t="s">
        <v>38</v>
      </c>
      <c r="C112" s="160" t="s">
        <v>181</v>
      </c>
      <c r="D112" s="217" t="s">
        <v>288</v>
      </c>
      <c r="E112" s="159">
        <v>1102828702</v>
      </c>
      <c r="F112" s="159" t="s">
        <v>246</v>
      </c>
      <c r="G112" s="211" t="s">
        <v>272</v>
      </c>
      <c r="H112" s="209" t="s">
        <v>281</v>
      </c>
      <c r="I112" s="221" t="s">
        <v>289</v>
      </c>
      <c r="J112" s="212">
        <v>41943</v>
      </c>
      <c r="K112" s="38" t="s">
        <v>259</v>
      </c>
      <c r="L112" s="217" t="s">
        <v>20</v>
      </c>
      <c r="M112" s="219" t="s">
        <v>20</v>
      </c>
      <c r="N112" s="38" t="s">
        <v>20</v>
      </c>
      <c r="O112" s="159" t="s">
        <v>444</v>
      </c>
      <c r="P112" s="38" t="s">
        <v>290</v>
      </c>
    </row>
    <row r="113" spans="2:16" s="208" customFormat="1" ht="37.15" customHeight="1" x14ac:dyDescent="0.25">
      <c r="B113" s="209" t="s">
        <v>38</v>
      </c>
      <c r="C113" s="160" t="s">
        <v>181</v>
      </c>
      <c r="D113" s="217" t="s">
        <v>291</v>
      </c>
      <c r="E113" s="159">
        <v>23179479</v>
      </c>
      <c r="F113" s="159" t="s">
        <v>246</v>
      </c>
      <c r="G113" s="211">
        <v>39640</v>
      </c>
      <c r="H113" s="209" t="s">
        <v>292</v>
      </c>
      <c r="I113" s="220" t="s">
        <v>293</v>
      </c>
      <c r="J113" s="212" t="s">
        <v>294</v>
      </c>
      <c r="K113" s="38" t="s">
        <v>295</v>
      </c>
      <c r="L113" s="217" t="s">
        <v>20</v>
      </c>
      <c r="M113" s="219" t="s">
        <v>20</v>
      </c>
      <c r="N113" s="38" t="s">
        <v>20</v>
      </c>
      <c r="O113" s="219"/>
      <c r="P113" s="38" t="s">
        <v>296</v>
      </c>
    </row>
    <row r="114" spans="2:16" s="208" customFormat="1" ht="37.15" customHeight="1" x14ac:dyDescent="0.25">
      <c r="B114" s="209" t="s">
        <v>38</v>
      </c>
      <c r="C114" s="160" t="s">
        <v>181</v>
      </c>
      <c r="D114" s="217" t="s">
        <v>297</v>
      </c>
      <c r="E114" s="159">
        <v>84056666</v>
      </c>
      <c r="F114" s="159" t="s">
        <v>298</v>
      </c>
      <c r="G114" s="211">
        <v>39430</v>
      </c>
      <c r="H114" s="209" t="s">
        <v>268</v>
      </c>
      <c r="I114" s="218">
        <v>41518</v>
      </c>
      <c r="J114" s="212">
        <v>41944</v>
      </c>
      <c r="K114" s="38" t="s">
        <v>299</v>
      </c>
      <c r="L114" s="217" t="s">
        <v>20</v>
      </c>
      <c r="M114" s="219" t="s">
        <v>20</v>
      </c>
      <c r="N114" s="38" t="s">
        <v>20</v>
      </c>
      <c r="O114" s="219"/>
      <c r="P114" s="38" t="s">
        <v>300</v>
      </c>
    </row>
    <row r="115" spans="2:16" s="208" customFormat="1" ht="37.15" customHeight="1" x14ac:dyDescent="0.25">
      <c r="B115" s="209" t="s">
        <v>38</v>
      </c>
      <c r="C115" s="160" t="s">
        <v>181</v>
      </c>
      <c r="D115" s="217" t="s">
        <v>301</v>
      </c>
      <c r="E115" s="159">
        <v>1102815784</v>
      </c>
      <c r="F115" s="159" t="s">
        <v>239</v>
      </c>
      <c r="G115" s="211">
        <v>40368</v>
      </c>
      <c r="H115" s="209" t="s">
        <v>302</v>
      </c>
      <c r="I115" s="218">
        <v>41421</v>
      </c>
      <c r="J115" s="212">
        <v>41621</v>
      </c>
      <c r="K115" s="38" t="s">
        <v>303</v>
      </c>
      <c r="L115" s="217" t="s">
        <v>20</v>
      </c>
      <c r="M115" s="219" t="s">
        <v>20</v>
      </c>
      <c r="N115" s="38" t="s">
        <v>20</v>
      </c>
      <c r="O115" s="219"/>
      <c r="P115" s="38" t="s">
        <v>304</v>
      </c>
    </row>
    <row r="116" spans="2:16" s="208" customFormat="1" ht="89.25" customHeight="1" x14ac:dyDescent="0.25">
      <c r="B116" s="209" t="s">
        <v>38</v>
      </c>
      <c r="C116" s="160" t="s">
        <v>181</v>
      </c>
      <c r="D116" s="217" t="s">
        <v>305</v>
      </c>
      <c r="E116" s="159">
        <v>1102803496</v>
      </c>
      <c r="F116" s="159" t="s">
        <v>239</v>
      </c>
      <c r="G116" s="211">
        <v>40530</v>
      </c>
      <c r="H116" s="209" t="s">
        <v>306</v>
      </c>
      <c r="I116" s="218">
        <v>41401</v>
      </c>
      <c r="J116" s="212">
        <v>41638</v>
      </c>
      <c r="K116" s="38" t="s">
        <v>307</v>
      </c>
      <c r="L116" s="217" t="s">
        <v>20</v>
      </c>
      <c r="M116" s="219" t="s">
        <v>20</v>
      </c>
      <c r="N116" s="38" t="s">
        <v>20</v>
      </c>
      <c r="O116" s="214" t="s">
        <v>445</v>
      </c>
      <c r="P116" s="38" t="s">
        <v>308</v>
      </c>
    </row>
    <row r="117" spans="2:16" s="208" customFormat="1" ht="74.25" customHeight="1" x14ac:dyDescent="0.25">
      <c r="B117" s="209" t="s">
        <v>38</v>
      </c>
      <c r="C117" s="160" t="s">
        <v>181</v>
      </c>
      <c r="D117" s="217" t="s">
        <v>309</v>
      </c>
      <c r="E117" s="159">
        <v>22448770</v>
      </c>
      <c r="F117" s="159" t="s">
        <v>246</v>
      </c>
      <c r="G117" s="211">
        <v>33872</v>
      </c>
      <c r="H117" s="209" t="s">
        <v>310</v>
      </c>
      <c r="I117" s="221" t="s">
        <v>311</v>
      </c>
      <c r="J117" s="212" t="s">
        <v>311</v>
      </c>
      <c r="K117" s="38" t="s">
        <v>312</v>
      </c>
      <c r="L117" s="217" t="s">
        <v>20</v>
      </c>
      <c r="M117" s="219" t="s">
        <v>20</v>
      </c>
      <c r="N117" s="38" t="s">
        <v>20</v>
      </c>
      <c r="O117" s="214" t="s">
        <v>422</v>
      </c>
      <c r="P117" s="38" t="s">
        <v>313</v>
      </c>
    </row>
    <row r="118" spans="2:16" s="208" customFormat="1" ht="84.75" customHeight="1" x14ac:dyDescent="0.25">
      <c r="B118" s="209" t="s">
        <v>38</v>
      </c>
      <c r="C118" s="160" t="s">
        <v>181</v>
      </c>
      <c r="D118" s="217" t="s">
        <v>314</v>
      </c>
      <c r="E118" s="159">
        <v>1102828923</v>
      </c>
      <c r="F118" s="159" t="s">
        <v>315</v>
      </c>
      <c r="G118" s="211">
        <v>41026</v>
      </c>
      <c r="H118" s="209" t="s">
        <v>316</v>
      </c>
      <c r="I118" s="218">
        <v>40917</v>
      </c>
      <c r="J118" s="212">
        <v>41255</v>
      </c>
      <c r="K118" s="38" t="s">
        <v>317</v>
      </c>
      <c r="L118" s="217" t="s">
        <v>20</v>
      </c>
      <c r="M118" s="219" t="s">
        <v>168</v>
      </c>
      <c r="N118" s="38" t="s">
        <v>168</v>
      </c>
      <c r="O118" s="214" t="s">
        <v>445</v>
      </c>
      <c r="P118" s="38" t="s">
        <v>318</v>
      </c>
    </row>
    <row r="119" spans="2:16" s="208" customFormat="1" ht="37.15" customHeight="1" x14ac:dyDescent="0.25">
      <c r="B119" s="209" t="s">
        <v>38</v>
      </c>
      <c r="C119" s="160" t="s">
        <v>181</v>
      </c>
      <c r="D119" s="217" t="s">
        <v>319</v>
      </c>
      <c r="E119" s="159">
        <v>22736588</v>
      </c>
      <c r="F119" s="159" t="s">
        <v>239</v>
      </c>
      <c r="G119" s="211">
        <v>39064</v>
      </c>
      <c r="H119" s="209" t="s">
        <v>320</v>
      </c>
      <c r="I119" s="218">
        <v>38765</v>
      </c>
      <c r="J119" s="212">
        <v>39081</v>
      </c>
      <c r="K119" s="38" t="s">
        <v>321</v>
      </c>
      <c r="L119" s="217" t="s">
        <v>168</v>
      </c>
      <c r="M119" s="219" t="s">
        <v>168</v>
      </c>
      <c r="N119" s="38" t="s">
        <v>168</v>
      </c>
      <c r="O119" s="219"/>
      <c r="P119" s="38" t="s">
        <v>322</v>
      </c>
    </row>
    <row r="120" spans="2:16" s="208" customFormat="1" ht="37.15" customHeight="1" x14ac:dyDescent="0.25">
      <c r="B120" s="209" t="s">
        <v>38</v>
      </c>
      <c r="C120" s="160" t="s">
        <v>181</v>
      </c>
      <c r="D120" s="217" t="s">
        <v>323</v>
      </c>
      <c r="E120" s="159">
        <v>1044912673</v>
      </c>
      <c r="F120" s="159" t="s">
        <v>246</v>
      </c>
      <c r="G120" s="211" t="s">
        <v>324</v>
      </c>
      <c r="H120" s="209" t="s">
        <v>325</v>
      </c>
      <c r="I120" s="218">
        <v>40995</v>
      </c>
      <c r="J120" s="212">
        <v>41274</v>
      </c>
      <c r="K120" s="38" t="s">
        <v>326</v>
      </c>
      <c r="L120" s="217" t="s">
        <v>20</v>
      </c>
      <c r="M120" s="219" t="s">
        <v>168</v>
      </c>
      <c r="N120" s="38" t="s">
        <v>168</v>
      </c>
      <c r="O120" s="219"/>
      <c r="P120" s="38" t="s">
        <v>327</v>
      </c>
    </row>
    <row r="121" spans="2:16" s="208" customFormat="1" ht="37.15" customHeight="1" x14ac:dyDescent="0.25">
      <c r="B121" s="209" t="s">
        <v>38</v>
      </c>
      <c r="C121" s="160" t="s">
        <v>181</v>
      </c>
      <c r="D121" s="217" t="s">
        <v>328</v>
      </c>
      <c r="E121" s="159">
        <v>118803483</v>
      </c>
      <c r="F121" s="159" t="s">
        <v>246</v>
      </c>
      <c r="G121" s="211">
        <v>41356</v>
      </c>
      <c r="H121" s="209" t="s">
        <v>329</v>
      </c>
      <c r="I121" s="218">
        <v>41645</v>
      </c>
      <c r="J121" s="212">
        <v>41973</v>
      </c>
      <c r="K121" s="38" t="s">
        <v>330</v>
      </c>
      <c r="L121" s="217" t="s">
        <v>168</v>
      </c>
      <c r="M121" s="219" t="s">
        <v>168</v>
      </c>
      <c r="N121" s="38" t="s">
        <v>168</v>
      </c>
      <c r="O121" s="219"/>
      <c r="P121" s="38" t="s">
        <v>331</v>
      </c>
    </row>
    <row r="122" spans="2:16" s="208" customFormat="1" ht="69" customHeight="1" x14ac:dyDescent="0.25">
      <c r="B122" s="209" t="s">
        <v>38</v>
      </c>
      <c r="C122" s="160" t="s">
        <v>181</v>
      </c>
      <c r="D122" s="217" t="s">
        <v>332</v>
      </c>
      <c r="E122" s="159">
        <v>22517881</v>
      </c>
      <c r="F122" s="159" t="s">
        <v>239</v>
      </c>
      <c r="G122" s="211">
        <v>38190</v>
      </c>
      <c r="H122" s="209" t="s">
        <v>333</v>
      </c>
      <c r="I122" s="221"/>
      <c r="J122" s="212"/>
      <c r="K122" s="38" t="s">
        <v>21</v>
      </c>
      <c r="L122" s="217" t="s">
        <v>168</v>
      </c>
      <c r="M122" s="219" t="s">
        <v>168</v>
      </c>
      <c r="N122" s="38" t="s">
        <v>168</v>
      </c>
      <c r="O122" s="159" t="s">
        <v>446</v>
      </c>
      <c r="P122" s="38" t="s">
        <v>334</v>
      </c>
    </row>
    <row r="123" spans="2:16" s="208" customFormat="1" ht="61.5" customHeight="1" x14ac:dyDescent="0.25">
      <c r="B123" s="209" t="s">
        <v>38</v>
      </c>
      <c r="C123" s="160" t="s">
        <v>181</v>
      </c>
      <c r="D123" s="217" t="s">
        <v>335</v>
      </c>
      <c r="E123" s="159">
        <v>30582727</v>
      </c>
      <c r="F123" s="159" t="s">
        <v>336</v>
      </c>
      <c r="G123" s="211">
        <v>39436</v>
      </c>
      <c r="H123" s="209" t="s">
        <v>310</v>
      </c>
      <c r="I123" s="218">
        <v>41645</v>
      </c>
      <c r="J123" s="212">
        <v>41973</v>
      </c>
      <c r="K123" s="38" t="s">
        <v>337</v>
      </c>
      <c r="L123" s="217" t="s">
        <v>21</v>
      </c>
      <c r="M123" s="219" t="s">
        <v>168</v>
      </c>
      <c r="N123" s="38" t="s">
        <v>168</v>
      </c>
      <c r="O123" s="214" t="s">
        <v>447</v>
      </c>
      <c r="P123" s="38" t="s">
        <v>338</v>
      </c>
    </row>
    <row r="124" spans="2:16" s="208" customFormat="1" ht="37.15" customHeight="1" x14ac:dyDescent="0.25">
      <c r="B124" s="209" t="s">
        <v>38</v>
      </c>
      <c r="C124" s="160" t="s">
        <v>181</v>
      </c>
      <c r="D124" s="217" t="s">
        <v>339</v>
      </c>
      <c r="E124" s="159">
        <v>39098135</v>
      </c>
      <c r="F124" s="159" t="s">
        <v>246</v>
      </c>
      <c r="G124" s="211">
        <v>37015</v>
      </c>
      <c r="H124" s="209" t="s">
        <v>200</v>
      </c>
      <c r="I124" s="218">
        <v>41070</v>
      </c>
      <c r="J124" s="212">
        <v>41638</v>
      </c>
      <c r="K124" s="38" t="s">
        <v>340</v>
      </c>
      <c r="L124" s="217" t="s">
        <v>168</v>
      </c>
      <c r="M124" s="219" t="s">
        <v>168</v>
      </c>
      <c r="N124" s="38" t="s">
        <v>168</v>
      </c>
      <c r="O124" s="219"/>
      <c r="P124" s="38" t="s">
        <v>341</v>
      </c>
    </row>
    <row r="125" spans="2:16" s="208" customFormat="1" ht="77.25" customHeight="1" x14ac:dyDescent="0.25">
      <c r="B125" s="209" t="s">
        <v>38</v>
      </c>
      <c r="C125" s="160" t="s">
        <v>181</v>
      </c>
      <c r="D125" s="219" t="s">
        <v>342</v>
      </c>
      <c r="E125" s="159">
        <v>26566601</v>
      </c>
      <c r="F125" s="159" t="s">
        <v>239</v>
      </c>
      <c r="G125" s="211">
        <v>40166</v>
      </c>
      <c r="H125" s="214" t="s">
        <v>343</v>
      </c>
      <c r="I125" s="222">
        <v>41603</v>
      </c>
      <c r="J125" s="212">
        <v>41973</v>
      </c>
      <c r="K125" s="38" t="s">
        <v>344</v>
      </c>
      <c r="L125" s="219" t="s">
        <v>168</v>
      </c>
      <c r="M125" s="219" t="s">
        <v>168</v>
      </c>
      <c r="N125" s="38" t="s">
        <v>168</v>
      </c>
      <c r="O125" s="214" t="s">
        <v>440</v>
      </c>
      <c r="P125" s="219" t="s">
        <v>345</v>
      </c>
    </row>
    <row r="126" spans="2:16" ht="40.5" customHeight="1" x14ac:dyDescent="0.25"/>
    <row r="127" spans="2:16" ht="46.15" customHeight="1" x14ac:dyDescent="0.25">
      <c r="B127" s="53" t="s">
        <v>29</v>
      </c>
      <c r="C127" s="53" t="s">
        <v>40</v>
      </c>
      <c r="D127" s="277" t="s">
        <v>2</v>
      </c>
      <c r="E127" s="278"/>
    </row>
    <row r="128" spans="2:16" ht="46.9" customHeight="1" x14ac:dyDescent="0.25">
      <c r="B128" s="54" t="s">
        <v>113</v>
      </c>
      <c r="C128" s="106" t="s">
        <v>20</v>
      </c>
      <c r="D128" s="279"/>
      <c r="E128" s="280"/>
    </row>
    <row r="131" spans="1:28" ht="26.25" x14ac:dyDescent="0.25">
      <c r="B131" s="250" t="s">
        <v>57</v>
      </c>
      <c r="C131" s="251"/>
      <c r="D131" s="251"/>
      <c r="E131" s="251"/>
      <c r="F131" s="251"/>
      <c r="G131" s="251"/>
      <c r="H131" s="251"/>
      <c r="I131" s="251"/>
      <c r="J131" s="251"/>
      <c r="K131" s="251"/>
      <c r="L131" s="251"/>
      <c r="M131" s="251"/>
      <c r="N131" s="251"/>
      <c r="O131" s="251"/>
      <c r="P131" s="251"/>
      <c r="Q131" s="251"/>
      <c r="R131" s="251"/>
    </row>
    <row r="134" spans="1:28" ht="26.25" x14ac:dyDescent="0.25">
      <c r="B134" s="258" t="s">
        <v>47</v>
      </c>
      <c r="C134" s="259"/>
      <c r="D134" s="259"/>
      <c r="E134" s="259"/>
      <c r="F134" s="259"/>
      <c r="G134" s="259"/>
      <c r="H134" s="259"/>
      <c r="I134" s="259"/>
      <c r="J134" s="259"/>
      <c r="K134" s="259"/>
      <c r="L134" s="259"/>
      <c r="M134" s="259"/>
      <c r="N134" s="259"/>
      <c r="O134" s="260"/>
    </row>
    <row r="136" spans="1:28" x14ac:dyDescent="0.25">
      <c r="M136" s="50"/>
      <c r="N136" s="50"/>
      <c r="O136" s="50"/>
      <c r="P136" s="50"/>
    </row>
    <row r="137" spans="1:28" s="92" customFormat="1" ht="109.5" customHeight="1" x14ac:dyDescent="0.25">
      <c r="A137" s="108"/>
      <c r="B137" s="105" t="s">
        <v>136</v>
      </c>
      <c r="C137" s="105" t="s">
        <v>137</v>
      </c>
      <c r="D137" s="105" t="s">
        <v>138</v>
      </c>
      <c r="E137" s="105" t="s">
        <v>39</v>
      </c>
      <c r="F137" s="105" t="s">
        <v>19</v>
      </c>
      <c r="G137" s="105" t="s">
        <v>99</v>
      </c>
      <c r="H137" s="105" t="s">
        <v>14</v>
      </c>
      <c r="I137" s="105" t="s">
        <v>9</v>
      </c>
      <c r="J137" s="105" t="s">
        <v>27</v>
      </c>
      <c r="K137" s="105" t="s">
        <v>54</v>
      </c>
      <c r="L137" s="105" t="s">
        <v>17</v>
      </c>
      <c r="M137" s="105" t="s">
        <v>31</v>
      </c>
      <c r="N137" s="105" t="s">
        <v>10</v>
      </c>
      <c r="O137" s="105" t="s">
        <v>16</v>
      </c>
      <c r="P137" s="9"/>
      <c r="Q137" s="9"/>
      <c r="R137" s="9"/>
      <c r="S137" s="9"/>
    </row>
    <row r="138" spans="1:28" s="98" customFormat="1" ht="30" x14ac:dyDescent="0.25">
      <c r="A138" s="38"/>
      <c r="B138" s="99" t="s">
        <v>349</v>
      </c>
      <c r="C138" s="99" t="s">
        <v>349</v>
      </c>
      <c r="D138" s="99" t="s">
        <v>347</v>
      </c>
      <c r="E138" s="94" t="s">
        <v>348</v>
      </c>
      <c r="F138" s="95" t="s">
        <v>20</v>
      </c>
      <c r="G138" s="142" t="s">
        <v>351</v>
      </c>
      <c r="H138" s="102">
        <v>40561</v>
      </c>
      <c r="I138" s="102">
        <v>40908</v>
      </c>
      <c r="J138" s="96" t="s">
        <v>21</v>
      </c>
      <c r="K138" s="171">
        <f>(I138-H138)/30</f>
        <v>11.566666666666666</v>
      </c>
      <c r="L138" s="96"/>
      <c r="M138" s="187">
        <v>171367435</v>
      </c>
      <c r="N138" s="173">
        <v>894</v>
      </c>
      <c r="O138" s="87" t="s">
        <v>412</v>
      </c>
      <c r="P138" s="9"/>
      <c r="Q138" s="9"/>
      <c r="R138" s="9"/>
      <c r="S138" s="9"/>
      <c r="T138" s="97"/>
      <c r="U138" s="97"/>
      <c r="V138" s="97"/>
      <c r="W138" s="97"/>
      <c r="X138" s="97"/>
      <c r="Y138" s="97"/>
      <c r="Z138" s="97"/>
      <c r="AA138" s="97"/>
      <c r="AB138" s="97"/>
    </row>
    <row r="139" spans="1:28" s="98" customFormat="1" ht="124.5" customHeight="1" x14ac:dyDescent="0.25">
      <c r="A139" s="38"/>
      <c r="B139" s="99" t="s">
        <v>349</v>
      </c>
      <c r="C139" s="99" t="s">
        <v>349</v>
      </c>
      <c r="D139" s="99" t="s">
        <v>347</v>
      </c>
      <c r="E139" s="94" t="s">
        <v>350</v>
      </c>
      <c r="F139" s="95"/>
      <c r="G139" s="95"/>
      <c r="H139" s="102">
        <v>40209</v>
      </c>
      <c r="I139" s="102">
        <v>40543</v>
      </c>
      <c r="J139" s="96"/>
      <c r="K139" s="172"/>
      <c r="L139" s="96"/>
      <c r="M139" s="87"/>
      <c r="N139" s="173">
        <v>894</v>
      </c>
      <c r="O139" s="87" t="s">
        <v>414</v>
      </c>
      <c r="P139" s="9"/>
      <c r="Q139" s="9"/>
      <c r="R139" s="9"/>
      <c r="S139" s="9"/>
      <c r="T139" s="97"/>
      <c r="U139" s="97"/>
      <c r="V139" s="97"/>
      <c r="W139" s="97"/>
      <c r="X139" s="97"/>
      <c r="Y139" s="97"/>
      <c r="Z139" s="97"/>
      <c r="AA139" s="97"/>
      <c r="AB139" s="97"/>
    </row>
    <row r="140" spans="1:28" s="98" customFormat="1" x14ac:dyDescent="0.25">
      <c r="A140" s="38"/>
      <c r="B140" s="99"/>
      <c r="C140" s="100"/>
      <c r="D140" s="99"/>
      <c r="E140" s="94"/>
      <c r="F140" s="95"/>
      <c r="G140" s="95"/>
      <c r="H140" s="95"/>
      <c r="I140" s="96"/>
      <c r="J140" s="96"/>
      <c r="K140" s="96"/>
      <c r="L140" s="96"/>
      <c r="M140" s="87"/>
      <c r="N140" s="87"/>
      <c r="O140" s="87"/>
      <c r="P140" s="9"/>
      <c r="Q140" s="9"/>
      <c r="R140" s="9"/>
      <c r="S140" s="9"/>
      <c r="T140" s="97"/>
      <c r="U140" s="97"/>
      <c r="V140" s="97"/>
      <c r="W140" s="97"/>
      <c r="X140" s="97"/>
      <c r="Y140" s="97"/>
      <c r="Z140" s="97"/>
      <c r="AA140" s="97"/>
      <c r="AB140" s="97"/>
    </row>
    <row r="141" spans="1:28" s="98" customFormat="1" x14ac:dyDescent="0.25">
      <c r="A141" s="38"/>
      <c r="B141" s="99"/>
      <c r="C141" s="100"/>
      <c r="D141" s="99"/>
      <c r="E141" s="94"/>
      <c r="F141" s="95"/>
      <c r="G141" s="95"/>
      <c r="H141" s="95"/>
      <c r="I141" s="96"/>
      <c r="J141" s="96"/>
      <c r="K141" s="96"/>
      <c r="L141" s="96"/>
      <c r="M141" s="87"/>
      <c r="N141" s="87"/>
      <c r="O141" s="87"/>
      <c r="P141" s="9"/>
      <c r="Q141" s="9"/>
      <c r="R141" s="9"/>
      <c r="S141" s="9"/>
      <c r="T141" s="97"/>
      <c r="U141" s="97"/>
      <c r="V141" s="97"/>
      <c r="W141" s="97"/>
      <c r="X141" s="97"/>
      <c r="Y141" s="97"/>
      <c r="Z141" s="97"/>
      <c r="AA141" s="97"/>
      <c r="AB141" s="97"/>
    </row>
    <row r="142" spans="1:28" s="98" customFormat="1" x14ac:dyDescent="0.25">
      <c r="A142" s="38"/>
      <c r="B142" s="99"/>
      <c r="C142" s="100"/>
      <c r="D142" s="99"/>
      <c r="E142" s="94"/>
      <c r="F142" s="95"/>
      <c r="G142" s="95"/>
      <c r="H142" s="95"/>
      <c r="I142" s="96"/>
      <c r="J142" s="96"/>
      <c r="K142" s="96"/>
      <c r="L142" s="96"/>
      <c r="M142" s="87"/>
      <c r="N142" s="87"/>
      <c r="O142" s="87"/>
      <c r="P142" s="9"/>
      <c r="Q142" s="9"/>
      <c r="R142" s="9"/>
      <c r="S142" s="9"/>
      <c r="T142" s="97"/>
      <c r="U142" s="97"/>
      <c r="V142" s="97"/>
      <c r="W142" s="97"/>
      <c r="X142" s="97"/>
      <c r="Y142" s="97"/>
      <c r="Z142" s="97"/>
      <c r="AA142" s="97"/>
      <c r="AB142" s="97"/>
    </row>
    <row r="143" spans="1:28" s="98" customFormat="1" x14ac:dyDescent="0.25">
      <c r="A143" s="38"/>
      <c r="B143" s="99"/>
      <c r="C143" s="100"/>
      <c r="D143" s="99"/>
      <c r="E143" s="94"/>
      <c r="F143" s="95"/>
      <c r="G143" s="95"/>
      <c r="H143" s="95"/>
      <c r="I143" s="96"/>
      <c r="J143" s="96"/>
      <c r="K143" s="96"/>
      <c r="L143" s="96"/>
      <c r="M143" s="87"/>
      <c r="N143" s="87"/>
      <c r="O143" s="87"/>
      <c r="P143" s="9"/>
      <c r="Q143" s="9"/>
      <c r="R143" s="9"/>
      <c r="S143" s="9"/>
      <c r="T143" s="97"/>
      <c r="U143" s="97"/>
      <c r="V143" s="97"/>
      <c r="W143" s="97"/>
      <c r="X143" s="97"/>
      <c r="Y143" s="97"/>
      <c r="Z143" s="97"/>
      <c r="AA143" s="97"/>
      <c r="AB143" s="97"/>
    </row>
    <row r="144" spans="1:28" s="98" customFormat="1" x14ac:dyDescent="0.25">
      <c r="A144" s="38"/>
      <c r="B144" s="99"/>
      <c r="C144" s="100"/>
      <c r="D144" s="99"/>
      <c r="E144" s="94"/>
      <c r="F144" s="95"/>
      <c r="G144" s="95"/>
      <c r="H144" s="95"/>
      <c r="I144" s="96"/>
      <c r="J144" s="96"/>
      <c r="K144" s="96"/>
      <c r="L144" s="96"/>
      <c r="M144" s="87"/>
      <c r="N144" s="87"/>
      <c r="O144" s="87"/>
      <c r="P144" s="9"/>
      <c r="Q144" s="9"/>
      <c r="R144" s="9"/>
      <c r="S144" s="9"/>
      <c r="T144" s="97"/>
      <c r="U144" s="97"/>
      <c r="V144" s="97"/>
      <c r="W144" s="97"/>
      <c r="X144" s="97"/>
      <c r="Y144" s="97"/>
      <c r="Z144" s="97"/>
      <c r="AA144" s="97"/>
      <c r="AB144" s="97"/>
    </row>
    <row r="145" spans="1:28" s="98" customFormat="1" x14ac:dyDescent="0.25">
      <c r="A145" s="38"/>
      <c r="B145" s="99"/>
      <c r="C145" s="100"/>
      <c r="D145" s="99"/>
      <c r="E145" s="94"/>
      <c r="F145" s="95"/>
      <c r="G145" s="95"/>
      <c r="H145" s="95"/>
      <c r="I145" s="96"/>
      <c r="J145" s="96"/>
      <c r="K145" s="96"/>
      <c r="L145" s="96"/>
      <c r="M145" s="87"/>
      <c r="N145" s="87"/>
      <c r="O145" s="87"/>
      <c r="P145" s="9"/>
      <c r="Q145" s="9"/>
      <c r="R145" s="9"/>
      <c r="S145" s="9"/>
      <c r="T145" s="97"/>
      <c r="U145" s="97"/>
      <c r="V145" s="97"/>
      <c r="W145" s="97"/>
      <c r="X145" s="97"/>
      <c r="Y145" s="97"/>
      <c r="Z145" s="97"/>
      <c r="AA145" s="97"/>
      <c r="AB145" s="97"/>
    </row>
    <row r="146" spans="1:28" s="98" customFormat="1" x14ac:dyDescent="0.25">
      <c r="A146" s="38"/>
      <c r="B146" s="41" t="s">
        <v>13</v>
      </c>
      <c r="C146" s="100"/>
      <c r="D146" s="99"/>
      <c r="E146" s="94"/>
      <c r="F146" s="95"/>
      <c r="G146" s="95"/>
      <c r="H146" s="95"/>
      <c r="I146" s="96"/>
      <c r="J146" s="96"/>
      <c r="K146" s="154"/>
      <c r="L146" s="154">
        <f t="shared" ref="L146:M146" si="2">SUM(L138:L145)</f>
        <v>0</v>
      </c>
      <c r="M146" s="187">
        <f t="shared" si="2"/>
        <v>171367435</v>
      </c>
      <c r="N146" s="101"/>
      <c r="O146" s="101"/>
      <c r="P146" s="9"/>
      <c r="Q146" s="9"/>
      <c r="R146" s="9"/>
      <c r="S146" s="9"/>
    </row>
    <row r="147" spans="1:28" x14ac:dyDescent="0.25">
      <c r="A147" s="106"/>
      <c r="B147" s="45"/>
      <c r="C147" s="45"/>
      <c r="D147" s="45"/>
      <c r="E147" s="152"/>
      <c r="F147" s="45"/>
      <c r="G147" s="45"/>
      <c r="H147" s="45"/>
      <c r="I147" s="45"/>
      <c r="J147" s="45"/>
      <c r="K147" s="45"/>
      <c r="L147" s="45"/>
      <c r="M147" s="45"/>
      <c r="N147" s="45"/>
      <c r="O147" s="45"/>
      <c r="Q147" s="26"/>
      <c r="R147" s="26"/>
    </row>
    <row r="148" spans="1:28" ht="18.75" x14ac:dyDescent="0.25">
      <c r="A148" s="106"/>
      <c r="B148" s="46" t="s">
        <v>28</v>
      </c>
      <c r="C148" s="58" t="s">
        <v>413</v>
      </c>
      <c r="D148" s="106"/>
      <c r="E148" s="106"/>
      <c r="F148" s="106"/>
      <c r="G148" s="106"/>
      <c r="H148" s="153"/>
      <c r="I148" s="153"/>
      <c r="J148" s="153"/>
      <c r="K148" s="153"/>
      <c r="L148" s="153"/>
      <c r="M148" s="153"/>
      <c r="N148" s="45"/>
      <c r="O148" s="45"/>
      <c r="P148" s="26"/>
      <c r="Q148" s="26"/>
      <c r="R148" s="26"/>
    </row>
    <row r="150" spans="1:28" ht="15.75" thickBot="1" x14ac:dyDescent="0.3"/>
    <row r="151" spans="1:28" ht="37.15" customHeight="1" thickBot="1" x14ac:dyDescent="0.3">
      <c r="B151" s="61" t="s">
        <v>42</v>
      </c>
      <c r="C151" s="62" t="s">
        <v>43</v>
      </c>
      <c r="D151" s="61" t="s">
        <v>44</v>
      </c>
      <c r="E151" s="62" t="s">
        <v>48</v>
      </c>
    </row>
    <row r="152" spans="1:28" ht="41.45" customHeight="1" x14ac:dyDescent="0.25">
      <c r="B152" s="52" t="s">
        <v>114</v>
      </c>
      <c r="C152" s="55">
        <v>20</v>
      </c>
      <c r="D152" s="55">
        <v>20</v>
      </c>
      <c r="E152" s="274">
        <f>+D152+D153+D154</f>
        <v>20</v>
      </c>
    </row>
    <row r="153" spans="1:28" x14ac:dyDescent="0.25">
      <c r="B153" s="52" t="s">
        <v>115</v>
      </c>
      <c r="C153" s="44">
        <v>30</v>
      </c>
      <c r="D153" s="56">
        <v>0</v>
      </c>
      <c r="E153" s="275"/>
    </row>
    <row r="154" spans="1:28" ht="15.75" thickBot="1" x14ac:dyDescent="0.3">
      <c r="B154" s="52" t="s">
        <v>116</v>
      </c>
      <c r="C154" s="57">
        <v>40</v>
      </c>
      <c r="D154" s="57">
        <v>0</v>
      </c>
      <c r="E154" s="276"/>
    </row>
    <row r="156" spans="1:28" ht="15.75" thickBot="1" x14ac:dyDescent="0.3"/>
    <row r="157" spans="1:28" ht="27" thickBot="1" x14ac:dyDescent="0.3">
      <c r="B157" s="261" t="s">
        <v>45</v>
      </c>
      <c r="C157" s="262"/>
      <c r="D157" s="262"/>
      <c r="E157" s="262"/>
      <c r="F157" s="262"/>
      <c r="G157" s="262"/>
      <c r="H157" s="262"/>
      <c r="I157" s="262"/>
      <c r="J157" s="262"/>
      <c r="K157" s="262"/>
      <c r="L157" s="262"/>
      <c r="M157" s="262"/>
      <c r="N157" s="263"/>
      <c r="O157" s="81"/>
      <c r="P157" s="81"/>
    </row>
    <row r="160" spans="1:28" ht="28.9" customHeight="1" x14ac:dyDescent="0.25">
      <c r="H160" s="249" t="s">
        <v>111</v>
      </c>
      <c r="I160" s="249"/>
      <c r="J160" s="249"/>
      <c r="K160" s="155"/>
      <c r="L160" s="155"/>
    </row>
    <row r="161" spans="2:16" ht="76.5" customHeight="1" x14ac:dyDescent="0.25">
      <c r="B161" s="105" t="s">
        <v>0</v>
      </c>
      <c r="C161" s="105" t="s">
        <v>159</v>
      </c>
      <c r="D161" s="105" t="s">
        <v>34</v>
      </c>
      <c r="E161" s="105" t="s">
        <v>108</v>
      </c>
      <c r="F161" s="105" t="s">
        <v>109</v>
      </c>
      <c r="G161" s="105" t="s">
        <v>110</v>
      </c>
      <c r="H161" s="109" t="s">
        <v>112</v>
      </c>
      <c r="I161" s="105" t="s">
        <v>157</v>
      </c>
      <c r="J161" s="105" t="s">
        <v>156</v>
      </c>
      <c r="K161" s="105" t="s">
        <v>158</v>
      </c>
      <c r="L161" s="105" t="s">
        <v>381</v>
      </c>
      <c r="M161" s="105" t="s">
        <v>35</v>
      </c>
      <c r="N161" s="105" t="s">
        <v>36</v>
      </c>
      <c r="O161" s="105" t="s">
        <v>2</v>
      </c>
      <c r="P161" s="105" t="s">
        <v>10</v>
      </c>
    </row>
    <row r="162" spans="2:16" ht="60.75" customHeight="1" x14ac:dyDescent="0.25">
      <c r="B162" s="77" t="s">
        <v>120</v>
      </c>
      <c r="C162" s="174" t="s">
        <v>352</v>
      </c>
      <c r="D162" s="3" t="s">
        <v>354</v>
      </c>
      <c r="E162" s="3">
        <v>1049930541</v>
      </c>
      <c r="F162" s="177" t="s">
        <v>355</v>
      </c>
      <c r="G162" s="176">
        <v>41873</v>
      </c>
      <c r="H162" s="148" t="s">
        <v>358</v>
      </c>
      <c r="I162" s="180" t="s">
        <v>356</v>
      </c>
      <c r="J162" s="181" t="s">
        <v>357</v>
      </c>
      <c r="K162" s="80" t="s">
        <v>128</v>
      </c>
      <c r="L162" s="79" t="s">
        <v>127</v>
      </c>
      <c r="M162" s="49" t="s">
        <v>127</v>
      </c>
      <c r="N162" s="49" t="s">
        <v>127</v>
      </c>
      <c r="O162" s="54" t="s">
        <v>359</v>
      </c>
      <c r="P162" s="106" t="s">
        <v>360</v>
      </c>
    </row>
    <row r="163" spans="2:16" ht="60.75" customHeight="1" x14ac:dyDescent="0.25">
      <c r="B163" s="148" t="s">
        <v>120</v>
      </c>
      <c r="C163" s="174" t="s">
        <v>352</v>
      </c>
      <c r="D163" s="3" t="s">
        <v>361</v>
      </c>
      <c r="E163" s="3">
        <v>22803982</v>
      </c>
      <c r="F163" s="151" t="s">
        <v>355</v>
      </c>
      <c r="G163" s="176">
        <v>38961</v>
      </c>
      <c r="H163" s="148" t="s">
        <v>362</v>
      </c>
      <c r="I163" s="180" t="s">
        <v>363</v>
      </c>
      <c r="J163" s="181" t="s">
        <v>364</v>
      </c>
      <c r="K163" s="80" t="s">
        <v>365</v>
      </c>
      <c r="L163" s="79" t="s">
        <v>127</v>
      </c>
      <c r="M163" s="106" t="s">
        <v>127</v>
      </c>
      <c r="N163" s="106" t="s">
        <v>127</v>
      </c>
      <c r="O163" s="106"/>
      <c r="P163" s="106" t="s">
        <v>366</v>
      </c>
    </row>
    <row r="164" spans="2:16" ht="60.75" customHeight="1" x14ac:dyDescent="0.25">
      <c r="B164" s="148" t="s">
        <v>120</v>
      </c>
      <c r="C164" s="174" t="s">
        <v>352</v>
      </c>
      <c r="D164" s="3" t="s">
        <v>367</v>
      </c>
      <c r="E164" s="3">
        <v>26117401</v>
      </c>
      <c r="F164" s="148" t="s">
        <v>387</v>
      </c>
      <c r="G164" s="176">
        <v>40473</v>
      </c>
      <c r="H164" s="148" t="s">
        <v>368</v>
      </c>
      <c r="I164" s="180" t="s">
        <v>369</v>
      </c>
      <c r="J164" s="181" t="s">
        <v>370</v>
      </c>
      <c r="K164" s="80" t="s">
        <v>371</v>
      </c>
      <c r="L164" s="79" t="s">
        <v>127</v>
      </c>
      <c r="M164" s="106" t="s">
        <v>127</v>
      </c>
      <c r="N164" s="106" t="s">
        <v>127</v>
      </c>
      <c r="O164" s="54" t="s">
        <v>359</v>
      </c>
      <c r="P164" s="106" t="s">
        <v>372</v>
      </c>
    </row>
    <row r="165" spans="2:16" ht="60.75" customHeight="1" x14ac:dyDescent="0.25">
      <c r="B165" s="148" t="s">
        <v>120</v>
      </c>
      <c r="C165" s="174" t="s">
        <v>352</v>
      </c>
      <c r="D165" s="3" t="s">
        <v>373</v>
      </c>
      <c r="E165" s="3">
        <v>70208918</v>
      </c>
      <c r="F165" s="148" t="s">
        <v>374</v>
      </c>
      <c r="G165" s="3" t="s">
        <v>375</v>
      </c>
      <c r="H165" s="148" t="s">
        <v>377</v>
      </c>
      <c r="I165" s="180" t="s">
        <v>378</v>
      </c>
      <c r="J165" s="181" t="s">
        <v>379</v>
      </c>
      <c r="K165" s="80" t="s">
        <v>380</v>
      </c>
      <c r="L165" s="79" t="s">
        <v>127</v>
      </c>
      <c r="M165" s="106" t="s">
        <v>128</v>
      </c>
      <c r="N165" s="106" t="s">
        <v>127</v>
      </c>
      <c r="O165" s="80" t="s">
        <v>380</v>
      </c>
      <c r="P165" s="106" t="s">
        <v>382</v>
      </c>
    </row>
    <row r="166" spans="2:16" ht="60.75" customHeight="1" x14ac:dyDescent="0.25">
      <c r="B166" s="77" t="s">
        <v>121</v>
      </c>
      <c r="C166" s="174" t="s">
        <v>352</v>
      </c>
      <c r="D166" s="3" t="s">
        <v>383</v>
      </c>
      <c r="E166" s="3">
        <v>32709882</v>
      </c>
      <c r="F166" s="148" t="s">
        <v>388</v>
      </c>
      <c r="G166" s="176">
        <v>33942</v>
      </c>
      <c r="H166" s="148" t="s">
        <v>384</v>
      </c>
      <c r="I166" s="178">
        <v>34700</v>
      </c>
      <c r="J166" s="179">
        <v>40878</v>
      </c>
      <c r="K166" s="80" t="s">
        <v>390</v>
      </c>
      <c r="L166" s="79" t="s">
        <v>127</v>
      </c>
      <c r="M166" s="49" t="s">
        <v>127</v>
      </c>
      <c r="N166" s="49" t="s">
        <v>127</v>
      </c>
      <c r="O166" s="106"/>
      <c r="P166" s="106" t="s">
        <v>385</v>
      </c>
    </row>
    <row r="167" spans="2:16" ht="60.75" customHeight="1" x14ac:dyDescent="0.25">
      <c r="B167" s="148" t="s">
        <v>121</v>
      </c>
      <c r="C167" s="174" t="s">
        <v>352</v>
      </c>
      <c r="D167" s="3" t="s">
        <v>386</v>
      </c>
      <c r="E167" s="3">
        <v>22551787</v>
      </c>
      <c r="F167" s="148" t="s">
        <v>389</v>
      </c>
      <c r="G167" s="176">
        <v>40116</v>
      </c>
      <c r="H167" s="148" t="s">
        <v>377</v>
      </c>
      <c r="I167" s="180" t="s">
        <v>391</v>
      </c>
      <c r="J167" s="181" t="s">
        <v>392</v>
      </c>
      <c r="K167" s="80" t="s">
        <v>393</v>
      </c>
      <c r="L167" s="79" t="s">
        <v>127</v>
      </c>
      <c r="M167" s="106" t="s">
        <v>127</v>
      </c>
      <c r="N167" s="106" t="s">
        <v>127</v>
      </c>
      <c r="O167" s="106"/>
      <c r="P167" s="106" t="s">
        <v>394</v>
      </c>
    </row>
    <row r="168" spans="2:16" ht="60.75" customHeight="1" x14ac:dyDescent="0.25">
      <c r="B168" s="148" t="s">
        <v>121</v>
      </c>
      <c r="C168" s="174" t="s">
        <v>352</v>
      </c>
      <c r="D168" s="3" t="s">
        <v>395</v>
      </c>
      <c r="E168" s="3">
        <v>22540983</v>
      </c>
      <c r="F168" s="148" t="s">
        <v>396</v>
      </c>
      <c r="G168" s="176">
        <v>39725</v>
      </c>
      <c r="H168" s="148" t="s">
        <v>200</v>
      </c>
      <c r="I168" s="182" t="s">
        <v>397</v>
      </c>
      <c r="J168" s="183" t="s">
        <v>398</v>
      </c>
      <c r="K168" s="80" t="s">
        <v>399</v>
      </c>
      <c r="L168" s="79" t="s">
        <v>127</v>
      </c>
      <c r="M168" s="106" t="s">
        <v>127</v>
      </c>
      <c r="N168" s="106" t="s">
        <v>127</v>
      </c>
      <c r="O168" s="106"/>
      <c r="P168" s="106" t="s">
        <v>400</v>
      </c>
    </row>
    <row r="169" spans="2:16" ht="60.75" customHeight="1" x14ac:dyDescent="0.25">
      <c r="B169" s="148" t="s">
        <v>121</v>
      </c>
      <c r="C169" s="174" t="s">
        <v>352</v>
      </c>
      <c r="D169" s="3" t="s">
        <v>401</v>
      </c>
      <c r="E169" s="3">
        <v>22589269</v>
      </c>
      <c r="F169" s="148" t="s">
        <v>402</v>
      </c>
      <c r="G169" s="176">
        <v>38051</v>
      </c>
      <c r="H169" s="148" t="s">
        <v>376</v>
      </c>
      <c r="I169" s="178">
        <v>40913</v>
      </c>
      <c r="J169" s="179">
        <v>41973</v>
      </c>
      <c r="K169" s="80" t="s">
        <v>403</v>
      </c>
      <c r="L169" s="79" t="s">
        <v>127</v>
      </c>
      <c r="M169" s="106" t="s">
        <v>127</v>
      </c>
      <c r="N169" s="106" t="s">
        <v>127</v>
      </c>
      <c r="O169" s="106"/>
      <c r="P169" s="106" t="s">
        <v>404</v>
      </c>
    </row>
    <row r="170" spans="2:16" ht="33.6" customHeight="1" x14ac:dyDescent="0.25">
      <c r="B170" s="77" t="s">
        <v>122</v>
      </c>
      <c r="C170" s="175" t="s">
        <v>353</v>
      </c>
      <c r="D170" s="3" t="s">
        <v>405</v>
      </c>
      <c r="E170" s="3">
        <v>39101286</v>
      </c>
      <c r="F170" s="3" t="s">
        <v>406</v>
      </c>
      <c r="G170" s="176">
        <v>39542</v>
      </c>
      <c r="H170" s="3" t="s">
        <v>407</v>
      </c>
      <c r="I170" s="178">
        <v>39245</v>
      </c>
      <c r="J170" s="179">
        <v>39654</v>
      </c>
      <c r="K170" s="79" t="s">
        <v>408</v>
      </c>
      <c r="L170" s="79" t="s">
        <v>127</v>
      </c>
      <c r="M170" s="49" t="s">
        <v>127</v>
      </c>
      <c r="N170" s="49" t="s">
        <v>127</v>
      </c>
      <c r="O170" s="106"/>
      <c r="P170" s="106" t="s">
        <v>409</v>
      </c>
    </row>
    <row r="174" spans="2:16" ht="54" customHeight="1" x14ac:dyDescent="0.25">
      <c r="B174" s="109" t="s">
        <v>29</v>
      </c>
      <c r="C174" s="109" t="s">
        <v>42</v>
      </c>
      <c r="D174" s="105" t="s">
        <v>43</v>
      </c>
      <c r="E174" s="109" t="s">
        <v>44</v>
      </c>
      <c r="F174" s="105" t="s">
        <v>49</v>
      </c>
    </row>
    <row r="175" spans="2:16" ht="120.75" customHeight="1" x14ac:dyDescent="0.2">
      <c r="B175" s="270" t="s">
        <v>46</v>
      </c>
      <c r="C175" s="6" t="s">
        <v>117</v>
      </c>
      <c r="D175" s="56">
        <v>25</v>
      </c>
      <c r="E175" s="56">
        <v>0</v>
      </c>
      <c r="F175" s="271">
        <f>+E175+E176+E177</f>
        <v>35</v>
      </c>
      <c r="G175" s="78"/>
    </row>
    <row r="176" spans="2:16" ht="76.150000000000006" customHeight="1" x14ac:dyDescent="0.2">
      <c r="B176" s="270"/>
      <c r="C176" s="6" t="s">
        <v>118</v>
      </c>
      <c r="D176" s="59">
        <v>25</v>
      </c>
      <c r="E176" s="56">
        <v>25</v>
      </c>
      <c r="F176" s="271"/>
      <c r="G176" s="78"/>
    </row>
    <row r="177" spans="2:7" ht="93" customHeight="1" x14ac:dyDescent="0.2">
      <c r="B177" s="270"/>
      <c r="C177" s="6" t="s">
        <v>119</v>
      </c>
      <c r="D177" s="56">
        <v>10</v>
      </c>
      <c r="E177" s="56">
        <v>10</v>
      </c>
      <c r="F177" s="271"/>
      <c r="G177" s="78"/>
    </row>
    <row r="178" spans="2:7" x14ac:dyDescent="0.25">
      <c r="C178"/>
    </row>
    <row r="181" spans="2:7" x14ac:dyDescent="0.25">
      <c r="B181" s="51" t="s">
        <v>50</v>
      </c>
    </row>
    <row r="184" spans="2:7" x14ac:dyDescent="0.25">
      <c r="B184" s="63" t="s">
        <v>29</v>
      </c>
      <c r="C184" s="63" t="s">
        <v>51</v>
      </c>
      <c r="D184" s="60" t="s">
        <v>44</v>
      </c>
      <c r="E184" s="60" t="s">
        <v>13</v>
      </c>
    </row>
    <row r="185" spans="2:7" ht="28.5" x14ac:dyDescent="0.25">
      <c r="B185" s="2" t="s">
        <v>52</v>
      </c>
      <c r="C185" s="7">
        <v>40</v>
      </c>
      <c r="D185" s="56">
        <f>+E152</f>
        <v>20</v>
      </c>
      <c r="E185" s="272">
        <f>+D185+D186</f>
        <v>55</v>
      </c>
    </row>
    <row r="186" spans="2:7" ht="42.75" x14ac:dyDescent="0.25">
      <c r="B186" s="2" t="s">
        <v>53</v>
      </c>
      <c r="C186" s="7">
        <v>60</v>
      </c>
      <c r="D186" s="56">
        <f>+F175</f>
        <v>35</v>
      </c>
      <c r="E186" s="273"/>
    </row>
  </sheetData>
  <mergeCells count="44">
    <mergeCell ref="B175:B177"/>
    <mergeCell ref="F175:F177"/>
    <mergeCell ref="E185:E186"/>
    <mergeCell ref="B2:R2"/>
    <mergeCell ref="B131:R131"/>
    <mergeCell ref="B157:N157"/>
    <mergeCell ref="E152:E154"/>
    <mergeCell ref="D127:E127"/>
    <mergeCell ref="D128:E128"/>
    <mergeCell ref="E33:E34"/>
    <mergeCell ref="L68:M68"/>
    <mergeCell ref="L69:M69"/>
    <mergeCell ref="L70:M70"/>
    <mergeCell ref="C10:E10"/>
    <mergeCell ref="B14:C15"/>
    <mergeCell ref="C56:N56"/>
    <mergeCell ref="D52:E52"/>
    <mergeCell ref="B52:B53"/>
    <mergeCell ref="C52:C53"/>
    <mergeCell ref="B4:R4"/>
    <mergeCell ref="C6:N6"/>
    <mergeCell ref="C7:N7"/>
    <mergeCell ref="C8:N8"/>
    <mergeCell ref="C9:N9"/>
    <mergeCell ref="M38:P38"/>
    <mergeCell ref="L61:M61"/>
    <mergeCell ref="L62:M62"/>
    <mergeCell ref="L63:M63"/>
    <mergeCell ref="B58:M58"/>
    <mergeCell ref="L64:M64"/>
    <mergeCell ref="L65:M65"/>
    <mergeCell ref="L66:M66"/>
    <mergeCell ref="L67:M67"/>
    <mergeCell ref="L71:M71"/>
    <mergeCell ref="B134:O134"/>
    <mergeCell ref="H160:J160"/>
    <mergeCell ref="B77:O77"/>
    <mergeCell ref="H81:K81"/>
    <mergeCell ref="B81:B82"/>
    <mergeCell ref="C81:C82"/>
    <mergeCell ref="D81:D82"/>
    <mergeCell ref="E81:E82"/>
    <mergeCell ref="F81:F82"/>
    <mergeCell ref="G81:G82"/>
  </mergeCells>
  <dataValidations count="2">
    <dataValidation type="decimal" allowBlank="1" showInputMessage="1" showErrorMessage="1" sqref="WVJ983102 WLN983102 C65598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C131134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C196670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C262206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C327742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C393278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C458814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C524350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C589886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C655422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C720958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C786494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C852030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C917566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C983102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WVJ17:WVJ37 WLN17:WLN37 WBR17:WBR37 VRV17:VRV37 VHZ17:VHZ37 UYD17:UYD37 UOH17:UOH37 UEL17:UEL37 TUP17:TUP37 TKT17:TKT37 TAX17:TAX37 SRB17:SRB37 SHF17:SHF37 RXJ17:RXJ37 RNN17:RNN37 RDR17:RDR37 QTV17:QTV37 QJZ17:QJZ37 QAD17:QAD37 PQH17:PQH37 PGL17:PGL37 OWP17:OWP37 OMT17:OMT37 OCX17:OCX37 NTB17:NTB37 NJF17:NJF37 MZJ17:MZJ37 MPN17:MPN37 MFR17:MFR37 LVV17:LVV37 LLZ17:LLZ37 LCD17:LCD37 KSH17:KSH37 KIL17:KIL37 JYP17:JYP37 JOT17:JOT37 JEX17:JEX37 IVB17:IVB37 ILF17:ILF37 IBJ17:IBJ37 HRN17:HRN37 HHR17:HHR37 GXV17:GXV37 GNZ17:GNZ37 GED17:GED37 FUH17:FUH37 FKL17:FKL37 FAP17:FAP37 EQT17:EQT37 EGX17:EGX37 DXB17:DXB37 DNF17:DNF37 DDJ17:DDJ37 CTN17:CTN37 CJR17:CJR37 BZV17:BZV37 BPZ17:BPZ37 BGD17:BGD37 AWH17:AWH37 AML17:AML37 ACP17:ACP37 ST17:ST37 IX17:IX37">
      <formula1>0</formula1>
      <formula2>1</formula2>
    </dataValidation>
    <dataValidation type="list" allowBlank="1" showInputMessage="1" showErrorMessage="1" sqref="WVG983102 A65598 IU65598 SQ65598 ACM65598 AMI65598 AWE65598 BGA65598 BPW65598 BZS65598 CJO65598 CTK65598 DDG65598 DNC65598 DWY65598 EGU65598 EQQ65598 FAM65598 FKI65598 FUE65598 GEA65598 GNW65598 GXS65598 HHO65598 HRK65598 IBG65598 ILC65598 IUY65598 JEU65598 JOQ65598 JYM65598 KII65598 KSE65598 LCA65598 LLW65598 LVS65598 MFO65598 MPK65598 MZG65598 NJC65598 NSY65598 OCU65598 OMQ65598 OWM65598 PGI65598 PQE65598 QAA65598 QJW65598 QTS65598 RDO65598 RNK65598 RXG65598 SHC65598 SQY65598 TAU65598 TKQ65598 TUM65598 UEI65598 UOE65598 UYA65598 VHW65598 VRS65598 WBO65598 WLK65598 WVG65598 A131134 IU131134 SQ131134 ACM131134 AMI131134 AWE131134 BGA131134 BPW131134 BZS131134 CJO131134 CTK131134 DDG131134 DNC131134 DWY131134 EGU131134 EQQ131134 FAM131134 FKI131134 FUE131134 GEA131134 GNW131134 GXS131134 HHO131134 HRK131134 IBG131134 ILC131134 IUY131134 JEU131134 JOQ131134 JYM131134 KII131134 KSE131134 LCA131134 LLW131134 LVS131134 MFO131134 MPK131134 MZG131134 NJC131134 NSY131134 OCU131134 OMQ131134 OWM131134 PGI131134 PQE131134 QAA131134 QJW131134 QTS131134 RDO131134 RNK131134 RXG131134 SHC131134 SQY131134 TAU131134 TKQ131134 TUM131134 UEI131134 UOE131134 UYA131134 VHW131134 VRS131134 WBO131134 WLK131134 WVG131134 A196670 IU196670 SQ196670 ACM196670 AMI196670 AWE196670 BGA196670 BPW196670 BZS196670 CJO196670 CTK196670 DDG196670 DNC196670 DWY196670 EGU196670 EQQ196670 FAM196670 FKI196670 FUE196670 GEA196670 GNW196670 GXS196670 HHO196670 HRK196670 IBG196670 ILC196670 IUY196670 JEU196670 JOQ196670 JYM196670 KII196670 KSE196670 LCA196670 LLW196670 LVS196670 MFO196670 MPK196670 MZG196670 NJC196670 NSY196670 OCU196670 OMQ196670 OWM196670 PGI196670 PQE196670 QAA196670 QJW196670 QTS196670 RDO196670 RNK196670 RXG196670 SHC196670 SQY196670 TAU196670 TKQ196670 TUM196670 UEI196670 UOE196670 UYA196670 VHW196670 VRS196670 WBO196670 WLK196670 WVG196670 A262206 IU262206 SQ262206 ACM262206 AMI262206 AWE262206 BGA262206 BPW262206 BZS262206 CJO262206 CTK262206 DDG262206 DNC262206 DWY262206 EGU262206 EQQ262206 FAM262206 FKI262206 FUE262206 GEA262206 GNW262206 GXS262206 HHO262206 HRK262206 IBG262206 ILC262206 IUY262206 JEU262206 JOQ262206 JYM262206 KII262206 KSE262206 LCA262206 LLW262206 LVS262206 MFO262206 MPK262206 MZG262206 NJC262206 NSY262206 OCU262206 OMQ262206 OWM262206 PGI262206 PQE262206 QAA262206 QJW262206 QTS262206 RDO262206 RNK262206 RXG262206 SHC262206 SQY262206 TAU262206 TKQ262206 TUM262206 UEI262206 UOE262206 UYA262206 VHW262206 VRS262206 WBO262206 WLK262206 WVG262206 A327742 IU327742 SQ327742 ACM327742 AMI327742 AWE327742 BGA327742 BPW327742 BZS327742 CJO327742 CTK327742 DDG327742 DNC327742 DWY327742 EGU327742 EQQ327742 FAM327742 FKI327742 FUE327742 GEA327742 GNW327742 GXS327742 HHO327742 HRK327742 IBG327742 ILC327742 IUY327742 JEU327742 JOQ327742 JYM327742 KII327742 KSE327742 LCA327742 LLW327742 LVS327742 MFO327742 MPK327742 MZG327742 NJC327742 NSY327742 OCU327742 OMQ327742 OWM327742 PGI327742 PQE327742 QAA327742 QJW327742 QTS327742 RDO327742 RNK327742 RXG327742 SHC327742 SQY327742 TAU327742 TKQ327742 TUM327742 UEI327742 UOE327742 UYA327742 VHW327742 VRS327742 WBO327742 WLK327742 WVG327742 A393278 IU393278 SQ393278 ACM393278 AMI393278 AWE393278 BGA393278 BPW393278 BZS393278 CJO393278 CTK393278 DDG393278 DNC393278 DWY393278 EGU393278 EQQ393278 FAM393278 FKI393278 FUE393278 GEA393278 GNW393278 GXS393278 HHO393278 HRK393278 IBG393278 ILC393278 IUY393278 JEU393278 JOQ393278 JYM393278 KII393278 KSE393278 LCA393278 LLW393278 LVS393278 MFO393278 MPK393278 MZG393278 NJC393278 NSY393278 OCU393278 OMQ393278 OWM393278 PGI393278 PQE393278 QAA393278 QJW393278 QTS393278 RDO393278 RNK393278 RXG393278 SHC393278 SQY393278 TAU393278 TKQ393278 TUM393278 UEI393278 UOE393278 UYA393278 VHW393278 VRS393278 WBO393278 WLK393278 WVG393278 A458814 IU458814 SQ458814 ACM458814 AMI458814 AWE458814 BGA458814 BPW458814 BZS458814 CJO458814 CTK458814 DDG458814 DNC458814 DWY458814 EGU458814 EQQ458814 FAM458814 FKI458814 FUE458814 GEA458814 GNW458814 GXS458814 HHO458814 HRK458814 IBG458814 ILC458814 IUY458814 JEU458814 JOQ458814 JYM458814 KII458814 KSE458814 LCA458814 LLW458814 LVS458814 MFO458814 MPK458814 MZG458814 NJC458814 NSY458814 OCU458814 OMQ458814 OWM458814 PGI458814 PQE458814 QAA458814 QJW458814 QTS458814 RDO458814 RNK458814 RXG458814 SHC458814 SQY458814 TAU458814 TKQ458814 TUM458814 UEI458814 UOE458814 UYA458814 VHW458814 VRS458814 WBO458814 WLK458814 WVG458814 A524350 IU524350 SQ524350 ACM524350 AMI524350 AWE524350 BGA524350 BPW524350 BZS524350 CJO524350 CTK524350 DDG524350 DNC524350 DWY524350 EGU524350 EQQ524350 FAM524350 FKI524350 FUE524350 GEA524350 GNW524350 GXS524350 HHO524350 HRK524350 IBG524350 ILC524350 IUY524350 JEU524350 JOQ524350 JYM524350 KII524350 KSE524350 LCA524350 LLW524350 LVS524350 MFO524350 MPK524350 MZG524350 NJC524350 NSY524350 OCU524350 OMQ524350 OWM524350 PGI524350 PQE524350 QAA524350 QJW524350 QTS524350 RDO524350 RNK524350 RXG524350 SHC524350 SQY524350 TAU524350 TKQ524350 TUM524350 UEI524350 UOE524350 UYA524350 VHW524350 VRS524350 WBO524350 WLK524350 WVG524350 A589886 IU589886 SQ589886 ACM589886 AMI589886 AWE589886 BGA589886 BPW589886 BZS589886 CJO589886 CTK589886 DDG589886 DNC589886 DWY589886 EGU589886 EQQ589886 FAM589886 FKI589886 FUE589886 GEA589886 GNW589886 GXS589886 HHO589886 HRK589886 IBG589886 ILC589886 IUY589886 JEU589886 JOQ589886 JYM589886 KII589886 KSE589886 LCA589886 LLW589886 LVS589886 MFO589886 MPK589886 MZG589886 NJC589886 NSY589886 OCU589886 OMQ589886 OWM589886 PGI589886 PQE589886 QAA589886 QJW589886 QTS589886 RDO589886 RNK589886 RXG589886 SHC589886 SQY589886 TAU589886 TKQ589886 TUM589886 UEI589886 UOE589886 UYA589886 VHW589886 VRS589886 WBO589886 WLK589886 WVG589886 A655422 IU655422 SQ655422 ACM655422 AMI655422 AWE655422 BGA655422 BPW655422 BZS655422 CJO655422 CTK655422 DDG655422 DNC655422 DWY655422 EGU655422 EQQ655422 FAM655422 FKI655422 FUE655422 GEA655422 GNW655422 GXS655422 HHO655422 HRK655422 IBG655422 ILC655422 IUY655422 JEU655422 JOQ655422 JYM655422 KII655422 KSE655422 LCA655422 LLW655422 LVS655422 MFO655422 MPK655422 MZG655422 NJC655422 NSY655422 OCU655422 OMQ655422 OWM655422 PGI655422 PQE655422 QAA655422 QJW655422 QTS655422 RDO655422 RNK655422 RXG655422 SHC655422 SQY655422 TAU655422 TKQ655422 TUM655422 UEI655422 UOE655422 UYA655422 VHW655422 VRS655422 WBO655422 WLK655422 WVG655422 A720958 IU720958 SQ720958 ACM720958 AMI720958 AWE720958 BGA720958 BPW720958 BZS720958 CJO720958 CTK720958 DDG720958 DNC720958 DWY720958 EGU720958 EQQ720958 FAM720958 FKI720958 FUE720958 GEA720958 GNW720958 GXS720958 HHO720958 HRK720958 IBG720958 ILC720958 IUY720958 JEU720958 JOQ720958 JYM720958 KII720958 KSE720958 LCA720958 LLW720958 LVS720958 MFO720958 MPK720958 MZG720958 NJC720958 NSY720958 OCU720958 OMQ720958 OWM720958 PGI720958 PQE720958 QAA720958 QJW720958 QTS720958 RDO720958 RNK720958 RXG720958 SHC720958 SQY720958 TAU720958 TKQ720958 TUM720958 UEI720958 UOE720958 UYA720958 VHW720958 VRS720958 WBO720958 WLK720958 WVG720958 A786494 IU786494 SQ786494 ACM786494 AMI786494 AWE786494 BGA786494 BPW786494 BZS786494 CJO786494 CTK786494 DDG786494 DNC786494 DWY786494 EGU786494 EQQ786494 FAM786494 FKI786494 FUE786494 GEA786494 GNW786494 GXS786494 HHO786494 HRK786494 IBG786494 ILC786494 IUY786494 JEU786494 JOQ786494 JYM786494 KII786494 KSE786494 LCA786494 LLW786494 LVS786494 MFO786494 MPK786494 MZG786494 NJC786494 NSY786494 OCU786494 OMQ786494 OWM786494 PGI786494 PQE786494 QAA786494 QJW786494 QTS786494 RDO786494 RNK786494 RXG786494 SHC786494 SQY786494 TAU786494 TKQ786494 TUM786494 UEI786494 UOE786494 UYA786494 VHW786494 VRS786494 WBO786494 WLK786494 WVG786494 A852030 IU852030 SQ852030 ACM852030 AMI852030 AWE852030 BGA852030 BPW852030 BZS852030 CJO852030 CTK852030 DDG852030 DNC852030 DWY852030 EGU852030 EQQ852030 FAM852030 FKI852030 FUE852030 GEA852030 GNW852030 GXS852030 HHO852030 HRK852030 IBG852030 ILC852030 IUY852030 JEU852030 JOQ852030 JYM852030 KII852030 KSE852030 LCA852030 LLW852030 LVS852030 MFO852030 MPK852030 MZG852030 NJC852030 NSY852030 OCU852030 OMQ852030 OWM852030 PGI852030 PQE852030 QAA852030 QJW852030 QTS852030 RDO852030 RNK852030 RXG852030 SHC852030 SQY852030 TAU852030 TKQ852030 TUM852030 UEI852030 UOE852030 UYA852030 VHW852030 VRS852030 WBO852030 WLK852030 WVG852030 A917566 IU917566 SQ917566 ACM917566 AMI917566 AWE917566 BGA917566 BPW917566 BZS917566 CJO917566 CTK917566 DDG917566 DNC917566 DWY917566 EGU917566 EQQ917566 FAM917566 FKI917566 FUE917566 GEA917566 GNW917566 GXS917566 HHO917566 HRK917566 IBG917566 ILC917566 IUY917566 JEU917566 JOQ917566 JYM917566 KII917566 KSE917566 LCA917566 LLW917566 LVS917566 MFO917566 MPK917566 MZG917566 NJC917566 NSY917566 OCU917566 OMQ917566 OWM917566 PGI917566 PQE917566 QAA917566 QJW917566 QTS917566 RDO917566 RNK917566 RXG917566 SHC917566 SQY917566 TAU917566 TKQ917566 TUM917566 UEI917566 UOE917566 UYA917566 VHW917566 VRS917566 WBO917566 WLK917566 WVG917566 A983102 IU983102 SQ983102 ACM983102 AMI983102 AWE983102 BGA983102 BPW983102 BZS983102 CJO983102 CTK983102 DDG983102 DNC983102 DWY983102 EGU983102 EQQ983102 FAM983102 FKI983102 FUE983102 GEA983102 GNW983102 GXS983102 HHO983102 HRK983102 IBG983102 ILC983102 IUY983102 JEU983102 JOQ983102 JYM983102 KII983102 KSE983102 LCA983102 LLW983102 LVS983102 MFO983102 MPK983102 MZG983102 NJC983102 NSY983102 OCU983102 OMQ983102 OWM983102 PGI983102 PQE983102 QAA983102 QJW983102 QTS983102 RDO983102 RNK983102 RXG983102 SHC983102 SQY983102 TAU983102 TKQ983102 TUM983102 UEI983102 UOE983102 UYA983102 VHW983102 VRS983102 WBO983102 WLK983102 A18:A37 WLK17:WLK37 WBO17:WBO37 VRS17:VRS37 VHW17:VHW37 UYA17:UYA37 UOE17:UOE37 UEI17:UEI37 TUM17:TUM37 TKQ17:TKQ37 TAU17:TAU37 SQY17:SQY37 SHC17:SHC37 RXG17:RXG37 RNK17:RNK37 RDO17:RDO37 QTS17:QTS37 QJW17:QJW37 QAA17:QAA37 PQE17:PQE37 PGI17:PGI37 OWM17:OWM37 OMQ17:OMQ37 OCU17:OCU37 NSY17:NSY37 NJC17:NJC37 MZG17:MZG37 MPK17:MPK37 MFO17:MFO37 LVS17:LVS37 LLW17:LLW37 LCA17:LCA37 KSE17:KSE37 KII17:KII37 JYM17:JYM37 JOQ17:JOQ37 JEU17:JEU37 IUY17:IUY37 ILC17:ILC37 IBG17:IBG37 HRK17:HRK37 HHO17:HHO37 GXS17:GXS37 GNW17:GNW37 GEA17:GEA37 FUE17:FUE37 FKI17:FKI37 FAM17:FAM37 EQQ17:EQQ37 EGU17:EGU37 DWY17:DWY37 DNC17:DNC37 DDG17:DDG37 CTK17:CTK37 CJO17:CJO37 BZS17:BZS37 BPW17:BPW37 BGA17:BGA37 AWE17:AWE37 AMI17:AMI37 ACM17:ACM37 SQ17:SQ37 IU17:IU37 WVG17:WVG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x14ac:dyDescent="0.25">
      <c r="A1" s="295" t="s">
        <v>88</v>
      </c>
      <c r="B1" s="296"/>
      <c r="C1" s="296"/>
      <c r="D1" s="296"/>
      <c r="E1" s="112"/>
    </row>
    <row r="2" spans="1:5" ht="27.75" customHeight="1" x14ac:dyDescent="0.25">
      <c r="A2" s="113"/>
      <c r="B2" s="297" t="s">
        <v>71</v>
      </c>
      <c r="C2" s="297"/>
      <c r="D2" s="297"/>
      <c r="E2" s="114"/>
    </row>
    <row r="3" spans="1:5" ht="21" customHeight="1" x14ac:dyDescent="0.25">
      <c r="A3" s="115"/>
      <c r="B3" s="297" t="s">
        <v>140</v>
      </c>
      <c r="C3" s="297"/>
      <c r="D3" s="297"/>
      <c r="E3" s="116"/>
    </row>
    <row r="4" spans="1:5" thickBot="1" x14ac:dyDescent="0.3">
      <c r="A4" s="117"/>
      <c r="B4" s="118"/>
      <c r="C4" s="118"/>
      <c r="D4" s="118"/>
      <c r="E4" s="119"/>
    </row>
    <row r="5" spans="1:5" ht="26.25" customHeight="1" thickBot="1" x14ac:dyDescent="0.3">
      <c r="A5" s="117"/>
      <c r="B5" s="120" t="s">
        <v>72</v>
      </c>
      <c r="C5" s="298"/>
      <c r="D5" s="299"/>
      <c r="E5" s="119"/>
    </row>
    <row r="6" spans="1:5" ht="27.75" customHeight="1" thickBot="1" x14ac:dyDescent="0.3">
      <c r="A6" s="117"/>
      <c r="B6" s="145" t="s">
        <v>73</v>
      </c>
      <c r="C6" s="300"/>
      <c r="D6" s="301"/>
      <c r="E6" s="119"/>
    </row>
    <row r="7" spans="1:5" ht="29.25" customHeight="1" thickBot="1" x14ac:dyDescent="0.3">
      <c r="A7" s="117"/>
      <c r="B7" s="145" t="s">
        <v>141</v>
      </c>
      <c r="C7" s="293" t="s">
        <v>142</v>
      </c>
      <c r="D7" s="294"/>
      <c r="E7" s="119"/>
    </row>
    <row r="8" spans="1:5" ht="16.5" thickBot="1" x14ac:dyDescent="0.3">
      <c r="A8" s="117"/>
      <c r="B8" s="146" t="s">
        <v>143</v>
      </c>
      <c r="C8" s="288"/>
      <c r="D8" s="289"/>
      <c r="E8" s="119"/>
    </row>
    <row r="9" spans="1:5" ht="23.25" customHeight="1" thickBot="1" x14ac:dyDescent="0.3">
      <c r="A9" s="117"/>
      <c r="B9" s="146" t="s">
        <v>143</v>
      </c>
      <c r="C9" s="288"/>
      <c r="D9" s="289"/>
      <c r="E9" s="119"/>
    </row>
    <row r="10" spans="1:5" ht="26.25" customHeight="1" thickBot="1" x14ac:dyDescent="0.3">
      <c r="A10" s="117"/>
      <c r="B10" s="146" t="s">
        <v>143</v>
      </c>
      <c r="C10" s="288"/>
      <c r="D10" s="289"/>
      <c r="E10" s="119"/>
    </row>
    <row r="11" spans="1:5" ht="21.75" customHeight="1" thickBot="1" x14ac:dyDescent="0.3">
      <c r="A11" s="117"/>
      <c r="B11" s="146" t="s">
        <v>143</v>
      </c>
      <c r="C11" s="288"/>
      <c r="D11" s="289"/>
      <c r="E11" s="119"/>
    </row>
    <row r="12" spans="1:5" ht="32.25" thickBot="1" x14ac:dyDescent="0.3">
      <c r="A12" s="117"/>
      <c r="B12" s="147" t="s">
        <v>144</v>
      </c>
      <c r="C12" s="288">
        <f>SUM(C8:D11)</f>
        <v>0</v>
      </c>
      <c r="D12" s="289"/>
      <c r="E12" s="119"/>
    </row>
    <row r="13" spans="1:5" ht="26.25" customHeight="1" thickBot="1" x14ac:dyDescent="0.3">
      <c r="A13" s="117"/>
      <c r="B13" s="147" t="s">
        <v>145</v>
      </c>
      <c r="C13" s="288">
        <f>+C12/616000</f>
        <v>0</v>
      </c>
      <c r="D13" s="289"/>
      <c r="E13" s="119"/>
    </row>
    <row r="14" spans="1:5" ht="24.75" customHeight="1" x14ac:dyDescent="0.25">
      <c r="A14" s="117"/>
      <c r="B14" s="118"/>
      <c r="C14" s="122"/>
      <c r="D14" s="123"/>
      <c r="E14" s="119"/>
    </row>
    <row r="15" spans="1:5" ht="28.5" customHeight="1" thickBot="1" x14ac:dyDescent="0.3">
      <c r="A15" s="117"/>
      <c r="B15" s="118" t="s">
        <v>146</v>
      </c>
      <c r="C15" s="122"/>
      <c r="D15" s="123"/>
      <c r="E15" s="119"/>
    </row>
    <row r="16" spans="1:5" ht="27" customHeight="1" x14ac:dyDescent="0.25">
      <c r="A16" s="117"/>
      <c r="B16" s="124" t="s">
        <v>74</v>
      </c>
      <c r="C16" s="125"/>
      <c r="D16" s="126"/>
      <c r="E16" s="119"/>
    </row>
    <row r="17" spans="1:6" ht="28.5" customHeight="1" x14ac:dyDescent="0.25">
      <c r="A17" s="117"/>
      <c r="B17" s="117" t="s">
        <v>75</v>
      </c>
      <c r="C17" s="127"/>
      <c r="D17" s="119"/>
      <c r="E17" s="119"/>
    </row>
    <row r="18" spans="1:6" ht="15" x14ac:dyDescent="0.25">
      <c r="A18" s="117"/>
      <c r="B18" s="117" t="s">
        <v>76</v>
      </c>
      <c r="C18" s="127"/>
      <c r="D18" s="119"/>
      <c r="E18" s="119"/>
    </row>
    <row r="19" spans="1:6" ht="27" customHeight="1" thickBot="1" x14ac:dyDescent="0.3">
      <c r="A19" s="117"/>
      <c r="B19" s="128" t="s">
        <v>77</v>
      </c>
      <c r="C19" s="129"/>
      <c r="D19" s="130"/>
      <c r="E19" s="119"/>
    </row>
    <row r="20" spans="1:6" ht="27" customHeight="1" thickBot="1" x14ac:dyDescent="0.3">
      <c r="A20" s="117"/>
      <c r="B20" s="290" t="s">
        <v>78</v>
      </c>
      <c r="C20" s="291"/>
      <c r="D20" s="292"/>
      <c r="E20" s="119"/>
    </row>
    <row r="21" spans="1:6" ht="16.5" thickBot="1" x14ac:dyDescent="0.3">
      <c r="A21" s="117"/>
      <c r="B21" s="290" t="s">
        <v>79</v>
      </c>
      <c r="C21" s="291"/>
      <c r="D21" s="292"/>
      <c r="E21" s="119"/>
    </row>
    <row r="22" spans="1:6" x14ac:dyDescent="0.25">
      <c r="A22" s="117"/>
      <c r="B22" s="131" t="s">
        <v>147</v>
      </c>
      <c r="C22" s="132"/>
      <c r="D22" s="123" t="s">
        <v>80</v>
      </c>
      <c r="E22" s="119"/>
    </row>
    <row r="23" spans="1:6" ht="16.5" thickBot="1" x14ac:dyDescent="0.3">
      <c r="A23" s="117"/>
      <c r="B23" s="121" t="s">
        <v>81</v>
      </c>
      <c r="C23" s="133"/>
      <c r="D23" s="134" t="s">
        <v>80</v>
      </c>
      <c r="E23" s="119"/>
    </row>
    <row r="24" spans="1:6" ht="16.5" thickBot="1" x14ac:dyDescent="0.3">
      <c r="A24" s="117"/>
      <c r="B24" s="135"/>
      <c r="C24" s="136"/>
      <c r="D24" s="118"/>
      <c r="E24" s="137"/>
    </row>
    <row r="25" spans="1:6" x14ac:dyDescent="0.25">
      <c r="A25" s="305"/>
      <c r="B25" s="306" t="s">
        <v>82</v>
      </c>
      <c r="C25" s="308" t="s">
        <v>83</v>
      </c>
      <c r="D25" s="309"/>
      <c r="E25" s="310"/>
      <c r="F25" s="302"/>
    </row>
    <row r="26" spans="1:6" ht="16.5" thickBot="1" x14ac:dyDescent="0.3">
      <c r="A26" s="305"/>
      <c r="B26" s="307"/>
      <c r="C26" s="303" t="s">
        <v>84</v>
      </c>
      <c r="D26" s="304"/>
      <c r="E26" s="310"/>
      <c r="F26" s="302"/>
    </row>
    <row r="27" spans="1:6" thickBot="1" x14ac:dyDescent="0.3">
      <c r="A27" s="128"/>
      <c r="B27" s="138"/>
      <c r="C27" s="138"/>
      <c r="D27" s="138"/>
      <c r="E27" s="130"/>
      <c r="F27" s="111"/>
    </row>
    <row r="28" spans="1:6" x14ac:dyDescent="0.25">
      <c r="B28" s="140"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2014-12-22T12:42:30Z</dcterms:modified>
</cp:coreProperties>
</file>