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cer\Desktop\evaluaciones definitivas\"/>
    </mc:Choice>
  </mc:AlternateContent>
  <bookViews>
    <workbookView xWindow="0" yWindow="0" windowWidth="20490" windowHeight="7755" tabRatio="598" firstSheet="1" activeTab="1"/>
  </bookViews>
  <sheets>
    <sheet name="JURIDICA" sheetId="9" state="hidden" r:id="rId1"/>
    <sheet name="TECNICA" sheetId="8" r:id="rId2"/>
    <sheet name="Hoja1" sheetId="12" r:id="rId3"/>
    <sheet name="FINANCIERA" sheetId="10" state="hidden" r:id="rId4"/>
  </sheets>
  <calcPr calcId="152511"/>
</workbook>
</file>

<file path=xl/calcChain.xml><?xml version="1.0" encoding="utf-8"?>
<calcChain xmlns="http://schemas.openxmlformats.org/spreadsheetml/2006/main">
  <c r="L46" i="8" l="1"/>
  <c r="K46" i="8" s="1"/>
  <c r="P45" i="8"/>
  <c r="P44" i="8"/>
  <c r="K43" i="8"/>
  <c r="P42" i="8"/>
  <c r="P41" i="8"/>
  <c r="P40" i="8"/>
  <c r="A10" i="12" l="1"/>
  <c r="D10" i="12"/>
  <c r="E10" i="12"/>
  <c r="F10" i="12"/>
  <c r="C10" i="12"/>
  <c r="C11" i="12"/>
  <c r="F12" i="12"/>
  <c r="E12" i="12"/>
  <c r="D12" i="12"/>
  <c r="C12" i="12"/>
  <c r="G3" i="12"/>
  <c r="K143" i="8" l="1"/>
  <c r="O46" i="8" l="1"/>
  <c r="P46" i="8" s="1"/>
  <c r="K45" i="8"/>
  <c r="K44" i="8"/>
  <c r="O43" i="8" l="1"/>
  <c r="P43" i="8" s="1"/>
  <c r="L40" i="8"/>
  <c r="L42" i="8"/>
  <c r="L41" i="8"/>
  <c r="Q47" i="8" l="1"/>
  <c r="P47" i="8"/>
  <c r="O47" i="8"/>
  <c r="C52" i="8" s="1"/>
  <c r="G15" i="8" l="1"/>
  <c r="C12" i="10" l="1"/>
  <c r="C13" i="10" s="1"/>
  <c r="N47" i="8"/>
  <c r="E150" i="8" l="1"/>
  <c r="D185" i="8" s="1"/>
  <c r="D32" i="8" s="1"/>
  <c r="F175" i="8"/>
  <c r="D186" i="8" s="1"/>
  <c r="D33" i="8" s="1"/>
  <c r="E32" i="8" l="1"/>
  <c r="E185" i="8"/>
  <c r="M47" i="8" l="1"/>
  <c r="L47" i="8"/>
  <c r="K47" i="8"/>
  <c r="C51" i="8" s="1"/>
</calcChain>
</file>

<file path=xl/sharedStrings.xml><?xml version="1.0" encoding="utf-8"?>
<sst xmlns="http://schemas.openxmlformats.org/spreadsheetml/2006/main" count="1059" uniqueCount="406">
  <si>
    <t>CARGO</t>
  </si>
  <si>
    <t>* Dirección, barrio - vereda, Centro Zonal</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</si>
  <si>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</si>
  <si>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</si>
  <si>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</si>
  <si>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</si>
  <si>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</si>
  <si>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</si>
  <si>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</si>
  <si>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</si>
  <si>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</si>
  <si>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</si>
  <si>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</si>
  <si>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</si>
  <si>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</si>
  <si>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</si>
  <si>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</si>
  <si>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</si>
  <si>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</si>
  <si>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</si>
  <si>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</si>
  <si>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</si>
  <si>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</si>
  <si>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Valor</t>
  </si>
  <si>
    <t>Criterio</t>
  </si>
  <si>
    <t>Número de cupos</t>
  </si>
  <si>
    <t>Experiencia habilitante</t>
  </si>
  <si>
    <t>fueron objeto de multas
si/no</t>
  </si>
  <si>
    <t>Total meses de experiencia adicional acreditada valida</t>
  </si>
  <si>
    <t>CRITERIO</t>
  </si>
  <si>
    <t xml:space="preserve">Concepto, cumple </t>
  </si>
  <si>
    <t>Valor ejecutado
del contrato</t>
  </si>
  <si>
    <t>** Cupos de acuerdo con el área exigida en el estándar 40 para las dos Modalidades</t>
  </si>
  <si>
    <t>Talento Humano - Habilitante</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</si>
  <si>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</si>
  <si>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</si>
  <si>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</si>
  <si>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</si>
  <si>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</si>
  <si>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</si>
  <si>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</si>
  <si>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</si>
  <si>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</si>
  <si>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</si>
  <si>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</si>
  <si>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</si>
  <si>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</si>
  <si>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</si>
  <si>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</si>
  <si>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</si>
  <si>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</si>
  <si>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</si>
  <si>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</si>
  <si>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</si>
  <si>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</si>
  <si>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</si>
  <si>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</si>
  <si>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</si>
  <si>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</si>
  <si>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</si>
  <si>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</si>
  <si>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</si>
  <si>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</si>
  <si>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</si>
  <si>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</si>
  <si>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</si>
  <si>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</si>
  <si>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</si>
  <si>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</si>
  <si>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</si>
  <si>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</si>
  <si>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</si>
  <si>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</si>
  <si>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</si>
  <si>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</si>
  <si>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</si>
  <si>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</si>
  <si>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</si>
  <si>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</si>
  <si>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</si>
  <si>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</si>
  <si>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</si>
  <si>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</si>
  <si>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</si>
  <si>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</si>
  <si>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</si>
  <si>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</si>
  <si>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</si>
  <si>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</si>
  <si>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</si>
  <si>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</si>
  <si>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</si>
  <si>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</si>
  <si>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</si>
  <si>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</si>
  <si>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</si>
  <si>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</si>
  <si>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</si>
  <si>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</si>
  <si>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Experiencia mínima a acreditar en cupos (80% de los cupos del grupo)</t>
  </si>
  <si>
    <t>Porcentaje de participación en caso de consorcio o unión temporal</t>
  </si>
  <si>
    <t>Infraestructura Formato 11 - Habilitante</t>
  </si>
  <si>
    <t>CAPACIDAD  INSTALADA EN CUPOS**</t>
  </si>
  <si>
    <t>UBICACIÓN*</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</si>
  <si>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</si>
  <si>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</si>
  <si>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</si>
  <si>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</si>
  <si>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SE ENCUENTRA DENTRO DE UN KM DE DISTANCIA DE LA UNICACIÓN ACTUAL DE LOS BENEFICIARIOS SI/NO</t>
  </si>
  <si>
    <t>CÉDULA DE CIUDADANÍA</t>
  </si>
  <si>
    <t>TÍTULO OBTENIDO</t>
  </si>
  <si>
    <t>FECHA DE TERMINACIÓN DE MATERIAS O DE GRADO SEGÚN EL CASO</t>
  </si>
  <si>
    <t xml:space="preserve">EXPERIENCIA PROFESIONAL </t>
  </si>
  <si>
    <t>EMPRESA</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</si>
  <si>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</si>
  <si>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</si>
  <si>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</si>
  <si>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</si>
  <si>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</si>
  <si>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</si>
  <si>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</si>
  <si>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</si>
  <si>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</si>
  <si>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</si>
  <si>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</si>
  <si>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</si>
  <si>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</si>
  <si>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</si>
  <si>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</si>
  <si>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</si>
  <si>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</si>
  <si>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</si>
  <si>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</si>
  <si>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</si>
  <si>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</si>
  <si>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</si>
  <si>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</si>
  <si>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</si>
  <si>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</si>
  <si>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</si>
  <si>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</si>
  <si>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</si>
  <si>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</si>
  <si>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</si>
  <si>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</si>
  <si>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</si>
  <si>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</si>
  <si>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</si>
  <si>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 xml:space="preserve">Cantidad de Cupos ejecutados 
</t>
  </si>
  <si>
    <t xml:space="preserve">Cantidad de Cupos ejecutados no validados
</t>
  </si>
  <si>
    <t>CUMPLIMIENTO SERVICIOS PÚBLICOS BÁSICOS SEGÚN FORMATO 11 SI/NO</t>
  </si>
  <si>
    <t>CARTA DE COMPROMISO DE SUSCRIBIR EL CONTRATO FORMATO 8 
SI /NO</t>
  </si>
  <si>
    <t>FECHA DE  TERMINACIÓN</t>
  </si>
  <si>
    <t>FECHA DE INICIO</t>
  </si>
  <si>
    <t>FUNCIONES CERTIFIACAS CUMPLEN CON LO  
REQUERIDO
(SI/NO)</t>
  </si>
  <si>
    <t>CANTIDAD T.HUMANO REQUERIDA
(PROPORCIÓN T.HNO/CUPOS)</t>
  </si>
  <si>
    <t>Grupos y presupuesto al que esta ofertando
(se debe hacer una valuación independiente para cada grupo al que se presenta)</t>
  </si>
  <si>
    <t>FUNDACION PARA EL DESARROLLO DE LA EDUCACION FUNDAPRE</t>
  </si>
  <si>
    <t>ICBF</t>
  </si>
  <si>
    <t>76.26.13.367</t>
  </si>
  <si>
    <t>FONADE</t>
  </si>
  <si>
    <t>MEN-ICETEX</t>
  </si>
  <si>
    <t>FPI76403</t>
  </si>
  <si>
    <t>X</t>
  </si>
  <si>
    <t>BALASTRERA
BUENOS AIRES 1
BUENOS AIRES 2
CABAL POMBO 1
CABAL POMBO 3
EL TRIUNFO
LA CAMPIÑA
LA DIGNIDAD
LLERAS 1  FORTALEZA    JUAN XXII
LLERAS 2   JUNA XXII 2 
NUEVA COLOMBIA 1  JUAN XXIII 3
NUEVA COLOMBIA 2  JUAN XXIII 4
NUEVA COLOMBIA 3  JUAN XXIII 5
NUEVA FRONTERA       LOS PINOS
NUEVO AMANECER     PAMPA LINDA 1
RAFAEL URIBE URIBE   PAMPA LINDA 2
SAN ANTONIO 1           PAMPA LINDA 3
SAN ANTONIO 2           TRIUNFO 1
UNIÓN VVIENDA           TRIUNFO 3
ÁNGELES 1
ÁNGLES 2
ÁNGELES 3
ÁNGELES 4
BELLO HORIZONTE
CASCAJAL
CASCAJAL2
CASCAJAL 3</t>
  </si>
  <si>
    <t>DESARROLLO INFANTIL EN MEDIIO FAMILIAR (BUENAVENTURA)</t>
  </si>
  <si>
    <t>DESARROLLO INFANTIL EN MEDIIO FAMILIAR (BUGALAGRANDE)</t>
  </si>
  <si>
    <t xml:space="preserve">CEILÁN
CEILÁN
FIJA 1
FIJA2
FIJA 3 
GALICIA
OVERO LA MARÍA
OVER POBLADO
RECREACIONAL
UIRBE 1
URIBE 2
</t>
  </si>
  <si>
    <t>DESARROLLO INFANTIL EN MEDIIO FAMILIAR (CAICEDONIA)</t>
  </si>
  <si>
    <t xml:space="preserve">3 DE AGOSTO
AMÉRICAS
AURES
BARRAGAN
BURILLA
CAMELIA
CAMPO AZUL
CIUDADELA
FRONTINO
FUNDADORES
GUAYANA
LA ISABELA
OBRERO 1 
OBRERO 2
PUERTO RICO
RIVERA
SAMARIA
TRAVESIAS
VALLE DEL CAUCA
</t>
  </si>
  <si>
    <t>DESARROLLO INFANTIL EN MEDIIO FAMILIAR (SANTIGOO DE CALI)</t>
  </si>
  <si>
    <t>BUITRERA
ESTEREO
NAVARRO 1
NAVARRO 2
BUITRERA
LLANO VERDE
CORREGIMIENTO LAS PALMAS (Institución educativa) 
CORREGIMIENTO BUITRERA
BONILLA ARAGON
PIZAMOS
PALMAS
PUERTAS DEL SOL 1
PUERTAS DEL SOL 2
PUERTAS DEL SOL 3
PUERTAS DEL SOL 4
LA PAZ
LLANO VERDE
BARRIO POLVORINES - EL TANQUE
CORREGIMIENTO NAVARRO (Institución educativa)</t>
  </si>
  <si>
    <t>BONILLA ARAGON
BUITRERA
ESTEREO
LA PAZ
LAS PALMAS
LLANO VERDE
NAVARRO
NAVARRO 1
NAVARRO 2
PALMAS
PIZAMOS
PUERTAS DEL SOL 1
PUERTAS DEL SOL 2
PUERTAS DEL SOL 3
PUERTAS DEL SOL 4
TANQUE 3
TANQUE III</t>
  </si>
  <si>
    <t>DESARROLLO INFANTIL EN MEDIIO FAMILIAR (CALIMA-DARIÉN)</t>
  </si>
  <si>
    <t>DESARROLLO INFANTIL EN MEDIIO FAMILIAR(CANDELARIA)</t>
  </si>
  <si>
    <t>BRISAS DEL FRAYLE
BUCHITOLO
CABUYAL 1
CANTALAMOTA 1
CANTALAMOTA 2
CARMELO 1
CARMELO 2
CAUCASECO 1
CAUCASECO 2
DOMINGO LARGO 
DOMINGO LARGO 2
EL SILENCIA 4
JARILLON 3
LAURO
SAN JOAQUIN
TIPLE
VILLAGORGONA 2
VILLAGORGONA 3
VILLAGORGONA 4
VILLAGOROGONA 20 DE JULIO
CARMELO  C
ARENAL A
ARENAL B
CANDELARIA A
CANDELARIA B
CARMELO D
CORINTICO
EL CABUYAL 
EL CARMELO A
EL TRIUNFO
JARILLON 1
JARILLON 2
JUANCHITO
LA SOLORZA
POBLADO
VILLAGORGONA
VILLAGORGONA A 
VILLAGORGONA B
VILLAGORGONA C
VILLAGORGONA D</t>
  </si>
  <si>
    <t>DESARROLLO INFANTIL EN MEDIIO FAMILIAR (DAGUA)</t>
  </si>
  <si>
    <t>ATUNCELA
BORRERO AYERBE
CASCADA
CISNEROS 
CISNEROS 1
DAGUA 1
DAGUA 2
DANUBIO
DELICIAS 
EL PALMAR 
EL PIÑAL 
KILOMETRO 26
KILOMETRO 30
KIÓMETRO 26
LIMONAR
LOBOGUERRERO
NARANJO
QUEREMAL
YOLOMBA
ZABALETAS</t>
  </si>
  <si>
    <t>DESARROLLO INFANTIL EN MEDIIO FAMILIAR (FLORIDA)</t>
  </si>
  <si>
    <t>ALTOS DEL CASTILLO
BERLIN 1
BERLIN 2
BOSQUES DE LA HACIENDA
EL PEDREGAL
FAJARDO
LA CASILDA
LA UNIÓN 
LOMITAS 2
NUEVO HORIZONTE
SAN JORGE 1
SAN JORGE 2</t>
  </si>
  <si>
    <t>DESARROLLO INFANTIL EN MEDIIO FAMILIAR (PRADERA)</t>
  </si>
  <si>
    <t>BERLIN 4
BERLIN 5
COMUNEROS
LA GRAN VIA
LOMITAS 1
MANUEL JOSE RAMIEZ
MARCELLA
PUERTAS DEL SOL</t>
  </si>
  <si>
    <t>DESARROLLO INFANTIL EN MEDIIO FAMILIAR (RESTREPO)</t>
  </si>
  <si>
    <t xml:space="preserve">BUENAVISTA
SANTA ROSA
CALIMITA
SAN PABLO
VEREDA LA GAVIOTA
JIGUALES
FLORIDA
PUENTE TIERRA
LA INDEPENDENCIA
EL AGRADO
LA GUAIRA
AGUA LINDA
EL SILENCIO
MADROÑAL
TRES PUERTAS
POPULAR
</t>
  </si>
  <si>
    <t>DESARROLLO INFANTIL EN MEDIIO FAMILIAR (TULUÁ)</t>
  </si>
  <si>
    <t>ASOGRIM
BARRAGAN
BISQUES 4
BOCAS DE TULUA
BOSQUES 1 
BOSQUES 2
BOSQUES 3
CAMPOALEGRE 
CIENEGUETA 
LAURELES
LAURELES 1
LAURELES 3
MUNICIPAL 1
MUNICIPAL 2
MUNICIPAL 3
PALOMERA
QUEBRADA GRANDE 
SIMON BOLIVAR
VILLA ILIANA
BARRAGAN
INVASION
LAS NIEVES
LAS NIEVES 2
PUERTO FRAZADA
SANTA LUCIA
VILLA LILIANA
VILLA LILIANA 2
ALTAFLOR
BOSQUES DE MARACAIBO
EL BOSQUE 1
EL BOSQUE 2
EL PORVENIR
FARFAN 
FLOR DE CAMPANA 
LA PAZ
LAS AMERICAS
LAURELES
MONTELORO 
PAPAYAL 
PARAISO
PORTALES DEL RIO PAILA
PORVENIR 
SAN FRANCISCO
SANTA ISABEL
TOCHECITO 
VEREDA NORCASIA
VILLA LILIANA</t>
  </si>
  <si>
    <t>DESARROLLO INFANTIL EN MEDIIO FAMILIAR (YUMBO)</t>
  </si>
  <si>
    <t>CACIQUE JACINTO
CRUCES
ESTANCIA 
MIRAVALLE 1
MIRAVALLE 2
PEDREGAL 1 
PEDREGAL 2
PILES 1
PILES II
RINCON DAPA 1 
RINCON DAPA 3
SAN JORGE 1
SAN JORGE 2
SAN MARCOS  3
TABLAZO 
TRINIDAD 
URIBE  
URIBE 2
YUMBILLO 1
YUMBILLO 2</t>
  </si>
  <si>
    <t>1\300</t>
  </si>
  <si>
    <t>ANGEL PATRICIA AGUIRRE BECERRA</t>
  </si>
  <si>
    <t>LICENCIADO EN EDUCACIÓN FÍSICA Y DEPORTES</t>
  </si>
  <si>
    <t>FUNDACIÓN PARA EL DESARROLLO DE LA EDUCACION FUNDAPRE</t>
  </si>
  <si>
    <t>DESDE EL 147 HASTA EL161</t>
  </si>
  <si>
    <t>TANIA TORCOROMA DURÁN PACHECO</t>
  </si>
  <si>
    <t>ADMINISTRADOR DE EMPRESAS</t>
  </si>
  <si>
    <t>CORPHAL- CORPORACIÓN MUSICAL JUVENIL DE OCAÑA</t>
  </si>
  <si>
    <t>CORPHAL 01-05-2014/CORPORACIÓN MUSICAL JUVENIL DE OCAÑA 01-02-2013</t>
  </si>
  <si>
    <t>CORPHAL 30-11-2014/CORPORACION MUSICAL 30-03-2014</t>
  </si>
  <si>
    <t>DESDE EL 163 HASTA EL 174</t>
  </si>
  <si>
    <t>STEFANY ARBELAEZ VALENCIA</t>
  </si>
  <si>
    <t>PSICOLOGA</t>
  </si>
  <si>
    <t>SECTOR AZUCARERO COLOMBIANO</t>
  </si>
  <si>
    <t>DESDE EL175 HASTA EL 193</t>
  </si>
  <si>
    <t>ROCÍO VIAFARA ROMERO</t>
  </si>
  <si>
    <t>LICENCIADA EN BIOLOGÍA Y QUÍMICA</t>
  </si>
  <si>
    <t>FUNDARE</t>
  </si>
  <si>
    <t>DESDE EL 194 HASTA EL 202</t>
  </si>
  <si>
    <t>GADIEL FERNAND CARRILLO ALDANA</t>
  </si>
  <si>
    <t>ABOGADO</t>
  </si>
  <si>
    <t>FUNDACIÓN CRECEMOS</t>
  </si>
  <si>
    <t>DESDE EL 203 HASTA EL 214</t>
  </si>
  <si>
    <t>BLANCA GUERRA SINISTERRA</t>
  </si>
  <si>
    <t>FUNDAPRE</t>
  </si>
  <si>
    <t>DESDE 229 HASTA EL 245</t>
  </si>
  <si>
    <t>DESDE 216 HASTA EL 228</t>
  </si>
  <si>
    <t>MARIA DEL SOCORRO OSORIO CIFUENTES</t>
  </si>
  <si>
    <t>LICENCIDAS EN CIENCIAS RELIGIOSAS</t>
  </si>
  <si>
    <t>VICTORIA EUGENIA REDONDO GOMEZ</t>
  </si>
  <si>
    <t>LICENCIADA EN EDUCACIÓN BÁSICA</t>
  </si>
  <si>
    <t>DESDE 246 HASTA EL 266</t>
  </si>
  <si>
    <t>LUZ ESMERALDA UPEGUI MARÍN</t>
  </si>
  <si>
    <t>LICENCIADA EN PEDAGOGÍA REEDUCATIVA</t>
  </si>
  <si>
    <t>DESDE 267 HASTA EL 283</t>
  </si>
  <si>
    <t>YAMILETH CARDONA MARÍN</t>
  </si>
  <si>
    <t>LICENCIDA EN EDUCACIÓN INFANTIL</t>
  </si>
  <si>
    <t>MARTHA INÉS LEÓN LÓPEZ</t>
  </si>
  <si>
    <t>LICENCIADA EN EDUCACIÓN PREESCOLAR</t>
  </si>
  <si>
    <t>FUNDACIÓN SOCIAL GANE</t>
  </si>
  <si>
    <t>DESDE 284 HASTA EL 297</t>
  </si>
  <si>
    <t>DESDE 298 HASTA EL 310</t>
  </si>
  <si>
    <t>MYRIAM BORRERO ROJAS</t>
  </si>
  <si>
    <t>LICENCIADA EN TRABAJO SOCIAL</t>
  </si>
  <si>
    <t>DESDE EL 311 HASTA EL 336</t>
  </si>
  <si>
    <t>JOSÉ DAVID VALENCIA AYOBI</t>
  </si>
  <si>
    <t>LICENCIATURA ECLESIÁSTICA</t>
  </si>
  <si>
    <t>DESDE EL 337 HASTA EL 361</t>
  </si>
  <si>
    <t>DIANA LORENA ARELLANOS LLANOS</t>
  </si>
  <si>
    <t>LICENCIADA EN PREESCOLAR</t>
  </si>
  <si>
    <t>DESDE EL 362 HASTA EL 375</t>
  </si>
  <si>
    <t>MÓNICA ANDREA BARCO LÓPEZ</t>
  </si>
  <si>
    <t>DESDE EL 376 HASTA EL 392</t>
  </si>
  <si>
    <t>1\150</t>
  </si>
  <si>
    <t>KATHERINE HINESTROZA GAMBOA</t>
  </si>
  <si>
    <t>PSICÓLOGA</t>
  </si>
  <si>
    <t>DESDE EL 394 HASTA EL 405</t>
  </si>
  <si>
    <t>1\229</t>
  </si>
  <si>
    <t>KATHRINE TORRES DUQUE</t>
  </si>
  <si>
    <t>DESDE EL 406 HASTA EL 419</t>
  </si>
  <si>
    <t>PAOLA ANDREA OCAMPO BARRERA</t>
  </si>
  <si>
    <t>DESDE EL 420 HASTA EL 434</t>
  </si>
  <si>
    <t>KAREN GISELLY FLORES AGUIRRE</t>
  </si>
  <si>
    <t>COLEGIO MARÍA MONTESSORI</t>
  </si>
  <si>
    <t>DESDE 435 HASTA EL 454</t>
  </si>
  <si>
    <t>TRABAJADORA SOCIAL</t>
  </si>
  <si>
    <t>DESDE 455 HASTA EL 472</t>
  </si>
  <si>
    <t>PAOLA ANDREA PEÑALOZA VALENCIA</t>
  </si>
  <si>
    <t>CRISTAL GÓMEZ MEJÍA</t>
  </si>
  <si>
    <t>CORPORACIÓN AUONOMA REGIONAL DEL VALLE DEL CAUCA</t>
  </si>
  <si>
    <t>DESDE EL 473 HASTA EL 488</t>
  </si>
  <si>
    <t>MÓNICA YEIMY CHAMORRO MÚÑOZ</t>
  </si>
  <si>
    <t>HOSPITAL LA BUENA ESPERANZA</t>
  </si>
  <si>
    <t>DESDE EL 489 AL 513</t>
  </si>
  <si>
    <t>YORLIN NORBELLY SU´REZ ISAZA</t>
  </si>
  <si>
    <t>INSTITUTO QUIMBAYA</t>
  </si>
  <si>
    <t>DESDE EL 514 HASTA EL 531</t>
  </si>
  <si>
    <t>SILVANA CONSUELO BLANCO ALVAREZ</t>
  </si>
  <si>
    <t>FUNDACÓN PARA LA ORIENTACIÓN FAMILIAR FUNOF</t>
  </si>
  <si>
    <t>DESDE EL 532 HASTA EL 547</t>
  </si>
  <si>
    <t>HEIDY JOHANNA BONILLA VALENCIA</t>
  </si>
  <si>
    <t>COOMEVA</t>
  </si>
  <si>
    <t>DESDE EL 548 AL 566</t>
  </si>
  <si>
    <t>MARÍA JULIANA MANTILLA SANTANDER</t>
  </si>
  <si>
    <t>DESDE EL 567 AL 582</t>
  </si>
  <si>
    <t>JESSICA LORENA REYES CONTRERAS</t>
  </si>
  <si>
    <t>FUNDACIÓN PRISMA</t>
  </si>
  <si>
    <t>DESE EL 583 AL 594</t>
  </si>
  <si>
    <t>LILIANA CLAVIJO CÓRDOBA</t>
  </si>
  <si>
    <t>DESDE EL 595 HASTA EL 606</t>
  </si>
  <si>
    <t>ANA MARÍA GARCÍA L´PEZ</t>
  </si>
  <si>
    <t>DESDE EL 607 AL 616</t>
  </si>
  <si>
    <t>DORALY SALINAS LÓPEZ</t>
  </si>
  <si>
    <t>DESDE E 617 AL 629</t>
  </si>
  <si>
    <t>DIANA MARCELA ACUÑA ARTEAGA</t>
  </si>
  <si>
    <t>DESDE EL 630 AL 639</t>
  </si>
  <si>
    <t>ANGÉLICA MARÍA MARTÍNEZ SALAZAR</t>
  </si>
  <si>
    <t>DESDE EL 640 AL 651</t>
  </si>
  <si>
    <t>SANDRA LILIANA ROJA ACOSTA</t>
  </si>
  <si>
    <t>DESDE EL 652 AL 677</t>
  </si>
  <si>
    <t>ZORAIDA JULIETA RICO VIVAS</t>
  </si>
  <si>
    <t>DESDE EL 678 AL700</t>
  </si>
  <si>
    <t>YURY PATRICIA MELO CORTÉS</t>
  </si>
  <si>
    <t>DESDE EL 701 AL 709</t>
  </si>
  <si>
    <t>MARÍA FERNANDA GOMÉZ VEASCO</t>
  </si>
  <si>
    <t>DESDE EL 710 AL 721</t>
  </si>
  <si>
    <t>ENNI LEONISA HRTADO ASPRILLA</t>
  </si>
  <si>
    <t>DESDE EL 722 AL 732</t>
  </si>
  <si>
    <t>YULIANA DÍAZ AYALA</t>
  </si>
  <si>
    <t>DESDE EL 733 AL 741</t>
  </si>
  <si>
    <t>ALEXANDER FLORES ARENAS</t>
  </si>
  <si>
    <t>PSICÓLOGO</t>
  </si>
  <si>
    <t>DESDE EL 742 AL 753</t>
  </si>
  <si>
    <t>JEFFERSON FERLEY PAREDES PAZ</t>
  </si>
  <si>
    <t>FUNDACIÓN HOGAR DEL NIÑO</t>
  </si>
  <si>
    <t>DESDE EL 754 AL 767</t>
  </si>
  <si>
    <t>JESSICA GONZALEZ PORTOCARRERO</t>
  </si>
  <si>
    <t>DESDE EL 768 AL 778</t>
  </si>
  <si>
    <t>LEIDY FAISURY AGUDELO PATIÑO</t>
  </si>
  <si>
    <t>MUNICIPIO DE GINEBRA</t>
  </si>
  <si>
    <t>DESDE EL 779 AL 789</t>
  </si>
  <si>
    <t>CAROLINA MARLES WALKER</t>
  </si>
  <si>
    <t>CLÍNICA DEL NORTE</t>
  </si>
  <si>
    <t>DESDE EL 790 AL 801</t>
  </si>
  <si>
    <t>ALBA ROCÍO RAMÍREZ OROZCO</t>
  </si>
  <si>
    <t>FAMILIA COO</t>
  </si>
  <si>
    <t>DESDE EL 802 AL 811</t>
  </si>
  <si>
    <t>DIANA MARCELA POSSO AZCÁRATE</t>
  </si>
  <si>
    <t>UNIVERSIDAD DEL VALLE</t>
  </si>
  <si>
    <t>DESDE EL 812 AL825</t>
  </si>
  <si>
    <t>EL PROPONENTE PRESENTA PROPUESTA CON LOS 5 COMPONENTES MEDIANTE LOS CUALES PRECISA  LAS ACCIONES  A REALIZAR PARA BRINDAR UN SERVICIO CON CALIDAD</t>
  </si>
  <si>
    <t>FPI76034</t>
  </si>
  <si>
    <t>DESDE EL 826 AL850</t>
  </si>
  <si>
    <t>8</t>
  </si>
  <si>
    <t>1\1000</t>
  </si>
  <si>
    <t>1\429</t>
  </si>
  <si>
    <t>COORDINADOR GENERAL</t>
  </si>
  <si>
    <t xml:space="preserve">PROFESIONAL DE APOYO PEDAGÓGICO  </t>
  </si>
  <si>
    <t>1\5000</t>
  </si>
  <si>
    <t>MARIELLA VALECILLA DE COLLAZOS</t>
  </si>
  <si>
    <t>LICENCIADA EN EDUCACIÓN PRIMARIA</t>
  </si>
  <si>
    <t>GOBERNACIÓN DEL VALLE DEL CAUCA</t>
  </si>
  <si>
    <t>DESDE EL 853 AL 870</t>
  </si>
  <si>
    <t>JUAN FELIPE MENESES MONTES</t>
  </si>
  <si>
    <t>ADMINISTRADOR  DE EMPRESAS</t>
  </si>
  <si>
    <t>DESDE EL 871 AL 886</t>
  </si>
  <si>
    <t>PAULA ANDREA QUINTERO ARANGO</t>
  </si>
  <si>
    <t>DESDE EL 887 AL 894</t>
  </si>
  <si>
    <t>LUZ DARY VALENCIA RENGIFO</t>
  </si>
  <si>
    <t>LICENCIADAS EN LITERATURA E IDIOMAS</t>
  </si>
  <si>
    <t>FUNDACIÓN HOGARES CLARET</t>
  </si>
  <si>
    <t>DESDE EL 895 AL 913</t>
  </si>
  <si>
    <t>LICENCIADA EN PEDAGOGÍA INFANTIL</t>
  </si>
  <si>
    <t>COLEGIO PARROQUIAL NUESTRA SEÑORA DE FÁTIMA</t>
  </si>
  <si>
    <t>DESDE EL 914 L 926</t>
  </si>
  <si>
    <t>JOHANA JUDITH RÍOS NORIEGA</t>
  </si>
  <si>
    <t>MANUEL GUILLERO ALVAREZ BUSTAMANTE</t>
  </si>
  <si>
    <t xml:space="preserve">LICENCIADO EN EDUCACIÓN </t>
  </si>
  <si>
    <t>DESDE EL 927 AL 937</t>
  </si>
  <si>
    <t>OFELIA DAZA ROJAS</t>
  </si>
  <si>
    <t>LICENCIADA EN CIENCIAS NATURALES</t>
  </si>
  <si>
    <t>INSTITUTO TÉCNICO DEL NORTE</t>
  </si>
  <si>
    <t>DESDE EL 938 AL 957</t>
  </si>
  <si>
    <t>GLORIA ELIZABETH ARCILA RAMÍREZ</t>
  </si>
  <si>
    <t>LICENCIADA EN EDUCACIÓN</t>
  </si>
  <si>
    <t>ALCALDÍA DE SANTIAGO DE CALI</t>
  </si>
  <si>
    <t>DESDE EL 958 AL 976</t>
  </si>
  <si>
    <t>MARTHA LUCÍA DOMINGUEZ LÓPEZ</t>
  </si>
  <si>
    <t>LICENCIADA EN PEDAGOGIA</t>
  </si>
  <si>
    <t>INSTITUCIÓN EDUCATIV JOSÉ IGNACIO OSPINA</t>
  </si>
  <si>
    <t>DESDE EL 977 AL 989</t>
  </si>
  <si>
    <t>SANDRA PATRICIA GARCÍA TENORIO</t>
  </si>
  <si>
    <t>LICENCIADO EN EDUCACIÓN BÁSICA</t>
  </si>
  <si>
    <t>INSTITUCIÓN EDUCATIVA GILBERTO ALZATE AVENDAÑO</t>
  </si>
  <si>
    <t>DESDE EL 990 AL 999</t>
  </si>
  <si>
    <t>ALAJANDRA MORALES VALENCIA</t>
  </si>
  <si>
    <t>CONTADOR PÚBLICO</t>
  </si>
  <si>
    <t>ASESORÍAS JAP</t>
  </si>
  <si>
    <t>06-1202014</t>
  </si>
  <si>
    <t>DESDE EL 1000 AL 1010</t>
  </si>
  <si>
    <t>cupos a validar</t>
  </si>
  <si>
    <t>enero</t>
  </si>
  <si>
    <t>febrero</t>
  </si>
  <si>
    <t>marzo</t>
  </si>
  <si>
    <t>abril</t>
  </si>
  <si>
    <t>mayo</t>
  </si>
  <si>
    <t>junio</t>
  </si>
  <si>
    <t>julio</t>
  </si>
  <si>
    <t>agosto</t>
  </si>
  <si>
    <t>septiembre</t>
  </si>
  <si>
    <t>octubre</t>
  </si>
  <si>
    <t>noviembre</t>
  </si>
  <si>
    <t>diciembre</t>
  </si>
  <si>
    <t>INICIO</t>
  </si>
  <si>
    <t>FINAL</t>
  </si>
  <si>
    <t>No. GRUPO</t>
  </si>
  <si>
    <t>GRUPO 1</t>
  </si>
  <si>
    <t>GRUPO 2</t>
  </si>
  <si>
    <t>GRUPO 3</t>
  </si>
  <si>
    <t>GRUPO 4</t>
  </si>
  <si>
    <t>CANTIDAD CUPOS</t>
  </si>
  <si>
    <t>PARA VALIDAR</t>
  </si>
  <si>
    <t>1 Y 4</t>
  </si>
  <si>
    <t xml:space="preserve">TOTAL </t>
  </si>
  <si>
    <t>TOTAL TIEMPO</t>
  </si>
  <si>
    <t>TIEMPO</t>
  </si>
  <si>
    <t>TRASLAPO TIEMPO</t>
  </si>
  <si>
    <t>N.A.</t>
  </si>
  <si>
    <t>LA FECHA DE TERMINACION DEL CONTRATO SUPERA EL TIEMPO LIMITE DE ANTIGÜEDAD QUE NO PUEDE SER SUPERIOR A 5 AÑOS, DE ACUERDO A LO ESTABLECIDO EN EL PLIEGO DE CONDICIONES, NUMERAL 3.19 EXPERIENCIA ESPECIFICA.</t>
  </si>
  <si>
    <t>Cantidad de Cupos ejecutados
validados</t>
  </si>
  <si>
    <t xml:space="preserve">Objeto del contrato cumple con lo solicitado 
si/ no
</t>
  </si>
  <si>
    <t>Se traslapan en cinco (5) meses con la Experiencia acreditada en la certificación No. 4, de ésta misma tabla.</t>
  </si>
  <si>
    <t>Solo de certificaciones validadas (porque se ajustan al objeto solicitado y periodos solicitado y no fueron objeto de multas
TENER EN CUENTA SIMULTANEOS</t>
  </si>
  <si>
    <t>MODALIDAD A LA QUE SE PRESENTA
(DESARROLLO INFANTIL EN MEDIO FAMILIAR)</t>
  </si>
  <si>
    <t>FUNCIONES CERTIFICADAS CUMPLEN CON LO  
REQUERIDO
(SI/NO)</t>
  </si>
  <si>
    <r>
      <rPr>
        <b/>
        <sz val="11"/>
        <color theme="1"/>
        <rFont val="Calibri"/>
        <family val="2"/>
        <scheme val="minor"/>
      </rPr>
      <t>NO CUMPLE</t>
    </r>
    <r>
      <rPr>
        <sz val="11"/>
        <color theme="1"/>
        <rFont val="Calibri"/>
        <family val="2"/>
        <scheme val="minor"/>
      </rPr>
      <t>. El acta de grado hace referencia a que obtuvo el título en septiembre de 2014, a la fecha no cumple el año de experiencia mínima requerida.</t>
    </r>
  </si>
  <si>
    <r>
      <rPr>
        <b/>
        <sz val="11"/>
        <color theme="1"/>
        <rFont val="Calibri"/>
        <family val="2"/>
        <scheme val="minor"/>
      </rPr>
      <t xml:space="preserve">NO CUMPLE </t>
    </r>
    <r>
      <rPr>
        <sz val="11"/>
        <color theme="1"/>
        <rFont val="Calibri"/>
        <family val="2"/>
        <scheme val="minor"/>
      </rPr>
      <t>con el perfil en lo relacionado con experiencia como coordinador en proyectos sociales.</t>
    </r>
  </si>
  <si>
    <r>
      <rPr>
        <b/>
        <sz val="11"/>
        <color theme="1"/>
        <rFont val="Calibri"/>
        <family val="2"/>
        <scheme val="minor"/>
      </rPr>
      <t>NO CUMPLE</t>
    </r>
    <r>
      <rPr>
        <sz val="11"/>
        <color theme="1"/>
        <rFont val="Calibri"/>
        <family val="2"/>
        <scheme val="minor"/>
      </rPr>
      <t>.  Las certificaciones expedidas por el municipio de Cali no precisan el tiempo laborado, presenta constancia del grupo de educación y democracia de la universidad del valle pero no específica fecha de ingreso y retiro.</t>
    </r>
  </si>
</sst>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2C0A]\ #,##0"/>
    <numFmt numFmtId="166" formatCode="[$$-240A]\ #,##0.00"/>
    <numFmt numFmtId="167" formatCode="_-* #,##0\ _€_-;\-* #,##0\ _€_-;_-* &quot;-&quot;??\ _€_-;_-@_-"/>
    <numFmt numFmtId="168" formatCode="[$$-2C0A]\ #,##0.00"/>
    <numFmt numFmtId="169" formatCode="_-* #,##0_-;\-* #,##0_-;_-* &quot;-&quot;??_-;_-@_-"/>
    <numFmt numFmtId="170" formatCode="0.0"/>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b/>
      <sz val="14"/>
      <color theme="1"/>
      <name val="Calibri"/>
      <family val="2"/>
      <scheme val="minor"/>
    </font>
    <font>
      <b/>
      <i/>
      <sz val="10"/>
      <color rgb="FFFF0000"/>
      <name val="Calibri"/>
      <family val="2"/>
      <scheme val="minor"/>
    </font>
  </fonts>
  <fills count="1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6" tint="0.399975585192419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0" fontId="9" fillId="0" borderId="8"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0" fontId="13" fillId="0" borderId="1" xfId="0" applyFont="1" applyFill="1" applyBorder="1" applyAlignment="1" applyProtection="1">
      <alignment horizontal="center" vertical="center" wrapText="1"/>
      <protection locked="0"/>
    </xf>
    <xf numFmtId="167"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0" fillId="0" borderId="0" xfId="0" applyFill="1" applyBorder="1" applyAlignment="1">
      <alignment vertical="center" wrapText="1"/>
    </xf>
    <xf numFmtId="0" fontId="1" fillId="0" borderId="0" xfId="0" applyFont="1" applyFill="1" applyBorder="1" applyAlignment="1">
      <alignment vertical="center" wrapText="1"/>
    </xf>
    <xf numFmtId="0" fontId="0" fillId="0" borderId="7" xfId="0" applyBorder="1" applyAlignment="1">
      <alignment vertical="center"/>
    </xf>
    <xf numFmtId="0" fontId="14" fillId="0" borderId="1" xfId="0" applyFont="1" applyFill="1" applyBorder="1" applyAlignment="1">
      <alignment horizontal="center" vertical="center" wrapText="1"/>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4"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5" borderId="1" xfId="0" applyFont="1" applyFill="1" applyBorder="1" applyAlignment="1">
      <alignment horizontal="center" vertical="center" wrapText="1"/>
    </xf>
    <xf numFmtId="0" fontId="25" fillId="5" borderId="5" xfId="0" applyFont="1" applyFill="1" applyBorder="1" applyAlignment="1">
      <alignment horizontal="center" vertical="center" wrapText="1"/>
    </xf>
    <xf numFmtId="0" fontId="26" fillId="6" borderId="19" xfId="0" applyFont="1" applyFill="1" applyBorder="1" applyAlignment="1">
      <alignment horizontal="center" vertical="center" wrapText="1"/>
    </xf>
    <xf numFmtId="0" fontId="26" fillId="6"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6"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5"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6" borderId="0" xfId="0" applyFont="1" applyFill="1" applyAlignment="1">
      <alignment vertical="center"/>
    </xf>
    <xf numFmtId="0" fontId="28" fillId="6" borderId="27" xfId="0" applyFont="1" applyFill="1" applyBorder="1" applyAlignment="1">
      <alignment vertical="center"/>
    </xf>
    <xf numFmtId="0" fontId="28" fillId="6"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6" borderId="29" xfId="0" applyFont="1" applyFill="1" applyBorder="1" applyAlignment="1">
      <alignment vertical="center"/>
    </xf>
    <xf numFmtId="0" fontId="29" fillId="6" borderId="28" xfId="0" applyFont="1" applyFill="1" applyBorder="1" applyAlignment="1">
      <alignment vertical="center"/>
    </xf>
    <xf numFmtId="0" fontId="29" fillId="6" borderId="0" xfId="0" applyFont="1" applyFill="1" applyAlignment="1">
      <alignment vertical="center"/>
    </xf>
    <xf numFmtId="0" fontId="29" fillId="6" borderId="29" xfId="0" applyFont="1" applyFill="1" applyBorder="1" applyAlignment="1">
      <alignment vertical="center"/>
    </xf>
    <xf numFmtId="0" fontId="28" fillId="6" borderId="30" xfId="0" applyFont="1" applyFill="1" applyBorder="1" applyAlignment="1">
      <alignment vertical="center"/>
    </xf>
    <xf numFmtId="0" fontId="28" fillId="6" borderId="33" xfId="0" applyFont="1" applyFill="1" applyBorder="1" applyAlignment="1">
      <alignment vertical="center"/>
    </xf>
    <xf numFmtId="0" fontId="28" fillId="6" borderId="0" xfId="0" applyFont="1" applyFill="1" applyAlignment="1">
      <alignment horizontal="center" vertical="center"/>
    </xf>
    <xf numFmtId="0" fontId="28" fillId="6" borderId="29" xfId="0" applyFont="1" applyFill="1" applyBorder="1" applyAlignment="1">
      <alignment horizontal="center" vertical="center"/>
    </xf>
    <xf numFmtId="0" fontId="29" fillId="6" borderId="25" xfId="0" applyFont="1" applyFill="1" applyBorder="1" applyAlignment="1">
      <alignment vertical="center"/>
    </xf>
    <xf numFmtId="0" fontId="29" fillId="7" borderId="26" xfId="0" applyFont="1" applyFill="1" applyBorder="1" applyAlignment="1">
      <alignment vertical="center"/>
    </xf>
    <xf numFmtId="0" fontId="29" fillId="6" borderId="27" xfId="0" applyFont="1" applyFill="1" applyBorder="1" applyAlignment="1">
      <alignment vertical="center"/>
    </xf>
    <xf numFmtId="0" fontId="29" fillId="7" borderId="0" xfId="0" applyFont="1" applyFill="1" applyAlignment="1">
      <alignment vertical="center"/>
    </xf>
    <xf numFmtId="0" fontId="29" fillId="6" borderId="33" xfId="0" applyFont="1" applyFill="1" applyBorder="1" applyAlignment="1">
      <alignment vertical="center"/>
    </xf>
    <xf numFmtId="0" fontId="29" fillId="7" borderId="35" xfId="0" applyFont="1" applyFill="1" applyBorder="1" applyAlignment="1">
      <alignment vertical="center"/>
    </xf>
    <xf numFmtId="0" fontId="29" fillId="6" borderId="36" xfId="0" applyFont="1" applyFill="1" applyBorder="1" applyAlignment="1">
      <alignment vertical="center"/>
    </xf>
    <xf numFmtId="0" fontId="28" fillId="6" borderId="28" xfId="0" applyFont="1" applyFill="1" applyBorder="1" applyAlignment="1">
      <alignment vertical="center"/>
    </xf>
    <xf numFmtId="0" fontId="29" fillId="7" borderId="0" xfId="0" applyFont="1" applyFill="1" applyAlignment="1">
      <alignment horizontal="center" vertical="center"/>
    </xf>
    <xf numFmtId="0" fontId="29" fillId="7" borderId="35" xfId="0" applyFont="1" applyFill="1" applyBorder="1" applyAlignment="1">
      <alignment horizontal="center" vertical="center"/>
    </xf>
    <xf numFmtId="0" fontId="28" fillId="6" borderId="36" xfId="0" applyFont="1" applyFill="1" applyBorder="1" applyAlignment="1">
      <alignment horizontal="center" vertical="center"/>
    </xf>
    <xf numFmtId="0" fontId="28" fillId="6" borderId="0" xfId="0" applyFont="1" applyFill="1" applyAlignment="1">
      <alignment horizontal="right" vertical="center"/>
    </xf>
    <xf numFmtId="0" fontId="28" fillId="6" borderId="0" xfId="0" applyFont="1" applyFill="1" applyAlignment="1">
      <alignment vertical="center"/>
    </xf>
    <xf numFmtId="0" fontId="29" fillId="0" borderId="29" xfId="0" applyFont="1" applyBorder="1" applyAlignment="1">
      <alignment vertical="center"/>
    </xf>
    <xf numFmtId="0" fontId="29" fillId="6"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6" borderId="33" xfId="0" applyFont="1" applyFill="1" applyBorder="1" applyAlignment="1">
      <alignment vertical="center"/>
    </xf>
    <xf numFmtId="0" fontId="35" fillId="6" borderId="33" xfId="0" applyFont="1" applyFill="1" applyBorder="1" applyAlignment="1">
      <alignment horizontal="center" vertical="center"/>
    </xf>
    <xf numFmtId="0" fontId="35" fillId="6" borderId="33"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17" fillId="0" borderId="0" xfId="0" applyFont="1" applyFill="1" applyAlignment="1">
      <alignment horizontal="left" vertical="center" wrapText="1"/>
    </xf>
    <xf numFmtId="0" fontId="1" fillId="2" borderId="1" xfId="0" applyFont="1" applyFill="1" applyBorder="1" applyAlignment="1">
      <alignment horizontal="center" vertical="center" wrapText="1"/>
    </xf>
    <xf numFmtId="49" fontId="37" fillId="0" borderId="1" xfId="0" applyNumberFormat="1" applyFont="1" applyFill="1" applyBorder="1" applyAlignment="1" applyProtection="1">
      <alignment horizontal="left" vertical="center" wrapText="1"/>
      <protection locked="0"/>
    </xf>
    <xf numFmtId="0" fontId="1" fillId="2" borderId="13" xfId="0" applyFont="1" applyFill="1" applyBorder="1" applyAlignment="1">
      <alignment horizontal="center" vertical="center" wrapText="1"/>
    </xf>
    <xf numFmtId="0" fontId="0" fillId="0" borderId="1" xfId="0" applyBorder="1" applyAlignment="1">
      <alignment horizontal="center" wrapText="1"/>
    </xf>
    <xf numFmtId="0" fontId="1" fillId="2" borderId="42" xfId="0" applyFont="1" applyFill="1" applyBorder="1" applyAlignment="1">
      <alignment vertical="center" wrapText="1"/>
    </xf>
    <xf numFmtId="49" fontId="14" fillId="0" borderId="1" xfId="0" applyNumberFormat="1" applyFont="1" applyFill="1" applyBorder="1" applyAlignment="1" applyProtection="1">
      <alignment horizontal="justify"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center" wrapText="1"/>
    </xf>
    <xf numFmtId="0" fontId="14" fillId="0" borderId="1" xfId="0" applyFont="1" applyFill="1" applyBorder="1" applyAlignment="1">
      <alignment wrapText="1"/>
    </xf>
    <xf numFmtId="0" fontId="0" fillId="0" borderId="0" xfId="0" applyAlignment="1">
      <alignment vertical="center" wrapText="1"/>
    </xf>
    <xf numFmtId="0" fontId="9" fillId="3" borderId="8" xfId="0" applyFont="1" applyFill="1" applyBorder="1" applyAlignment="1" applyProtection="1">
      <alignment vertical="center" wrapText="1"/>
      <protection locked="0"/>
    </xf>
    <xf numFmtId="0" fontId="9" fillId="0" borderId="8"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165" fontId="0" fillId="3" borderId="1" xfId="0" applyNumberFormat="1" applyFill="1" applyBorder="1" applyAlignment="1">
      <alignment horizontal="right" vertical="center" wrapText="1"/>
    </xf>
    <xf numFmtId="166" fontId="0" fillId="0" borderId="0" xfId="0" applyNumberFormat="1" applyBorder="1" applyAlignment="1">
      <alignment vertical="center" wrapText="1"/>
    </xf>
    <xf numFmtId="165" fontId="0" fillId="0" borderId="0" xfId="0" applyNumberFormat="1" applyFill="1" applyBorder="1" applyAlignment="1" applyProtection="1">
      <alignment vertical="center" wrapText="1"/>
      <protection locked="0"/>
    </xf>
    <xf numFmtId="166" fontId="0" fillId="0" borderId="0" xfId="0" applyNumberFormat="1" applyFill="1" applyBorder="1" applyAlignment="1">
      <alignment vertical="center" wrapText="1"/>
    </xf>
    <xf numFmtId="0" fontId="0" fillId="0" borderId="0" xfId="0" applyAlignment="1">
      <alignment wrapText="1"/>
    </xf>
    <xf numFmtId="0" fontId="0" fillId="0" borderId="0" xfId="0" applyFill="1" applyAlignment="1">
      <alignment vertical="center" wrapText="1"/>
    </xf>
    <xf numFmtId="166" fontId="0" fillId="0" borderId="0" xfId="0" applyNumberFormat="1" applyFill="1" applyAlignment="1">
      <alignment vertical="center" wrapText="1"/>
    </xf>
    <xf numFmtId="0" fontId="1" fillId="0" borderId="1" xfId="0" applyFont="1" applyFill="1" applyBorder="1" applyAlignment="1">
      <alignment horizontal="center" vertical="center" wrapText="1"/>
    </xf>
    <xf numFmtId="168" fontId="1" fillId="0" borderId="1" xfId="0" applyNumberFormat="1"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center" wrapText="1"/>
    </xf>
    <xf numFmtId="0" fontId="15" fillId="0" borderId="0" xfId="0" applyFont="1" applyFill="1" applyBorder="1" applyAlignment="1">
      <alignment horizontal="left" vertical="center" wrapText="1"/>
    </xf>
    <xf numFmtId="166" fontId="0" fillId="0" borderId="1" xfId="0" applyNumberFormat="1" applyFill="1"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14" fontId="0" fillId="0" borderId="1" xfId="0" applyNumberFormat="1" applyBorder="1" applyAlignment="1"/>
    <xf numFmtId="0" fontId="0" fillId="0" borderId="0" xfId="0"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15" fillId="0" borderId="1" xfId="0" applyFont="1" applyFill="1" applyBorder="1" applyAlignment="1">
      <alignment horizontal="left" vertical="center" wrapText="1"/>
    </xf>
    <xf numFmtId="14" fontId="0" fillId="0" borderId="1" xfId="0" applyNumberFormat="1" applyFill="1" applyBorder="1" applyAlignment="1">
      <alignment wrapText="1"/>
    </xf>
    <xf numFmtId="14" fontId="0" fillId="0" borderId="1" xfId="0" applyNumberFormat="1" applyBorder="1" applyAlignment="1">
      <alignment wrapText="1"/>
    </xf>
    <xf numFmtId="0" fontId="9" fillId="3" borderId="9" xfId="0" applyFont="1" applyFill="1" applyBorder="1" applyAlignment="1" applyProtection="1">
      <alignment vertical="center" wrapText="1"/>
      <protection locked="0"/>
    </xf>
    <xf numFmtId="0" fontId="9" fillId="0" borderId="9" xfId="0" applyFont="1" applyFill="1" applyBorder="1" applyAlignment="1" applyProtection="1">
      <alignment horizontal="left" vertical="center" wrapText="1"/>
      <protection locked="0"/>
    </xf>
    <xf numFmtId="0" fontId="9" fillId="0" borderId="0" xfId="0" applyFont="1" applyFill="1" applyBorder="1" applyAlignment="1" applyProtection="1">
      <alignment horizontal="left" vertical="center" wrapText="1"/>
      <protection locked="0"/>
    </xf>
    <xf numFmtId="0" fontId="1" fillId="0" borderId="0" xfId="0" applyFont="1" applyAlignment="1">
      <alignment horizontal="center" vertical="center" wrapText="1"/>
    </xf>
    <xf numFmtId="0" fontId="19" fillId="0" borderId="0" xfId="0" applyFont="1" applyBorder="1" applyAlignment="1">
      <alignment horizontal="center" vertical="center" wrapText="1"/>
    </xf>
    <xf numFmtId="0" fontId="7" fillId="2" borderId="0" xfId="0" applyFont="1" applyFill="1" applyBorder="1" applyAlignment="1">
      <alignment horizontal="center" vertical="center" wrapText="1"/>
    </xf>
    <xf numFmtId="0" fontId="0" fillId="0" borderId="1" xfId="0" applyBorder="1" applyAlignment="1">
      <alignment horizontal="right"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14" fontId="13" fillId="0" borderId="0" xfId="0" applyNumberFormat="1" applyFont="1" applyFill="1" applyBorder="1" applyAlignment="1" applyProtection="1">
      <alignment horizontal="center" vertical="center" wrapText="1"/>
      <protection locked="0"/>
    </xf>
    <xf numFmtId="169" fontId="0" fillId="3" borderId="1" xfId="1" applyNumberFormat="1" applyFont="1" applyFill="1" applyBorder="1" applyAlignment="1">
      <alignment vertical="center"/>
    </xf>
    <xf numFmtId="1" fontId="38" fillId="10" borderId="0" xfId="0" applyNumberFormat="1" applyFont="1" applyFill="1" applyAlignment="1">
      <alignment vertical="center"/>
    </xf>
    <xf numFmtId="0" fontId="0" fillId="0" borderId="0" xfId="0" applyBorder="1" applyAlignment="1">
      <alignment vertical="center"/>
    </xf>
    <xf numFmtId="0" fontId="0" fillId="0" borderId="0" xfId="0" applyFill="1" applyBorder="1" applyAlignment="1">
      <alignment vertical="center"/>
    </xf>
    <xf numFmtId="4" fontId="0" fillId="0" borderId="0" xfId="0" applyNumberFormat="1" applyBorder="1" applyAlignment="1">
      <alignment vertical="center"/>
    </xf>
    <xf numFmtId="0" fontId="0" fillId="0" borderId="0" xfId="0" applyBorder="1" applyAlignment="1">
      <alignment horizontal="center" vertical="center"/>
    </xf>
    <xf numFmtId="0" fontId="14" fillId="0" borderId="1" xfId="0" applyFont="1" applyFill="1" applyBorder="1" applyAlignment="1">
      <alignment horizontal="center" vertical="center"/>
    </xf>
    <xf numFmtId="16" fontId="0" fillId="0" borderId="1" xfId="0" applyNumberFormat="1" applyFill="1" applyBorder="1" applyAlignment="1">
      <alignment horizontal="center" vertical="center"/>
    </xf>
    <xf numFmtId="14" fontId="0" fillId="12" borderId="1" xfId="0" applyNumberFormat="1" applyFill="1" applyBorder="1" applyAlignment="1">
      <alignment horizontal="center" vertical="center"/>
    </xf>
    <xf numFmtId="0" fontId="0" fillId="12" borderId="1" xfId="0" applyFill="1" applyBorder="1" applyAlignment="1">
      <alignment horizontal="center" vertical="center"/>
    </xf>
    <xf numFmtId="16" fontId="14" fillId="0" borderId="1" xfId="0" applyNumberFormat="1" applyFont="1" applyFill="1" applyBorder="1" applyAlignment="1">
      <alignment horizontal="center" vertical="center"/>
    </xf>
    <xf numFmtId="14" fontId="0" fillId="13" borderId="1" xfId="0" applyNumberFormat="1" applyFill="1" applyBorder="1" applyAlignment="1">
      <alignment horizontal="center" vertical="center"/>
    </xf>
    <xf numFmtId="0" fontId="0" fillId="13" borderId="1" xfId="0" applyFill="1" applyBorder="1" applyAlignment="1">
      <alignment horizontal="center" vertical="center"/>
    </xf>
    <xf numFmtId="14" fontId="0" fillId="14" borderId="1" xfId="0" applyNumberFormat="1" applyFill="1" applyBorder="1" applyAlignment="1">
      <alignment horizontal="center" vertical="center"/>
    </xf>
    <xf numFmtId="0" fontId="0" fillId="14" borderId="1" xfId="0" applyFill="1" applyBorder="1" applyAlignment="1">
      <alignment horizontal="center" vertical="center"/>
    </xf>
    <xf numFmtId="14" fontId="0" fillId="11" borderId="1" xfId="0" applyNumberFormat="1" applyFill="1" applyBorder="1" applyAlignment="1">
      <alignment horizontal="center" vertical="center"/>
    </xf>
    <xf numFmtId="0" fontId="0" fillId="11" borderId="1" xfId="0" applyFill="1" applyBorder="1" applyAlignment="1">
      <alignment horizontal="center" vertical="center"/>
    </xf>
    <xf numFmtId="0" fontId="0" fillId="0" borderId="5" xfId="0" applyFill="1" applyBorder="1" applyAlignment="1">
      <alignment vertical="center"/>
    </xf>
    <xf numFmtId="0" fontId="0" fillId="0" borderId="14" xfId="0" applyFill="1" applyBorder="1" applyAlignment="1">
      <alignment horizontal="center" vertical="center"/>
    </xf>
    <xf numFmtId="0" fontId="0" fillId="0" borderId="13" xfId="0" applyFill="1" applyBorder="1" applyAlignment="1">
      <alignment horizontal="center" vertical="center"/>
    </xf>
    <xf numFmtId="0" fontId="0" fillId="11" borderId="13" xfId="0" applyFill="1" applyBorder="1" applyAlignment="1">
      <alignment horizontal="center" vertical="center"/>
    </xf>
    <xf numFmtId="0" fontId="0" fillId="12" borderId="4" xfId="0" applyFill="1" applyBorder="1" applyAlignment="1">
      <alignment horizontal="center" vertical="center"/>
    </xf>
    <xf numFmtId="0" fontId="0" fillId="0" borderId="4" xfId="0" applyFill="1" applyBorder="1" applyAlignment="1">
      <alignment horizontal="center" vertical="center"/>
    </xf>
    <xf numFmtId="14" fontId="0" fillId="12" borderId="46" xfId="0" applyNumberFormat="1" applyFill="1" applyBorder="1" applyAlignment="1">
      <alignment horizontal="center" vertical="center"/>
    </xf>
    <xf numFmtId="0" fontId="0" fillId="0" borderId="2" xfId="0" applyFill="1" applyBorder="1" applyAlignment="1">
      <alignment horizontal="center" vertical="center"/>
    </xf>
    <xf numFmtId="0" fontId="0" fillId="11" borderId="47" xfId="0" applyFill="1" applyBorder="1" applyAlignment="1">
      <alignment horizontal="center" vertical="center"/>
    </xf>
    <xf numFmtId="0" fontId="0" fillId="12" borderId="48" xfId="0" applyFill="1" applyBorder="1" applyAlignment="1">
      <alignment horizontal="center" vertical="center"/>
    </xf>
    <xf numFmtId="0" fontId="0" fillId="11" borderId="49" xfId="0" applyFill="1" applyBorder="1" applyAlignment="1">
      <alignment horizontal="center" vertical="center"/>
    </xf>
    <xf numFmtId="0" fontId="0" fillId="12" borderId="50" xfId="0" applyFill="1" applyBorder="1" applyAlignment="1">
      <alignment horizontal="center" vertical="center"/>
    </xf>
    <xf numFmtId="16" fontId="0" fillId="0" borderId="3" xfId="0" applyNumberFormat="1" applyFill="1" applyBorder="1" applyAlignment="1">
      <alignment horizontal="center" vertical="center"/>
    </xf>
    <xf numFmtId="0" fontId="0" fillId="0" borderId="3" xfId="0" applyFill="1" applyBorder="1" applyAlignment="1">
      <alignment horizontal="center" vertical="center"/>
    </xf>
    <xf numFmtId="14" fontId="0" fillId="11" borderId="51" xfId="0" applyNumberFormat="1" applyFill="1" applyBorder="1" applyAlignment="1">
      <alignment horizontal="center" vertical="center"/>
    </xf>
    <xf numFmtId="3" fontId="0" fillId="0" borderId="1" xfId="0" applyNumberFormat="1" applyFill="1" applyBorder="1" applyAlignment="1">
      <alignment horizontal="center" vertical="center"/>
    </xf>
    <xf numFmtId="1" fontId="0" fillId="0" borderId="0" xfId="0" applyNumberFormat="1" applyBorder="1" applyAlignment="1">
      <alignment horizontal="center" vertical="center"/>
    </xf>
    <xf numFmtId="1" fontId="0" fillId="0" borderId="0" xfId="0" applyNumberFormat="1" applyBorder="1" applyAlignment="1">
      <alignment vertical="center"/>
    </xf>
    <xf numFmtId="3" fontId="13" fillId="0" borderId="0" xfId="0" applyNumberFormat="1" applyFont="1" applyFill="1" applyBorder="1" applyAlignment="1" applyProtection="1">
      <alignment horizontal="center" vertical="center" wrapText="1"/>
      <protection locked="0"/>
    </xf>
    <xf numFmtId="3" fontId="0" fillId="0" borderId="0" xfId="0" applyNumberFormat="1" applyBorder="1" applyAlignment="1">
      <alignment vertical="center"/>
    </xf>
    <xf numFmtId="1" fontId="0" fillId="0" borderId="0" xfId="0" applyNumberFormat="1" applyAlignment="1">
      <alignment vertical="center"/>
    </xf>
    <xf numFmtId="169" fontId="0" fillId="3" borderId="1" xfId="1" applyNumberFormat="1" applyFont="1" applyFill="1" applyBorder="1" applyAlignment="1">
      <alignment horizontal="right" vertical="center" wrapText="1"/>
    </xf>
    <xf numFmtId="170" fontId="13" fillId="0" borderId="1" xfId="1" applyNumberFormat="1" applyFont="1" applyFill="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4" fontId="18"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vertical="center" wrapText="1"/>
    </xf>
    <xf numFmtId="0" fontId="1" fillId="0" borderId="1" xfId="0" applyFont="1" applyBorder="1" applyAlignment="1">
      <alignment horizontal="center" vertical="center"/>
    </xf>
    <xf numFmtId="0" fontId="23" fillId="0" borderId="0" xfId="0" applyFont="1" applyAlignment="1">
      <alignment horizontal="center" vertical="center"/>
    </xf>
    <xf numFmtId="0" fontId="24" fillId="0" borderId="0" xfId="0" applyFont="1" applyAlignment="1">
      <alignment horizontal="justify" vertical="center" wrapText="1"/>
    </xf>
    <xf numFmtId="0" fontId="25" fillId="4" borderId="1" xfId="0" applyFont="1" applyFill="1" applyBorder="1" applyAlignment="1">
      <alignment horizontal="center" vertical="center" wrapText="1"/>
    </xf>
    <xf numFmtId="0" fontId="0" fillId="0" borderId="1" xfId="0" applyBorder="1" applyAlignment="1">
      <alignment wrapText="1"/>
    </xf>
    <xf numFmtId="0" fontId="25" fillId="5"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6" borderId="19" xfId="0" applyFont="1" applyFill="1" applyBorder="1" applyAlignment="1">
      <alignment horizontal="left" vertical="justify" wrapText="1"/>
    </xf>
    <xf numFmtId="0" fontId="26" fillId="6" borderId="20" xfId="0" applyFont="1" applyFill="1" applyBorder="1" applyAlignment="1">
      <alignment horizontal="left" vertical="justify" wrapText="1"/>
    </xf>
    <xf numFmtId="0" fontId="26" fillId="6" borderId="21" xfId="0" applyFont="1" applyFill="1" applyBorder="1" applyAlignment="1">
      <alignment horizontal="left" vertical="justify" wrapText="1"/>
    </xf>
    <xf numFmtId="0" fontId="26" fillId="6" borderId="22" xfId="0" applyFont="1" applyFill="1" applyBorder="1" applyAlignment="1">
      <alignment horizontal="left" vertical="justify" wrapText="1"/>
    </xf>
    <xf numFmtId="0" fontId="26" fillId="6" borderId="23" xfId="0" applyFont="1" applyFill="1" applyBorder="1" applyAlignment="1">
      <alignment horizontal="left" vertical="justify" wrapText="1"/>
    </xf>
    <xf numFmtId="0" fontId="26" fillId="6"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9" borderId="0" xfId="0" applyFont="1" applyFill="1" applyAlignment="1">
      <alignment horizontal="center"/>
    </xf>
    <xf numFmtId="0" fontId="32" fillId="0" borderId="0" xfId="0" applyFont="1" applyAlignment="1">
      <alignment horizontal="center" vertical="center"/>
    </xf>
    <xf numFmtId="0" fontId="26" fillId="6" borderId="22" xfId="0" applyFont="1" applyFill="1" applyBorder="1" applyAlignment="1">
      <alignment horizontal="center" vertical="justify" wrapText="1"/>
    </xf>
    <xf numFmtId="0" fontId="26" fillId="6" borderId="23" xfId="0" applyFont="1" applyFill="1" applyBorder="1" applyAlignment="1">
      <alignment horizontal="center" vertical="justify" wrapText="1"/>
    </xf>
    <xf numFmtId="0" fontId="26" fillId="6" borderId="24"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1" fillId="2" borderId="1" xfId="0" applyFont="1" applyFill="1" applyBorder="1" applyAlignment="1">
      <alignment horizontal="center" vertical="center" wrapText="1"/>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1"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7"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39" fillId="0" borderId="15" xfId="0" applyFont="1" applyBorder="1" applyAlignment="1">
      <alignment horizontal="center" vertical="center" wrapText="1"/>
    </xf>
    <xf numFmtId="0" fontId="0" fillId="0" borderId="1" xfId="0" applyBorder="1" applyAlignment="1">
      <alignment horizontal="center" vertical="center"/>
    </xf>
    <xf numFmtId="0" fontId="7" fillId="2" borderId="1"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4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7" fillId="2" borderId="13" xfId="0" applyFont="1" applyFill="1" applyBorder="1" applyAlignment="1">
      <alignment horizontal="center" vertical="center" wrapText="1"/>
    </xf>
    <xf numFmtId="0" fontId="37" fillId="2" borderId="4" xfId="0" applyFont="1" applyFill="1" applyBorder="1" applyAlignment="1">
      <alignment horizontal="center" vertical="center" wrapText="1"/>
    </xf>
    <xf numFmtId="0" fontId="0" fillId="0" borderId="28" xfId="0" applyBorder="1"/>
    <xf numFmtId="0" fontId="28" fillId="6" borderId="35" xfId="0" applyFont="1" applyFill="1" applyBorder="1" applyAlignment="1">
      <alignment vertical="center" wrapText="1"/>
    </xf>
    <xf numFmtId="0" fontId="28" fillId="6" borderId="34" xfId="0" applyFont="1" applyFill="1" applyBorder="1" applyAlignment="1">
      <alignment vertical="center" wrapText="1"/>
    </xf>
    <xf numFmtId="0" fontId="28" fillId="8" borderId="30" xfId="0" applyFont="1" applyFill="1" applyBorder="1" applyAlignment="1">
      <alignment horizontal="center" vertical="center"/>
    </xf>
    <xf numFmtId="0" fontId="28" fillId="8" borderId="32" xfId="0" applyFont="1" applyFill="1" applyBorder="1" applyAlignment="1">
      <alignment horizontal="center" vertical="center"/>
    </xf>
    <xf numFmtId="0" fontId="28" fillId="8" borderId="31" xfId="0" applyFont="1" applyFill="1" applyBorder="1" applyAlignment="1">
      <alignment horizontal="center" vertical="center"/>
    </xf>
    <xf numFmtId="0" fontId="29" fillId="6" borderId="38" xfId="0" applyFont="1" applyFill="1" applyBorder="1" applyAlignment="1">
      <alignment vertical="center"/>
    </xf>
    <xf numFmtId="0" fontId="28" fillId="6" borderId="25" xfId="0" applyFont="1" applyFill="1" applyBorder="1" applyAlignment="1">
      <alignment vertical="center"/>
    </xf>
    <xf numFmtId="0" fontId="28" fillId="6" borderId="33" xfId="0" applyFont="1" applyFill="1" applyBorder="1" applyAlignment="1">
      <alignment vertical="center"/>
    </xf>
    <xf numFmtId="0" fontId="28" fillId="6" borderId="26" xfId="0" applyFont="1" applyFill="1" applyBorder="1" applyAlignment="1">
      <alignment vertical="center" wrapText="1"/>
    </xf>
    <xf numFmtId="0" fontId="28" fillId="6" borderId="37" xfId="0" applyFont="1" applyFill="1" applyBorder="1" applyAlignment="1">
      <alignment vertical="center" wrapText="1"/>
    </xf>
    <xf numFmtId="0" fontId="29" fillId="6" borderId="39" xfId="0" applyFont="1" applyFill="1" applyBorder="1" applyAlignment="1">
      <alignment vertical="center"/>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0" xfId="0" applyFont="1" applyFill="1" applyAlignment="1">
      <alignment horizontal="center" vertical="center" wrapText="1"/>
    </xf>
    <xf numFmtId="0" fontId="29" fillId="6" borderId="32" xfId="0" applyFont="1" applyFill="1" applyBorder="1" applyAlignment="1">
      <alignment horizontal="center" vertical="center" wrapText="1"/>
    </xf>
    <xf numFmtId="0" fontId="29" fillId="6" borderId="31" xfId="0" applyFont="1" applyFill="1" applyBorder="1" applyAlignment="1">
      <alignment horizontal="center" vertical="center" wrapText="1"/>
    </xf>
    <xf numFmtId="0" fontId="36" fillId="6" borderId="32" xfId="0" applyFont="1" applyFill="1" applyBorder="1" applyAlignment="1">
      <alignment horizontal="center" vertical="center" wrapText="1"/>
    </xf>
    <xf numFmtId="0" fontId="36" fillId="6" borderId="31" xfId="0" applyFont="1" applyFill="1" applyBorder="1" applyAlignment="1">
      <alignment horizontal="center" vertical="center" wrapText="1"/>
    </xf>
    <xf numFmtId="44" fontId="36" fillId="6" borderId="32" xfId="3" applyFont="1" applyFill="1" applyBorder="1" applyAlignment="1">
      <alignment horizontal="center" vertical="center" wrapText="1"/>
    </xf>
    <xf numFmtId="44" fontId="36" fillId="6" borderId="31" xfId="3" applyFont="1" applyFill="1" applyBorder="1" applyAlignment="1">
      <alignment horizontal="center" vertical="center" wrapText="1"/>
    </xf>
    <xf numFmtId="0" fontId="35" fillId="6" borderId="32" xfId="0" applyFont="1" applyFill="1" applyBorder="1" applyAlignment="1">
      <alignment horizontal="center" vertical="center" wrapText="1"/>
    </xf>
    <xf numFmtId="0" fontId="35" fillId="6" borderId="31" xfId="0" applyFont="1" applyFill="1" applyBorder="1" applyAlignment="1">
      <alignment horizontal="center" vertical="center" wrapText="1"/>
    </xf>
    <xf numFmtId="14" fontId="0" fillId="0" borderId="7" xfId="0" applyNumberFormat="1" applyFont="1" applyFill="1" applyBorder="1" applyAlignment="1" applyProtection="1">
      <alignment horizontal="left" vertical="center"/>
      <protection locked="0"/>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5" t="s">
        <v>88</v>
      </c>
      <c r="B2" s="235"/>
      <c r="C2" s="235"/>
      <c r="D2" s="235"/>
      <c r="E2" s="235"/>
      <c r="F2" s="235"/>
      <c r="G2" s="235"/>
      <c r="H2" s="235"/>
      <c r="I2" s="235"/>
      <c r="J2" s="235"/>
      <c r="K2" s="235"/>
      <c r="L2" s="235"/>
    </row>
    <row r="4" spans="1:12" ht="16.5" x14ac:dyDescent="0.25">
      <c r="A4" s="216" t="s">
        <v>59</v>
      </c>
      <c r="B4" s="216"/>
      <c r="C4" s="216"/>
      <c r="D4" s="216"/>
      <c r="E4" s="216"/>
      <c r="F4" s="216"/>
      <c r="G4" s="216"/>
      <c r="H4" s="216"/>
      <c r="I4" s="216"/>
      <c r="J4" s="216"/>
      <c r="K4" s="216"/>
      <c r="L4" s="216"/>
    </row>
    <row r="5" spans="1:12" ht="16.5" x14ac:dyDescent="0.25">
      <c r="A5" s="45"/>
    </row>
    <row r="6" spans="1:12" ht="16.5" x14ac:dyDescent="0.25">
      <c r="A6" s="216" t="s">
        <v>60</v>
      </c>
      <c r="B6" s="216"/>
      <c r="C6" s="216"/>
      <c r="D6" s="216"/>
      <c r="E6" s="216"/>
      <c r="F6" s="216"/>
      <c r="G6" s="216"/>
      <c r="H6" s="216"/>
      <c r="I6" s="216"/>
      <c r="J6" s="216"/>
      <c r="K6" s="216"/>
      <c r="L6" s="216"/>
    </row>
    <row r="7" spans="1:12" ht="16.5" x14ac:dyDescent="0.25">
      <c r="A7" s="46"/>
    </row>
    <row r="8" spans="1:12" ht="109.5" customHeight="1" x14ac:dyDescent="0.25">
      <c r="A8" s="217" t="s">
        <v>122</v>
      </c>
      <c r="B8" s="217"/>
      <c r="C8" s="217"/>
      <c r="D8" s="217"/>
      <c r="E8" s="217"/>
      <c r="F8" s="217"/>
      <c r="G8" s="217"/>
      <c r="H8" s="217"/>
      <c r="I8" s="217"/>
      <c r="J8" s="217"/>
      <c r="K8" s="217"/>
      <c r="L8" s="217"/>
    </row>
    <row r="9" spans="1:12" ht="45.75" customHeight="1" x14ac:dyDescent="0.25">
      <c r="A9" s="217"/>
      <c r="B9" s="217"/>
      <c r="C9" s="217"/>
      <c r="D9" s="217"/>
      <c r="E9" s="217"/>
      <c r="F9" s="217"/>
      <c r="G9" s="217"/>
      <c r="H9" s="217"/>
      <c r="I9" s="217"/>
      <c r="J9" s="217"/>
      <c r="K9" s="217"/>
      <c r="L9" s="217"/>
    </row>
    <row r="10" spans="1:12" ht="28.5" customHeight="1" x14ac:dyDescent="0.25">
      <c r="A10" s="217" t="s">
        <v>91</v>
      </c>
      <c r="B10" s="217"/>
      <c r="C10" s="217"/>
      <c r="D10" s="217"/>
      <c r="E10" s="217"/>
      <c r="F10" s="217"/>
      <c r="G10" s="217"/>
      <c r="H10" s="217"/>
      <c r="I10" s="217"/>
      <c r="J10" s="217"/>
      <c r="K10" s="217"/>
      <c r="L10" s="217"/>
    </row>
    <row r="11" spans="1:12" ht="28.5" customHeight="1" x14ac:dyDescent="0.25">
      <c r="A11" s="217"/>
      <c r="B11" s="217"/>
      <c r="C11" s="217"/>
      <c r="D11" s="217"/>
      <c r="E11" s="217"/>
      <c r="F11" s="217"/>
      <c r="G11" s="217"/>
      <c r="H11" s="217"/>
      <c r="I11" s="217"/>
      <c r="J11" s="217"/>
      <c r="K11" s="217"/>
      <c r="L11" s="217"/>
    </row>
    <row r="12" spans="1:12" ht="15.75" thickBot="1" x14ac:dyDescent="0.3"/>
    <row r="13" spans="1:12" ht="15.75" thickBot="1" x14ac:dyDescent="0.3">
      <c r="A13" s="47" t="s">
        <v>61</v>
      </c>
      <c r="B13" s="218" t="s">
        <v>87</v>
      </c>
      <c r="C13" s="219"/>
      <c r="D13" s="219"/>
      <c r="E13" s="219"/>
      <c r="F13" s="219"/>
      <c r="G13" s="219"/>
      <c r="H13" s="219"/>
      <c r="I13" s="219"/>
      <c r="J13" s="219"/>
      <c r="K13" s="219"/>
      <c r="L13" s="219"/>
    </row>
    <row r="14" spans="1:12" ht="15.75" thickBot="1" x14ac:dyDescent="0.3">
      <c r="A14" s="48">
        <v>1</v>
      </c>
      <c r="B14" s="234"/>
      <c r="C14" s="234"/>
      <c r="D14" s="234"/>
      <c r="E14" s="234"/>
      <c r="F14" s="234"/>
      <c r="G14" s="234"/>
      <c r="H14" s="234"/>
      <c r="I14" s="234"/>
      <c r="J14" s="234"/>
      <c r="K14" s="234"/>
      <c r="L14" s="234"/>
    </row>
    <row r="15" spans="1:12" ht="15.75" thickBot="1" x14ac:dyDescent="0.3">
      <c r="A15" s="48">
        <v>2</v>
      </c>
      <c r="B15" s="234"/>
      <c r="C15" s="234"/>
      <c r="D15" s="234"/>
      <c r="E15" s="234"/>
      <c r="F15" s="234"/>
      <c r="G15" s="234"/>
      <c r="H15" s="234"/>
      <c r="I15" s="234"/>
      <c r="J15" s="234"/>
      <c r="K15" s="234"/>
      <c r="L15" s="234"/>
    </row>
    <row r="16" spans="1:12" ht="15.75" thickBot="1" x14ac:dyDescent="0.3">
      <c r="A16" s="48">
        <v>3</v>
      </c>
      <c r="B16" s="234"/>
      <c r="C16" s="234"/>
      <c r="D16" s="234"/>
      <c r="E16" s="234"/>
      <c r="F16" s="234"/>
      <c r="G16" s="234"/>
      <c r="H16" s="234"/>
      <c r="I16" s="234"/>
      <c r="J16" s="234"/>
      <c r="K16" s="234"/>
      <c r="L16" s="234"/>
    </row>
    <row r="17" spans="1:12" ht="15.75" thickBot="1" x14ac:dyDescent="0.3">
      <c r="A17" s="48">
        <v>4</v>
      </c>
      <c r="B17" s="234"/>
      <c r="C17" s="234"/>
      <c r="D17" s="234"/>
      <c r="E17" s="234"/>
      <c r="F17" s="234"/>
      <c r="G17" s="234"/>
      <c r="H17" s="234"/>
      <c r="I17" s="234"/>
      <c r="J17" s="234"/>
      <c r="K17" s="234"/>
      <c r="L17" s="234"/>
    </row>
    <row r="18" spans="1:12" ht="15.75" thickBot="1" x14ac:dyDescent="0.3">
      <c r="A18" s="48">
        <v>5</v>
      </c>
      <c r="B18" s="234"/>
      <c r="C18" s="234"/>
      <c r="D18" s="234"/>
      <c r="E18" s="234"/>
      <c r="F18" s="234"/>
      <c r="G18" s="234"/>
      <c r="H18" s="234"/>
      <c r="I18" s="234"/>
      <c r="J18" s="234"/>
      <c r="K18" s="234"/>
      <c r="L18" s="234"/>
    </row>
    <row r="19" spans="1:12" x14ac:dyDescent="0.25">
      <c r="A19" s="55"/>
      <c r="B19" s="55"/>
      <c r="C19" s="55"/>
      <c r="D19" s="55"/>
      <c r="E19" s="55"/>
      <c r="F19" s="55"/>
      <c r="G19" s="55"/>
      <c r="H19" s="55"/>
      <c r="I19" s="55"/>
      <c r="J19" s="55"/>
      <c r="K19" s="55"/>
      <c r="L19" s="55"/>
    </row>
    <row r="20" spans="1:12" x14ac:dyDescent="0.25">
      <c r="A20" s="56"/>
      <c r="B20" s="55"/>
      <c r="C20" s="55"/>
      <c r="D20" s="55"/>
      <c r="E20" s="55"/>
      <c r="F20" s="55"/>
      <c r="G20" s="55"/>
      <c r="H20" s="55"/>
      <c r="I20" s="55"/>
      <c r="J20" s="55"/>
      <c r="K20" s="55"/>
      <c r="L20" s="55"/>
    </row>
    <row r="21" spans="1:12" x14ac:dyDescent="0.25">
      <c r="A21" s="236" t="s">
        <v>86</v>
      </c>
      <c r="B21" s="236"/>
      <c r="C21" s="236"/>
      <c r="D21" s="236"/>
      <c r="E21" s="236"/>
      <c r="F21" s="236"/>
      <c r="G21" s="236"/>
      <c r="H21" s="236"/>
      <c r="I21" s="236"/>
      <c r="J21" s="236"/>
      <c r="K21" s="236"/>
      <c r="L21" s="236"/>
    </row>
    <row r="23" spans="1:12" ht="27" customHeight="1" x14ac:dyDescent="0.25">
      <c r="A23" s="220" t="s">
        <v>62</v>
      </c>
      <c r="B23" s="220"/>
      <c r="C23" s="220"/>
      <c r="D23" s="220"/>
      <c r="E23" s="50" t="s">
        <v>63</v>
      </c>
      <c r="F23" s="49" t="s">
        <v>64</v>
      </c>
      <c r="G23" s="49" t="s">
        <v>65</v>
      </c>
      <c r="H23" s="220" t="s">
        <v>2</v>
      </c>
      <c r="I23" s="220"/>
      <c r="J23" s="220"/>
      <c r="K23" s="220"/>
      <c r="L23" s="220"/>
    </row>
    <row r="24" spans="1:12" ht="30.75" customHeight="1" x14ac:dyDescent="0.25">
      <c r="A24" s="228" t="s">
        <v>95</v>
      </c>
      <c r="B24" s="229"/>
      <c r="C24" s="229"/>
      <c r="D24" s="230"/>
      <c r="E24" s="51"/>
      <c r="F24" s="1"/>
      <c r="G24" s="1"/>
      <c r="H24" s="227"/>
      <c r="I24" s="227"/>
      <c r="J24" s="227"/>
      <c r="K24" s="227"/>
      <c r="L24" s="227"/>
    </row>
    <row r="25" spans="1:12" ht="35.25" customHeight="1" x14ac:dyDescent="0.25">
      <c r="A25" s="231" t="s">
        <v>96</v>
      </c>
      <c r="B25" s="232"/>
      <c r="C25" s="232"/>
      <c r="D25" s="233"/>
      <c r="E25" s="52"/>
      <c r="F25" s="1"/>
      <c r="G25" s="1"/>
      <c r="H25" s="227"/>
      <c r="I25" s="227"/>
      <c r="J25" s="227"/>
      <c r="K25" s="227"/>
      <c r="L25" s="227"/>
    </row>
    <row r="26" spans="1:12" ht="24.75" customHeight="1" x14ac:dyDescent="0.25">
      <c r="A26" s="231" t="s">
        <v>123</v>
      </c>
      <c r="B26" s="232"/>
      <c r="C26" s="232"/>
      <c r="D26" s="233"/>
      <c r="E26" s="52"/>
      <c r="F26" s="1"/>
      <c r="G26" s="1"/>
      <c r="H26" s="227"/>
      <c r="I26" s="227"/>
      <c r="J26" s="227"/>
      <c r="K26" s="227"/>
      <c r="L26" s="227"/>
    </row>
    <row r="27" spans="1:12" ht="27" customHeight="1" x14ac:dyDescent="0.25">
      <c r="A27" s="221" t="s">
        <v>66</v>
      </c>
      <c r="B27" s="222"/>
      <c r="C27" s="222"/>
      <c r="D27" s="223"/>
      <c r="E27" s="53"/>
      <c r="F27" s="1"/>
      <c r="G27" s="1"/>
      <c r="H27" s="227"/>
      <c r="I27" s="227"/>
      <c r="J27" s="227"/>
      <c r="K27" s="227"/>
      <c r="L27" s="227"/>
    </row>
    <row r="28" spans="1:12" ht="20.25" customHeight="1" x14ac:dyDescent="0.25">
      <c r="A28" s="221" t="s">
        <v>90</v>
      </c>
      <c r="B28" s="222"/>
      <c r="C28" s="222"/>
      <c r="D28" s="223"/>
      <c r="E28" s="53"/>
      <c r="F28" s="1"/>
      <c r="G28" s="1"/>
      <c r="H28" s="224"/>
      <c r="I28" s="225"/>
      <c r="J28" s="225"/>
      <c r="K28" s="225"/>
      <c r="L28" s="226"/>
    </row>
    <row r="29" spans="1:12" ht="28.5" customHeight="1" x14ac:dyDescent="0.25">
      <c r="A29" s="221" t="s">
        <v>124</v>
      </c>
      <c r="B29" s="222"/>
      <c r="C29" s="222"/>
      <c r="D29" s="223"/>
      <c r="E29" s="53"/>
      <c r="F29" s="1"/>
      <c r="G29" s="1"/>
      <c r="H29" s="227"/>
      <c r="I29" s="227"/>
      <c r="J29" s="227"/>
      <c r="K29" s="227"/>
      <c r="L29" s="227"/>
    </row>
    <row r="30" spans="1:12" ht="28.5" customHeight="1" x14ac:dyDescent="0.25">
      <c r="A30" s="221" t="s">
        <v>93</v>
      </c>
      <c r="B30" s="222"/>
      <c r="C30" s="222"/>
      <c r="D30" s="223"/>
      <c r="E30" s="53"/>
      <c r="F30" s="1"/>
      <c r="G30" s="1"/>
      <c r="H30" s="224"/>
      <c r="I30" s="225"/>
      <c r="J30" s="225"/>
      <c r="K30" s="225"/>
      <c r="L30" s="226"/>
    </row>
    <row r="31" spans="1:12" ht="15.75" customHeight="1" x14ac:dyDescent="0.25">
      <c r="A31" s="231" t="s">
        <v>67</v>
      </c>
      <c r="B31" s="232"/>
      <c r="C31" s="232"/>
      <c r="D31" s="233"/>
      <c r="E31" s="52"/>
      <c r="F31" s="1"/>
      <c r="G31" s="1"/>
      <c r="H31" s="227"/>
      <c r="I31" s="227"/>
      <c r="J31" s="227"/>
      <c r="K31" s="227"/>
      <c r="L31" s="227"/>
    </row>
    <row r="32" spans="1:12" ht="19.5" customHeight="1" x14ac:dyDescent="0.25">
      <c r="A32" s="231" t="s">
        <v>68</v>
      </c>
      <c r="B32" s="232"/>
      <c r="C32" s="232"/>
      <c r="D32" s="233"/>
      <c r="E32" s="52"/>
      <c r="F32" s="1"/>
      <c r="G32" s="1"/>
      <c r="H32" s="227"/>
      <c r="I32" s="227"/>
      <c r="J32" s="227"/>
      <c r="K32" s="227"/>
      <c r="L32" s="227"/>
    </row>
    <row r="33" spans="1:12" ht="27.75" customHeight="1" x14ac:dyDescent="0.25">
      <c r="A33" s="231" t="s">
        <v>69</v>
      </c>
      <c r="B33" s="232"/>
      <c r="C33" s="232"/>
      <c r="D33" s="233"/>
      <c r="E33" s="52"/>
      <c r="F33" s="1"/>
      <c r="G33" s="1"/>
      <c r="H33" s="227"/>
      <c r="I33" s="227"/>
      <c r="J33" s="227"/>
      <c r="K33" s="227"/>
      <c r="L33" s="227"/>
    </row>
    <row r="34" spans="1:12" ht="61.5" customHeight="1" x14ac:dyDescent="0.25">
      <c r="A34" s="231" t="s">
        <v>70</v>
      </c>
      <c r="B34" s="232"/>
      <c r="C34" s="232"/>
      <c r="D34" s="233"/>
      <c r="E34" s="52"/>
      <c r="F34" s="1"/>
      <c r="G34" s="1"/>
      <c r="H34" s="227"/>
      <c r="I34" s="227"/>
      <c r="J34" s="227"/>
      <c r="K34" s="227"/>
      <c r="L34" s="227"/>
    </row>
    <row r="35" spans="1:12" ht="17.25" customHeight="1" x14ac:dyDescent="0.25">
      <c r="A35" s="231" t="s">
        <v>71</v>
      </c>
      <c r="B35" s="232"/>
      <c r="C35" s="232"/>
      <c r="D35" s="233"/>
      <c r="E35" s="52"/>
      <c r="F35" s="1"/>
      <c r="G35" s="1"/>
      <c r="H35" s="227"/>
      <c r="I35" s="227"/>
      <c r="J35" s="227"/>
      <c r="K35" s="227"/>
      <c r="L35" s="227"/>
    </row>
    <row r="36" spans="1:12" ht="24" customHeight="1" x14ac:dyDescent="0.25">
      <c r="A36" s="237" t="s">
        <v>92</v>
      </c>
      <c r="B36" s="238"/>
      <c r="C36" s="238"/>
      <c r="D36" s="239"/>
      <c r="E36" s="52"/>
      <c r="F36" s="1"/>
      <c r="G36" s="1"/>
      <c r="H36" s="224"/>
      <c r="I36" s="225"/>
      <c r="J36" s="225"/>
      <c r="K36" s="225"/>
      <c r="L36" s="226"/>
    </row>
    <row r="37" spans="1:12" ht="24" customHeight="1" x14ac:dyDescent="0.25">
      <c r="A37" s="231" t="s">
        <v>97</v>
      </c>
      <c r="B37" s="232"/>
      <c r="C37" s="232"/>
      <c r="D37" s="233"/>
      <c r="E37" s="52"/>
      <c r="F37" s="1"/>
      <c r="G37" s="1"/>
      <c r="H37" s="224"/>
      <c r="I37" s="225"/>
      <c r="J37" s="225"/>
      <c r="K37" s="225"/>
      <c r="L37" s="226"/>
    </row>
    <row r="38" spans="1:12" ht="28.5" customHeight="1" x14ac:dyDescent="0.25">
      <c r="A38" s="231" t="s">
        <v>98</v>
      </c>
      <c r="B38" s="232"/>
      <c r="C38" s="232"/>
      <c r="D38" s="233"/>
      <c r="E38" s="54"/>
      <c r="F38" s="1"/>
      <c r="G38" s="1"/>
      <c r="H38" s="227"/>
      <c r="I38" s="227"/>
      <c r="J38" s="227"/>
      <c r="K38" s="227"/>
      <c r="L38" s="227"/>
    </row>
    <row r="41" spans="1:12" x14ac:dyDescent="0.25">
      <c r="A41" s="236" t="s">
        <v>94</v>
      </c>
      <c r="B41" s="236"/>
      <c r="C41" s="236"/>
      <c r="D41" s="236"/>
      <c r="E41" s="236"/>
      <c r="F41" s="236"/>
      <c r="G41" s="236"/>
      <c r="H41" s="236"/>
      <c r="I41" s="236"/>
      <c r="J41" s="236"/>
      <c r="K41" s="236"/>
      <c r="L41" s="236"/>
    </row>
    <row r="43" spans="1:12" ht="15" customHeight="1" x14ac:dyDescent="0.25">
      <c r="A43" s="220" t="s">
        <v>62</v>
      </c>
      <c r="B43" s="220"/>
      <c r="C43" s="220"/>
      <c r="D43" s="220"/>
      <c r="E43" s="50" t="s">
        <v>63</v>
      </c>
      <c r="F43" s="57" t="s">
        <v>64</v>
      </c>
      <c r="G43" s="57" t="s">
        <v>65</v>
      </c>
      <c r="H43" s="220" t="s">
        <v>2</v>
      </c>
      <c r="I43" s="220"/>
      <c r="J43" s="220"/>
      <c r="K43" s="220"/>
      <c r="L43" s="220"/>
    </row>
    <row r="44" spans="1:12" ht="30" customHeight="1" x14ac:dyDescent="0.25">
      <c r="A44" s="228" t="s">
        <v>95</v>
      </c>
      <c r="B44" s="229"/>
      <c r="C44" s="229"/>
      <c r="D44" s="230"/>
      <c r="E44" s="51"/>
      <c r="F44" s="1"/>
      <c r="G44" s="1"/>
      <c r="H44" s="227"/>
      <c r="I44" s="227"/>
      <c r="J44" s="227"/>
      <c r="K44" s="227"/>
      <c r="L44" s="227"/>
    </row>
    <row r="45" spans="1:12" ht="15" customHeight="1" x14ac:dyDescent="0.25">
      <c r="A45" s="231" t="s">
        <v>96</v>
      </c>
      <c r="B45" s="232"/>
      <c r="C45" s="232"/>
      <c r="D45" s="233"/>
      <c r="E45" s="52"/>
      <c r="F45" s="1"/>
      <c r="G45" s="1"/>
      <c r="H45" s="227"/>
      <c r="I45" s="227"/>
      <c r="J45" s="227"/>
      <c r="K45" s="227"/>
      <c r="L45" s="227"/>
    </row>
    <row r="46" spans="1:12" ht="15" customHeight="1" x14ac:dyDescent="0.25">
      <c r="A46" s="231" t="s">
        <v>123</v>
      </c>
      <c r="B46" s="232"/>
      <c r="C46" s="232"/>
      <c r="D46" s="233"/>
      <c r="E46" s="52"/>
      <c r="F46" s="1"/>
      <c r="G46" s="1"/>
      <c r="H46" s="227"/>
      <c r="I46" s="227"/>
      <c r="J46" s="227"/>
      <c r="K46" s="227"/>
      <c r="L46" s="227"/>
    </row>
    <row r="47" spans="1:12" ht="15" customHeight="1" x14ac:dyDescent="0.25">
      <c r="A47" s="221" t="s">
        <v>66</v>
      </c>
      <c r="B47" s="222"/>
      <c r="C47" s="222"/>
      <c r="D47" s="223"/>
      <c r="E47" s="53"/>
      <c r="F47" s="1"/>
      <c r="G47" s="1"/>
      <c r="H47" s="227"/>
      <c r="I47" s="227"/>
      <c r="J47" s="227"/>
      <c r="K47" s="227"/>
      <c r="L47" s="227"/>
    </row>
    <row r="48" spans="1:12" ht="15" customHeight="1" x14ac:dyDescent="0.25">
      <c r="A48" s="221" t="s">
        <v>90</v>
      </c>
      <c r="B48" s="222"/>
      <c r="C48" s="222"/>
      <c r="D48" s="223"/>
      <c r="E48" s="53"/>
      <c r="F48" s="1"/>
      <c r="G48" s="1"/>
      <c r="H48" s="224"/>
      <c r="I48" s="225"/>
      <c r="J48" s="225"/>
      <c r="K48" s="225"/>
      <c r="L48" s="226"/>
    </row>
    <row r="49" spans="1:12" ht="37.5" customHeight="1" x14ac:dyDescent="0.25">
      <c r="A49" s="221" t="s">
        <v>124</v>
      </c>
      <c r="B49" s="222"/>
      <c r="C49" s="222"/>
      <c r="D49" s="223"/>
      <c r="E49" s="53"/>
      <c r="F49" s="1"/>
      <c r="G49" s="1"/>
      <c r="H49" s="227"/>
      <c r="I49" s="227"/>
      <c r="J49" s="227"/>
      <c r="K49" s="227"/>
      <c r="L49" s="227"/>
    </row>
    <row r="50" spans="1:12" ht="15" customHeight="1" x14ac:dyDescent="0.25">
      <c r="A50" s="221" t="s">
        <v>93</v>
      </c>
      <c r="B50" s="222"/>
      <c r="C50" s="222"/>
      <c r="D50" s="223"/>
      <c r="E50" s="53"/>
      <c r="F50" s="1"/>
      <c r="G50" s="1"/>
      <c r="H50" s="224"/>
      <c r="I50" s="225"/>
      <c r="J50" s="225"/>
      <c r="K50" s="225"/>
      <c r="L50" s="226"/>
    </row>
    <row r="51" spans="1:12" ht="15" customHeight="1" x14ac:dyDescent="0.25">
      <c r="A51" s="231" t="s">
        <v>67</v>
      </c>
      <c r="B51" s="232"/>
      <c r="C51" s="232"/>
      <c r="D51" s="233"/>
      <c r="E51" s="52"/>
      <c r="F51" s="1"/>
      <c r="G51" s="1"/>
      <c r="H51" s="227"/>
      <c r="I51" s="227"/>
      <c r="J51" s="227"/>
      <c r="K51" s="227"/>
      <c r="L51" s="227"/>
    </row>
    <row r="52" spans="1:12" ht="15" customHeight="1" x14ac:dyDescent="0.25">
      <c r="A52" s="231" t="s">
        <v>68</v>
      </c>
      <c r="B52" s="232"/>
      <c r="C52" s="232"/>
      <c r="D52" s="233"/>
      <c r="E52" s="52"/>
      <c r="F52" s="1"/>
      <c r="G52" s="1"/>
      <c r="H52" s="227"/>
      <c r="I52" s="227"/>
      <c r="J52" s="227"/>
      <c r="K52" s="227"/>
      <c r="L52" s="227"/>
    </row>
    <row r="53" spans="1:12" ht="15" customHeight="1" x14ac:dyDescent="0.25">
      <c r="A53" s="231" t="s">
        <v>69</v>
      </c>
      <c r="B53" s="232"/>
      <c r="C53" s="232"/>
      <c r="D53" s="233"/>
      <c r="E53" s="52"/>
      <c r="F53" s="1"/>
      <c r="G53" s="1"/>
      <c r="H53" s="227"/>
      <c r="I53" s="227"/>
      <c r="J53" s="227"/>
      <c r="K53" s="227"/>
      <c r="L53" s="227"/>
    </row>
    <row r="54" spans="1:12" ht="15" customHeight="1" x14ac:dyDescent="0.25">
      <c r="A54" s="231" t="s">
        <v>70</v>
      </c>
      <c r="B54" s="232"/>
      <c r="C54" s="232"/>
      <c r="D54" s="233"/>
      <c r="E54" s="52"/>
      <c r="F54" s="1"/>
      <c r="G54" s="1"/>
      <c r="H54" s="227"/>
      <c r="I54" s="227"/>
      <c r="J54" s="227"/>
      <c r="K54" s="227"/>
      <c r="L54" s="227"/>
    </row>
    <row r="55" spans="1:12" ht="15" customHeight="1" x14ac:dyDescent="0.25">
      <c r="A55" s="231" t="s">
        <v>71</v>
      </c>
      <c r="B55" s="232"/>
      <c r="C55" s="232"/>
      <c r="D55" s="233"/>
      <c r="E55" s="52"/>
      <c r="F55" s="1"/>
      <c r="G55" s="1"/>
      <c r="H55" s="227"/>
      <c r="I55" s="227"/>
      <c r="J55" s="227"/>
      <c r="K55" s="227"/>
      <c r="L55" s="227"/>
    </row>
    <row r="56" spans="1:12" ht="15" customHeight="1" x14ac:dyDescent="0.25">
      <c r="A56" s="237" t="s">
        <v>92</v>
      </c>
      <c r="B56" s="238"/>
      <c r="C56" s="238"/>
      <c r="D56" s="239"/>
      <c r="E56" s="52"/>
      <c r="F56" s="1"/>
      <c r="G56" s="1"/>
      <c r="H56" s="224"/>
      <c r="I56" s="225"/>
      <c r="J56" s="225"/>
      <c r="K56" s="225"/>
      <c r="L56" s="226"/>
    </row>
    <row r="57" spans="1:12" ht="15" customHeight="1" x14ac:dyDescent="0.25">
      <c r="A57" s="231" t="s">
        <v>97</v>
      </c>
      <c r="B57" s="232"/>
      <c r="C57" s="232"/>
      <c r="D57" s="233"/>
      <c r="E57" s="52"/>
      <c r="F57" s="1"/>
      <c r="G57" s="1"/>
      <c r="H57" s="224"/>
      <c r="I57" s="225"/>
      <c r="J57" s="225"/>
      <c r="K57" s="225"/>
      <c r="L57" s="226"/>
    </row>
    <row r="58" spans="1:12" ht="15" customHeight="1" x14ac:dyDescent="0.25">
      <c r="A58" s="231" t="s">
        <v>98</v>
      </c>
      <c r="B58" s="232"/>
      <c r="C58" s="232"/>
      <c r="D58" s="233"/>
      <c r="E58" s="54"/>
      <c r="F58" s="1"/>
      <c r="G58" s="1"/>
      <c r="H58" s="227"/>
      <c r="I58" s="227"/>
      <c r="J58" s="227"/>
      <c r="K58" s="227"/>
      <c r="L58" s="227"/>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B186"/>
  <sheetViews>
    <sheetView tabSelected="1" topLeftCell="B1" zoomScale="75" zoomScaleNormal="75" workbookViewId="0">
      <selection activeCell="C26" sqref="C26"/>
    </sheetView>
  </sheetViews>
  <sheetFormatPr baseColWidth="10" defaultRowHeight="15" x14ac:dyDescent="0.25"/>
  <cols>
    <col min="1" max="1" width="3.140625" style="7" bestFit="1" customWidth="1"/>
    <col min="2" max="2" width="64" style="7" customWidth="1"/>
    <col min="3" max="3" width="53" style="7" customWidth="1"/>
    <col min="4" max="4" width="21.42578125" style="135" customWidth="1"/>
    <col min="5" max="5" width="18.5703125" style="135" customWidth="1"/>
    <col min="6" max="6" width="15" style="135" customWidth="1"/>
    <col min="7" max="7" width="25.42578125" style="7" customWidth="1"/>
    <col min="8" max="9" width="13.85546875" style="135" customWidth="1"/>
    <col min="10" max="10" width="16" style="135" customWidth="1"/>
    <col min="11" max="11" width="24.140625" style="135" customWidth="1"/>
    <col min="12" max="12" width="24.28515625" style="135" customWidth="1"/>
    <col min="13" max="13" width="26.7109375" style="135" customWidth="1"/>
    <col min="14" max="14" width="24.7109375" style="135" customWidth="1"/>
    <col min="15" max="15" width="38" style="135" customWidth="1"/>
    <col min="16" max="16" width="22.140625" style="135" customWidth="1"/>
    <col min="17" max="17" width="19.7109375" style="7" customWidth="1"/>
    <col min="18" max="18" width="15.7109375" style="7" customWidth="1"/>
    <col min="19" max="19" width="61.7109375" style="7" customWidth="1"/>
    <col min="20" max="24" width="6.42578125" style="7" customWidth="1"/>
    <col min="25" max="253" width="11.42578125" style="7"/>
    <col min="254" max="254" width="1" style="7" customWidth="1"/>
    <col min="255" max="255" width="4.28515625" style="7" customWidth="1"/>
    <col min="256" max="256" width="34.7109375" style="7" customWidth="1"/>
    <col min="257" max="257" width="0" style="7" hidden="1" customWidth="1"/>
    <col min="258" max="258" width="20" style="7" customWidth="1"/>
    <col min="259" max="259" width="20.85546875" style="7" customWidth="1"/>
    <col min="260" max="260" width="25" style="7" customWidth="1"/>
    <col min="261" max="261" width="18.7109375" style="7" customWidth="1"/>
    <col min="262" max="262" width="29.7109375" style="7" customWidth="1"/>
    <col min="263" max="263" width="13.42578125" style="7" customWidth="1"/>
    <col min="264" max="264" width="13.85546875" style="7" customWidth="1"/>
    <col min="265" max="269" width="16.5703125" style="7" customWidth="1"/>
    <col min="270" max="270" width="20.5703125" style="7" customWidth="1"/>
    <col min="271" max="271" width="21.140625" style="7" customWidth="1"/>
    <col min="272" max="272" width="9.5703125" style="7" customWidth="1"/>
    <col min="273" max="273" width="0.42578125" style="7" customWidth="1"/>
    <col min="274" max="280" width="6.42578125" style="7" customWidth="1"/>
    <col min="281" max="509" width="11.42578125" style="7"/>
    <col min="510" max="510" width="1" style="7" customWidth="1"/>
    <col min="511" max="511" width="4.28515625" style="7" customWidth="1"/>
    <col min="512" max="512" width="34.7109375" style="7" customWidth="1"/>
    <col min="513" max="513" width="0" style="7" hidden="1" customWidth="1"/>
    <col min="514" max="514" width="20" style="7" customWidth="1"/>
    <col min="515" max="515" width="20.85546875" style="7" customWidth="1"/>
    <col min="516" max="516" width="25" style="7" customWidth="1"/>
    <col min="517" max="517" width="18.7109375" style="7" customWidth="1"/>
    <col min="518" max="518" width="29.7109375" style="7" customWidth="1"/>
    <col min="519" max="519" width="13.42578125" style="7" customWidth="1"/>
    <col min="520" max="520" width="13.85546875" style="7" customWidth="1"/>
    <col min="521" max="525" width="16.5703125" style="7" customWidth="1"/>
    <col min="526" max="526" width="20.5703125" style="7" customWidth="1"/>
    <col min="527" max="527" width="21.140625" style="7" customWidth="1"/>
    <col min="528" max="528" width="9.5703125" style="7" customWidth="1"/>
    <col min="529" max="529" width="0.42578125" style="7" customWidth="1"/>
    <col min="530" max="536" width="6.42578125" style="7" customWidth="1"/>
    <col min="537" max="765" width="11.42578125" style="7"/>
    <col min="766" max="766" width="1" style="7" customWidth="1"/>
    <col min="767" max="767" width="4.28515625" style="7" customWidth="1"/>
    <col min="768" max="768" width="34.7109375" style="7" customWidth="1"/>
    <col min="769" max="769" width="0" style="7" hidden="1" customWidth="1"/>
    <col min="770" max="770" width="20" style="7" customWidth="1"/>
    <col min="771" max="771" width="20.85546875" style="7" customWidth="1"/>
    <col min="772" max="772" width="25" style="7" customWidth="1"/>
    <col min="773" max="773" width="18.7109375" style="7" customWidth="1"/>
    <col min="774" max="774" width="29.7109375" style="7" customWidth="1"/>
    <col min="775" max="775" width="13.42578125" style="7" customWidth="1"/>
    <col min="776" max="776" width="13.85546875" style="7" customWidth="1"/>
    <col min="777" max="781" width="16.5703125" style="7" customWidth="1"/>
    <col min="782" max="782" width="20.5703125" style="7" customWidth="1"/>
    <col min="783" max="783" width="21.140625" style="7" customWidth="1"/>
    <col min="784" max="784" width="9.5703125" style="7" customWidth="1"/>
    <col min="785" max="785" width="0.42578125" style="7" customWidth="1"/>
    <col min="786" max="792" width="6.42578125" style="7" customWidth="1"/>
    <col min="793" max="1021" width="11.42578125" style="7"/>
    <col min="1022" max="1022" width="1" style="7" customWidth="1"/>
    <col min="1023" max="1023" width="4.28515625" style="7" customWidth="1"/>
    <col min="1024" max="1024" width="34.7109375" style="7" customWidth="1"/>
    <col min="1025" max="1025" width="0" style="7" hidden="1" customWidth="1"/>
    <col min="1026" max="1026" width="20" style="7" customWidth="1"/>
    <col min="1027" max="1027" width="20.85546875" style="7" customWidth="1"/>
    <col min="1028" max="1028" width="25" style="7" customWidth="1"/>
    <col min="1029" max="1029" width="18.7109375" style="7" customWidth="1"/>
    <col min="1030" max="1030" width="29.7109375" style="7" customWidth="1"/>
    <col min="1031" max="1031" width="13.42578125" style="7" customWidth="1"/>
    <col min="1032" max="1032" width="13.85546875" style="7" customWidth="1"/>
    <col min="1033" max="1037" width="16.5703125" style="7" customWidth="1"/>
    <col min="1038" max="1038" width="20.5703125" style="7" customWidth="1"/>
    <col min="1039" max="1039" width="21.140625" style="7" customWidth="1"/>
    <col min="1040" max="1040" width="9.5703125" style="7" customWidth="1"/>
    <col min="1041" max="1041" width="0.42578125" style="7" customWidth="1"/>
    <col min="1042" max="1048" width="6.42578125" style="7" customWidth="1"/>
    <col min="1049" max="1277" width="11.42578125" style="7"/>
    <col min="1278" max="1278" width="1" style="7" customWidth="1"/>
    <col min="1279" max="1279" width="4.28515625" style="7" customWidth="1"/>
    <col min="1280" max="1280" width="34.7109375" style="7" customWidth="1"/>
    <col min="1281" max="1281" width="0" style="7" hidden="1" customWidth="1"/>
    <col min="1282" max="1282" width="20" style="7" customWidth="1"/>
    <col min="1283" max="1283" width="20.85546875" style="7" customWidth="1"/>
    <col min="1284" max="1284" width="25" style="7" customWidth="1"/>
    <col min="1285" max="1285" width="18.7109375" style="7" customWidth="1"/>
    <col min="1286" max="1286" width="29.7109375" style="7" customWidth="1"/>
    <col min="1287" max="1287" width="13.42578125" style="7" customWidth="1"/>
    <col min="1288" max="1288" width="13.85546875" style="7" customWidth="1"/>
    <col min="1289" max="1293" width="16.5703125" style="7" customWidth="1"/>
    <col min="1294" max="1294" width="20.5703125" style="7" customWidth="1"/>
    <col min="1295" max="1295" width="21.140625" style="7" customWidth="1"/>
    <col min="1296" max="1296" width="9.5703125" style="7" customWidth="1"/>
    <col min="1297" max="1297" width="0.42578125" style="7" customWidth="1"/>
    <col min="1298" max="1304" width="6.42578125" style="7" customWidth="1"/>
    <col min="1305" max="1533" width="11.42578125" style="7"/>
    <col min="1534" max="1534" width="1" style="7" customWidth="1"/>
    <col min="1535" max="1535" width="4.28515625" style="7" customWidth="1"/>
    <col min="1536" max="1536" width="34.7109375" style="7" customWidth="1"/>
    <col min="1537" max="1537" width="0" style="7" hidden="1" customWidth="1"/>
    <col min="1538" max="1538" width="20" style="7" customWidth="1"/>
    <col min="1539" max="1539" width="20.85546875" style="7" customWidth="1"/>
    <col min="1540" max="1540" width="25" style="7" customWidth="1"/>
    <col min="1541" max="1541" width="18.7109375" style="7" customWidth="1"/>
    <col min="1542" max="1542" width="29.7109375" style="7" customWidth="1"/>
    <col min="1543" max="1543" width="13.42578125" style="7" customWidth="1"/>
    <col min="1544" max="1544" width="13.85546875" style="7" customWidth="1"/>
    <col min="1545" max="1549" width="16.5703125" style="7" customWidth="1"/>
    <col min="1550" max="1550" width="20.5703125" style="7" customWidth="1"/>
    <col min="1551" max="1551" width="21.140625" style="7" customWidth="1"/>
    <col min="1552" max="1552" width="9.5703125" style="7" customWidth="1"/>
    <col min="1553" max="1553" width="0.42578125" style="7" customWidth="1"/>
    <col min="1554" max="1560" width="6.42578125" style="7" customWidth="1"/>
    <col min="1561" max="1789" width="11.42578125" style="7"/>
    <col min="1790" max="1790" width="1" style="7" customWidth="1"/>
    <col min="1791" max="1791" width="4.28515625" style="7" customWidth="1"/>
    <col min="1792" max="1792" width="34.7109375" style="7" customWidth="1"/>
    <col min="1793" max="1793" width="0" style="7" hidden="1" customWidth="1"/>
    <col min="1794" max="1794" width="20" style="7" customWidth="1"/>
    <col min="1795" max="1795" width="20.85546875" style="7" customWidth="1"/>
    <col min="1796" max="1796" width="25" style="7" customWidth="1"/>
    <col min="1797" max="1797" width="18.7109375" style="7" customWidth="1"/>
    <col min="1798" max="1798" width="29.7109375" style="7" customWidth="1"/>
    <col min="1799" max="1799" width="13.42578125" style="7" customWidth="1"/>
    <col min="1800" max="1800" width="13.85546875" style="7" customWidth="1"/>
    <col min="1801" max="1805" width="16.5703125" style="7" customWidth="1"/>
    <col min="1806" max="1806" width="20.5703125" style="7" customWidth="1"/>
    <col min="1807" max="1807" width="21.140625" style="7" customWidth="1"/>
    <col min="1808" max="1808" width="9.5703125" style="7" customWidth="1"/>
    <col min="1809" max="1809" width="0.42578125" style="7" customWidth="1"/>
    <col min="1810" max="1816" width="6.42578125" style="7" customWidth="1"/>
    <col min="1817" max="2045" width="11.42578125" style="7"/>
    <col min="2046" max="2046" width="1" style="7" customWidth="1"/>
    <col min="2047" max="2047" width="4.28515625" style="7" customWidth="1"/>
    <col min="2048" max="2048" width="34.7109375" style="7" customWidth="1"/>
    <col min="2049" max="2049" width="0" style="7" hidden="1" customWidth="1"/>
    <col min="2050" max="2050" width="20" style="7" customWidth="1"/>
    <col min="2051" max="2051" width="20.85546875" style="7" customWidth="1"/>
    <col min="2052" max="2052" width="25" style="7" customWidth="1"/>
    <col min="2053" max="2053" width="18.7109375" style="7" customWidth="1"/>
    <col min="2054" max="2054" width="29.7109375" style="7" customWidth="1"/>
    <col min="2055" max="2055" width="13.42578125" style="7" customWidth="1"/>
    <col min="2056" max="2056" width="13.85546875" style="7" customWidth="1"/>
    <col min="2057" max="2061" width="16.5703125" style="7" customWidth="1"/>
    <col min="2062" max="2062" width="20.5703125" style="7" customWidth="1"/>
    <col min="2063" max="2063" width="21.140625" style="7" customWidth="1"/>
    <col min="2064" max="2064" width="9.5703125" style="7" customWidth="1"/>
    <col min="2065" max="2065" width="0.42578125" style="7" customWidth="1"/>
    <col min="2066" max="2072" width="6.42578125" style="7" customWidth="1"/>
    <col min="2073" max="2301" width="11.42578125" style="7"/>
    <col min="2302" max="2302" width="1" style="7" customWidth="1"/>
    <col min="2303" max="2303" width="4.28515625" style="7" customWidth="1"/>
    <col min="2304" max="2304" width="34.7109375" style="7" customWidth="1"/>
    <col min="2305" max="2305" width="0" style="7" hidden="1" customWidth="1"/>
    <col min="2306" max="2306" width="20" style="7" customWidth="1"/>
    <col min="2307" max="2307" width="20.85546875" style="7" customWidth="1"/>
    <col min="2308" max="2308" width="25" style="7" customWidth="1"/>
    <col min="2309" max="2309" width="18.7109375" style="7" customWidth="1"/>
    <col min="2310" max="2310" width="29.7109375" style="7" customWidth="1"/>
    <col min="2311" max="2311" width="13.42578125" style="7" customWidth="1"/>
    <col min="2312" max="2312" width="13.85546875" style="7" customWidth="1"/>
    <col min="2313" max="2317" width="16.5703125" style="7" customWidth="1"/>
    <col min="2318" max="2318" width="20.5703125" style="7" customWidth="1"/>
    <col min="2319" max="2319" width="21.140625" style="7" customWidth="1"/>
    <col min="2320" max="2320" width="9.5703125" style="7" customWidth="1"/>
    <col min="2321" max="2321" width="0.42578125" style="7" customWidth="1"/>
    <col min="2322" max="2328" width="6.42578125" style="7" customWidth="1"/>
    <col min="2329" max="2557" width="11.42578125" style="7"/>
    <col min="2558" max="2558" width="1" style="7" customWidth="1"/>
    <col min="2559" max="2559" width="4.28515625" style="7" customWidth="1"/>
    <col min="2560" max="2560" width="34.7109375" style="7" customWidth="1"/>
    <col min="2561" max="2561" width="0" style="7" hidden="1" customWidth="1"/>
    <col min="2562" max="2562" width="20" style="7" customWidth="1"/>
    <col min="2563" max="2563" width="20.85546875" style="7" customWidth="1"/>
    <col min="2564" max="2564" width="25" style="7" customWidth="1"/>
    <col min="2565" max="2565" width="18.7109375" style="7" customWidth="1"/>
    <col min="2566" max="2566" width="29.7109375" style="7" customWidth="1"/>
    <col min="2567" max="2567" width="13.42578125" style="7" customWidth="1"/>
    <col min="2568" max="2568" width="13.85546875" style="7" customWidth="1"/>
    <col min="2569" max="2573" width="16.5703125" style="7" customWidth="1"/>
    <col min="2574" max="2574" width="20.5703125" style="7" customWidth="1"/>
    <col min="2575" max="2575" width="21.140625" style="7" customWidth="1"/>
    <col min="2576" max="2576" width="9.5703125" style="7" customWidth="1"/>
    <col min="2577" max="2577" width="0.42578125" style="7" customWidth="1"/>
    <col min="2578" max="2584" width="6.42578125" style="7" customWidth="1"/>
    <col min="2585" max="2813" width="11.42578125" style="7"/>
    <col min="2814" max="2814" width="1" style="7" customWidth="1"/>
    <col min="2815" max="2815" width="4.28515625" style="7" customWidth="1"/>
    <col min="2816" max="2816" width="34.7109375" style="7" customWidth="1"/>
    <col min="2817" max="2817" width="0" style="7" hidden="1" customWidth="1"/>
    <col min="2818" max="2818" width="20" style="7" customWidth="1"/>
    <col min="2819" max="2819" width="20.85546875" style="7" customWidth="1"/>
    <col min="2820" max="2820" width="25" style="7" customWidth="1"/>
    <col min="2821" max="2821" width="18.7109375" style="7" customWidth="1"/>
    <col min="2822" max="2822" width="29.7109375" style="7" customWidth="1"/>
    <col min="2823" max="2823" width="13.42578125" style="7" customWidth="1"/>
    <col min="2824" max="2824" width="13.85546875" style="7" customWidth="1"/>
    <col min="2825" max="2829" width="16.5703125" style="7" customWidth="1"/>
    <col min="2830" max="2830" width="20.5703125" style="7" customWidth="1"/>
    <col min="2831" max="2831" width="21.140625" style="7" customWidth="1"/>
    <col min="2832" max="2832" width="9.5703125" style="7" customWidth="1"/>
    <col min="2833" max="2833" width="0.42578125" style="7" customWidth="1"/>
    <col min="2834" max="2840" width="6.42578125" style="7" customWidth="1"/>
    <col min="2841" max="3069" width="11.42578125" style="7"/>
    <col min="3070" max="3070" width="1" style="7" customWidth="1"/>
    <col min="3071" max="3071" width="4.28515625" style="7" customWidth="1"/>
    <col min="3072" max="3072" width="34.7109375" style="7" customWidth="1"/>
    <col min="3073" max="3073" width="0" style="7" hidden="1" customWidth="1"/>
    <col min="3074" max="3074" width="20" style="7" customWidth="1"/>
    <col min="3075" max="3075" width="20.85546875" style="7" customWidth="1"/>
    <col min="3076" max="3076" width="25" style="7" customWidth="1"/>
    <col min="3077" max="3077" width="18.7109375" style="7" customWidth="1"/>
    <col min="3078" max="3078" width="29.7109375" style="7" customWidth="1"/>
    <col min="3079" max="3079" width="13.42578125" style="7" customWidth="1"/>
    <col min="3080" max="3080" width="13.85546875" style="7" customWidth="1"/>
    <col min="3081" max="3085" width="16.5703125" style="7" customWidth="1"/>
    <col min="3086" max="3086" width="20.5703125" style="7" customWidth="1"/>
    <col min="3087" max="3087" width="21.140625" style="7" customWidth="1"/>
    <col min="3088" max="3088" width="9.5703125" style="7" customWidth="1"/>
    <col min="3089" max="3089" width="0.42578125" style="7" customWidth="1"/>
    <col min="3090" max="3096" width="6.42578125" style="7" customWidth="1"/>
    <col min="3097" max="3325" width="11.42578125" style="7"/>
    <col min="3326" max="3326" width="1" style="7" customWidth="1"/>
    <col min="3327" max="3327" width="4.28515625" style="7" customWidth="1"/>
    <col min="3328" max="3328" width="34.7109375" style="7" customWidth="1"/>
    <col min="3329" max="3329" width="0" style="7" hidden="1" customWidth="1"/>
    <col min="3330" max="3330" width="20" style="7" customWidth="1"/>
    <col min="3331" max="3331" width="20.85546875" style="7" customWidth="1"/>
    <col min="3332" max="3332" width="25" style="7" customWidth="1"/>
    <col min="3333" max="3333" width="18.7109375" style="7" customWidth="1"/>
    <col min="3334" max="3334" width="29.7109375" style="7" customWidth="1"/>
    <col min="3335" max="3335" width="13.42578125" style="7" customWidth="1"/>
    <col min="3336" max="3336" width="13.85546875" style="7" customWidth="1"/>
    <col min="3337" max="3341" width="16.5703125" style="7" customWidth="1"/>
    <col min="3342" max="3342" width="20.5703125" style="7" customWidth="1"/>
    <col min="3343" max="3343" width="21.140625" style="7" customWidth="1"/>
    <col min="3344" max="3344" width="9.5703125" style="7" customWidth="1"/>
    <col min="3345" max="3345" width="0.42578125" style="7" customWidth="1"/>
    <col min="3346" max="3352" width="6.42578125" style="7" customWidth="1"/>
    <col min="3353" max="3581" width="11.42578125" style="7"/>
    <col min="3582" max="3582" width="1" style="7" customWidth="1"/>
    <col min="3583" max="3583" width="4.28515625" style="7" customWidth="1"/>
    <col min="3584" max="3584" width="34.7109375" style="7" customWidth="1"/>
    <col min="3585" max="3585" width="0" style="7" hidden="1" customWidth="1"/>
    <col min="3586" max="3586" width="20" style="7" customWidth="1"/>
    <col min="3587" max="3587" width="20.85546875" style="7" customWidth="1"/>
    <col min="3588" max="3588" width="25" style="7" customWidth="1"/>
    <col min="3589" max="3589" width="18.7109375" style="7" customWidth="1"/>
    <col min="3590" max="3590" width="29.7109375" style="7" customWidth="1"/>
    <col min="3591" max="3591" width="13.42578125" style="7" customWidth="1"/>
    <col min="3592" max="3592" width="13.85546875" style="7" customWidth="1"/>
    <col min="3593" max="3597" width="16.5703125" style="7" customWidth="1"/>
    <col min="3598" max="3598" width="20.5703125" style="7" customWidth="1"/>
    <col min="3599" max="3599" width="21.140625" style="7" customWidth="1"/>
    <col min="3600" max="3600" width="9.5703125" style="7" customWidth="1"/>
    <col min="3601" max="3601" width="0.42578125" style="7" customWidth="1"/>
    <col min="3602" max="3608" width="6.42578125" style="7" customWidth="1"/>
    <col min="3609" max="3837" width="11.42578125" style="7"/>
    <col min="3838" max="3838" width="1" style="7" customWidth="1"/>
    <col min="3839" max="3839" width="4.28515625" style="7" customWidth="1"/>
    <col min="3840" max="3840" width="34.7109375" style="7" customWidth="1"/>
    <col min="3841" max="3841" width="0" style="7" hidden="1" customWidth="1"/>
    <col min="3842" max="3842" width="20" style="7" customWidth="1"/>
    <col min="3843" max="3843" width="20.85546875" style="7" customWidth="1"/>
    <col min="3844" max="3844" width="25" style="7" customWidth="1"/>
    <col min="3845" max="3845" width="18.7109375" style="7" customWidth="1"/>
    <col min="3846" max="3846" width="29.7109375" style="7" customWidth="1"/>
    <col min="3847" max="3847" width="13.42578125" style="7" customWidth="1"/>
    <col min="3848" max="3848" width="13.85546875" style="7" customWidth="1"/>
    <col min="3849" max="3853" width="16.5703125" style="7" customWidth="1"/>
    <col min="3854" max="3854" width="20.5703125" style="7" customWidth="1"/>
    <col min="3855" max="3855" width="21.140625" style="7" customWidth="1"/>
    <col min="3856" max="3856" width="9.5703125" style="7" customWidth="1"/>
    <col min="3857" max="3857" width="0.42578125" style="7" customWidth="1"/>
    <col min="3858" max="3864" width="6.42578125" style="7" customWidth="1"/>
    <col min="3865" max="4093" width="11.42578125" style="7"/>
    <col min="4094" max="4094" width="1" style="7" customWidth="1"/>
    <col min="4095" max="4095" width="4.28515625" style="7" customWidth="1"/>
    <col min="4096" max="4096" width="34.7109375" style="7" customWidth="1"/>
    <col min="4097" max="4097" width="0" style="7" hidden="1" customWidth="1"/>
    <col min="4098" max="4098" width="20" style="7" customWidth="1"/>
    <col min="4099" max="4099" width="20.85546875" style="7" customWidth="1"/>
    <col min="4100" max="4100" width="25" style="7" customWidth="1"/>
    <col min="4101" max="4101" width="18.7109375" style="7" customWidth="1"/>
    <col min="4102" max="4102" width="29.7109375" style="7" customWidth="1"/>
    <col min="4103" max="4103" width="13.42578125" style="7" customWidth="1"/>
    <col min="4104" max="4104" width="13.85546875" style="7" customWidth="1"/>
    <col min="4105" max="4109" width="16.5703125" style="7" customWidth="1"/>
    <col min="4110" max="4110" width="20.5703125" style="7" customWidth="1"/>
    <col min="4111" max="4111" width="21.140625" style="7" customWidth="1"/>
    <col min="4112" max="4112" width="9.5703125" style="7" customWidth="1"/>
    <col min="4113" max="4113" width="0.42578125" style="7" customWidth="1"/>
    <col min="4114" max="4120" width="6.42578125" style="7" customWidth="1"/>
    <col min="4121" max="4349" width="11.42578125" style="7"/>
    <col min="4350" max="4350" width="1" style="7" customWidth="1"/>
    <col min="4351" max="4351" width="4.28515625" style="7" customWidth="1"/>
    <col min="4352" max="4352" width="34.7109375" style="7" customWidth="1"/>
    <col min="4353" max="4353" width="0" style="7" hidden="1" customWidth="1"/>
    <col min="4354" max="4354" width="20" style="7" customWidth="1"/>
    <col min="4355" max="4355" width="20.85546875" style="7" customWidth="1"/>
    <col min="4356" max="4356" width="25" style="7" customWidth="1"/>
    <col min="4357" max="4357" width="18.7109375" style="7" customWidth="1"/>
    <col min="4358" max="4358" width="29.7109375" style="7" customWidth="1"/>
    <col min="4359" max="4359" width="13.42578125" style="7" customWidth="1"/>
    <col min="4360" max="4360" width="13.85546875" style="7" customWidth="1"/>
    <col min="4361" max="4365" width="16.5703125" style="7" customWidth="1"/>
    <col min="4366" max="4366" width="20.5703125" style="7" customWidth="1"/>
    <col min="4367" max="4367" width="21.140625" style="7" customWidth="1"/>
    <col min="4368" max="4368" width="9.5703125" style="7" customWidth="1"/>
    <col min="4369" max="4369" width="0.42578125" style="7" customWidth="1"/>
    <col min="4370" max="4376" width="6.42578125" style="7" customWidth="1"/>
    <col min="4377" max="4605" width="11.42578125" style="7"/>
    <col min="4606" max="4606" width="1" style="7" customWidth="1"/>
    <col min="4607" max="4607" width="4.28515625" style="7" customWidth="1"/>
    <col min="4608" max="4608" width="34.7109375" style="7" customWidth="1"/>
    <col min="4609" max="4609" width="0" style="7" hidden="1" customWidth="1"/>
    <col min="4610" max="4610" width="20" style="7" customWidth="1"/>
    <col min="4611" max="4611" width="20.85546875" style="7" customWidth="1"/>
    <col min="4612" max="4612" width="25" style="7" customWidth="1"/>
    <col min="4613" max="4613" width="18.7109375" style="7" customWidth="1"/>
    <col min="4614" max="4614" width="29.7109375" style="7" customWidth="1"/>
    <col min="4615" max="4615" width="13.42578125" style="7" customWidth="1"/>
    <col min="4616" max="4616" width="13.85546875" style="7" customWidth="1"/>
    <col min="4617" max="4621" width="16.5703125" style="7" customWidth="1"/>
    <col min="4622" max="4622" width="20.5703125" style="7" customWidth="1"/>
    <col min="4623" max="4623" width="21.140625" style="7" customWidth="1"/>
    <col min="4624" max="4624" width="9.5703125" style="7" customWidth="1"/>
    <col min="4625" max="4625" width="0.42578125" style="7" customWidth="1"/>
    <col min="4626" max="4632" width="6.42578125" style="7" customWidth="1"/>
    <col min="4633" max="4861" width="11.42578125" style="7"/>
    <col min="4862" max="4862" width="1" style="7" customWidth="1"/>
    <col min="4863" max="4863" width="4.28515625" style="7" customWidth="1"/>
    <col min="4864" max="4864" width="34.7109375" style="7" customWidth="1"/>
    <col min="4865" max="4865" width="0" style="7" hidden="1" customWidth="1"/>
    <col min="4866" max="4866" width="20" style="7" customWidth="1"/>
    <col min="4867" max="4867" width="20.85546875" style="7" customWidth="1"/>
    <col min="4868" max="4868" width="25" style="7" customWidth="1"/>
    <col min="4869" max="4869" width="18.7109375" style="7" customWidth="1"/>
    <col min="4870" max="4870" width="29.7109375" style="7" customWidth="1"/>
    <col min="4871" max="4871" width="13.42578125" style="7" customWidth="1"/>
    <col min="4872" max="4872" width="13.85546875" style="7" customWidth="1"/>
    <col min="4873" max="4877" width="16.5703125" style="7" customWidth="1"/>
    <col min="4878" max="4878" width="20.5703125" style="7" customWidth="1"/>
    <col min="4879" max="4879" width="21.140625" style="7" customWidth="1"/>
    <col min="4880" max="4880" width="9.5703125" style="7" customWidth="1"/>
    <col min="4881" max="4881" width="0.42578125" style="7" customWidth="1"/>
    <col min="4882" max="4888" width="6.42578125" style="7" customWidth="1"/>
    <col min="4889" max="5117" width="11.42578125" style="7"/>
    <col min="5118" max="5118" width="1" style="7" customWidth="1"/>
    <col min="5119" max="5119" width="4.28515625" style="7" customWidth="1"/>
    <col min="5120" max="5120" width="34.7109375" style="7" customWidth="1"/>
    <col min="5121" max="5121" width="0" style="7" hidden="1" customWidth="1"/>
    <col min="5122" max="5122" width="20" style="7" customWidth="1"/>
    <col min="5123" max="5123" width="20.85546875" style="7" customWidth="1"/>
    <col min="5124" max="5124" width="25" style="7" customWidth="1"/>
    <col min="5125" max="5125" width="18.7109375" style="7" customWidth="1"/>
    <col min="5126" max="5126" width="29.7109375" style="7" customWidth="1"/>
    <col min="5127" max="5127" width="13.42578125" style="7" customWidth="1"/>
    <col min="5128" max="5128" width="13.85546875" style="7" customWidth="1"/>
    <col min="5129" max="5133" width="16.5703125" style="7" customWidth="1"/>
    <col min="5134" max="5134" width="20.5703125" style="7" customWidth="1"/>
    <col min="5135" max="5135" width="21.140625" style="7" customWidth="1"/>
    <col min="5136" max="5136" width="9.5703125" style="7" customWidth="1"/>
    <col min="5137" max="5137" width="0.42578125" style="7" customWidth="1"/>
    <col min="5138" max="5144" width="6.42578125" style="7" customWidth="1"/>
    <col min="5145" max="5373" width="11.42578125" style="7"/>
    <col min="5374" max="5374" width="1" style="7" customWidth="1"/>
    <col min="5375" max="5375" width="4.28515625" style="7" customWidth="1"/>
    <col min="5376" max="5376" width="34.7109375" style="7" customWidth="1"/>
    <col min="5377" max="5377" width="0" style="7" hidden="1" customWidth="1"/>
    <col min="5378" max="5378" width="20" style="7" customWidth="1"/>
    <col min="5379" max="5379" width="20.85546875" style="7" customWidth="1"/>
    <col min="5380" max="5380" width="25" style="7" customWidth="1"/>
    <col min="5381" max="5381" width="18.7109375" style="7" customWidth="1"/>
    <col min="5382" max="5382" width="29.7109375" style="7" customWidth="1"/>
    <col min="5383" max="5383" width="13.42578125" style="7" customWidth="1"/>
    <col min="5384" max="5384" width="13.85546875" style="7" customWidth="1"/>
    <col min="5385" max="5389" width="16.5703125" style="7" customWidth="1"/>
    <col min="5390" max="5390" width="20.5703125" style="7" customWidth="1"/>
    <col min="5391" max="5391" width="21.140625" style="7" customWidth="1"/>
    <col min="5392" max="5392" width="9.5703125" style="7" customWidth="1"/>
    <col min="5393" max="5393" width="0.42578125" style="7" customWidth="1"/>
    <col min="5394" max="5400" width="6.42578125" style="7" customWidth="1"/>
    <col min="5401" max="5629" width="11.42578125" style="7"/>
    <col min="5630" max="5630" width="1" style="7" customWidth="1"/>
    <col min="5631" max="5631" width="4.28515625" style="7" customWidth="1"/>
    <col min="5632" max="5632" width="34.7109375" style="7" customWidth="1"/>
    <col min="5633" max="5633" width="0" style="7" hidden="1" customWidth="1"/>
    <col min="5634" max="5634" width="20" style="7" customWidth="1"/>
    <col min="5635" max="5635" width="20.85546875" style="7" customWidth="1"/>
    <col min="5636" max="5636" width="25" style="7" customWidth="1"/>
    <col min="5637" max="5637" width="18.7109375" style="7" customWidth="1"/>
    <col min="5638" max="5638" width="29.7109375" style="7" customWidth="1"/>
    <col min="5639" max="5639" width="13.42578125" style="7" customWidth="1"/>
    <col min="5640" max="5640" width="13.85546875" style="7" customWidth="1"/>
    <col min="5641" max="5645" width="16.5703125" style="7" customWidth="1"/>
    <col min="5646" max="5646" width="20.5703125" style="7" customWidth="1"/>
    <col min="5647" max="5647" width="21.140625" style="7" customWidth="1"/>
    <col min="5648" max="5648" width="9.5703125" style="7" customWidth="1"/>
    <col min="5649" max="5649" width="0.42578125" style="7" customWidth="1"/>
    <col min="5650" max="5656" width="6.42578125" style="7" customWidth="1"/>
    <col min="5657" max="5885" width="11.42578125" style="7"/>
    <col min="5886" max="5886" width="1" style="7" customWidth="1"/>
    <col min="5887" max="5887" width="4.28515625" style="7" customWidth="1"/>
    <col min="5888" max="5888" width="34.7109375" style="7" customWidth="1"/>
    <col min="5889" max="5889" width="0" style="7" hidden="1" customWidth="1"/>
    <col min="5890" max="5890" width="20" style="7" customWidth="1"/>
    <col min="5891" max="5891" width="20.85546875" style="7" customWidth="1"/>
    <col min="5892" max="5892" width="25" style="7" customWidth="1"/>
    <col min="5893" max="5893" width="18.7109375" style="7" customWidth="1"/>
    <col min="5894" max="5894" width="29.7109375" style="7" customWidth="1"/>
    <col min="5895" max="5895" width="13.42578125" style="7" customWidth="1"/>
    <col min="5896" max="5896" width="13.85546875" style="7" customWidth="1"/>
    <col min="5897" max="5901" width="16.5703125" style="7" customWidth="1"/>
    <col min="5902" max="5902" width="20.5703125" style="7" customWidth="1"/>
    <col min="5903" max="5903" width="21.140625" style="7" customWidth="1"/>
    <col min="5904" max="5904" width="9.5703125" style="7" customWidth="1"/>
    <col min="5905" max="5905" width="0.42578125" style="7" customWidth="1"/>
    <col min="5906" max="5912" width="6.42578125" style="7" customWidth="1"/>
    <col min="5913" max="6141" width="11.42578125" style="7"/>
    <col min="6142" max="6142" width="1" style="7" customWidth="1"/>
    <col min="6143" max="6143" width="4.28515625" style="7" customWidth="1"/>
    <col min="6144" max="6144" width="34.7109375" style="7" customWidth="1"/>
    <col min="6145" max="6145" width="0" style="7" hidden="1" customWidth="1"/>
    <col min="6146" max="6146" width="20" style="7" customWidth="1"/>
    <col min="6147" max="6147" width="20.85546875" style="7" customWidth="1"/>
    <col min="6148" max="6148" width="25" style="7" customWidth="1"/>
    <col min="6149" max="6149" width="18.7109375" style="7" customWidth="1"/>
    <col min="6150" max="6150" width="29.7109375" style="7" customWidth="1"/>
    <col min="6151" max="6151" width="13.42578125" style="7" customWidth="1"/>
    <col min="6152" max="6152" width="13.85546875" style="7" customWidth="1"/>
    <col min="6153" max="6157" width="16.5703125" style="7" customWidth="1"/>
    <col min="6158" max="6158" width="20.5703125" style="7" customWidth="1"/>
    <col min="6159" max="6159" width="21.140625" style="7" customWidth="1"/>
    <col min="6160" max="6160" width="9.5703125" style="7" customWidth="1"/>
    <col min="6161" max="6161" width="0.42578125" style="7" customWidth="1"/>
    <col min="6162" max="6168" width="6.42578125" style="7" customWidth="1"/>
    <col min="6169" max="6397" width="11.42578125" style="7"/>
    <col min="6398" max="6398" width="1" style="7" customWidth="1"/>
    <col min="6399" max="6399" width="4.28515625" style="7" customWidth="1"/>
    <col min="6400" max="6400" width="34.7109375" style="7" customWidth="1"/>
    <col min="6401" max="6401" width="0" style="7" hidden="1" customWidth="1"/>
    <col min="6402" max="6402" width="20" style="7" customWidth="1"/>
    <col min="6403" max="6403" width="20.85546875" style="7" customWidth="1"/>
    <col min="6404" max="6404" width="25" style="7" customWidth="1"/>
    <col min="6405" max="6405" width="18.7109375" style="7" customWidth="1"/>
    <col min="6406" max="6406" width="29.7109375" style="7" customWidth="1"/>
    <col min="6407" max="6407" width="13.42578125" style="7" customWidth="1"/>
    <col min="6408" max="6408" width="13.85546875" style="7" customWidth="1"/>
    <col min="6409" max="6413" width="16.5703125" style="7" customWidth="1"/>
    <col min="6414" max="6414" width="20.5703125" style="7" customWidth="1"/>
    <col min="6415" max="6415" width="21.140625" style="7" customWidth="1"/>
    <col min="6416" max="6416" width="9.5703125" style="7" customWidth="1"/>
    <col min="6417" max="6417" width="0.42578125" style="7" customWidth="1"/>
    <col min="6418" max="6424" width="6.42578125" style="7" customWidth="1"/>
    <col min="6425" max="6653" width="11.42578125" style="7"/>
    <col min="6654" max="6654" width="1" style="7" customWidth="1"/>
    <col min="6655" max="6655" width="4.28515625" style="7" customWidth="1"/>
    <col min="6656" max="6656" width="34.7109375" style="7" customWidth="1"/>
    <col min="6657" max="6657" width="0" style="7" hidden="1" customWidth="1"/>
    <col min="6658" max="6658" width="20" style="7" customWidth="1"/>
    <col min="6659" max="6659" width="20.85546875" style="7" customWidth="1"/>
    <col min="6660" max="6660" width="25" style="7" customWidth="1"/>
    <col min="6661" max="6661" width="18.7109375" style="7" customWidth="1"/>
    <col min="6662" max="6662" width="29.7109375" style="7" customWidth="1"/>
    <col min="6663" max="6663" width="13.42578125" style="7" customWidth="1"/>
    <col min="6664" max="6664" width="13.85546875" style="7" customWidth="1"/>
    <col min="6665" max="6669" width="16.5703125" style="7" customWidth="1"/>
    <col min="6670" max="6670" width="20.5703125" style="7" customWidth="1"/>
    <col min="6671" max="6671" width="21.140625" style="7" customWidth="1"/>
    <col min="6672" max="6672" width="9.5703125" style="7" customWidth="1"/>
    <col min="6673" max="6673" width="0.42578125" style="7" customWidth="1"/>
    <col min="6674" max="6680" width="6.42578125" style="7" customWidth="1"/>
    <col min="6681" max="6909" width="11.42578125" style="7"/>
    <col min="6910" max="6910" width="1" style="7" customWidth="1"/>
    <col min="6911" max="6911" width="4.28515625" style="7" customWidth="1"/>
    <col min="6912" max="6912" width="34.7109375" style="7" customWidth="1"/>
    <col min="6913" max="6913" width="0" style="7" hidden="1" customWidth="1"/>
    <col min="6914" max="6914" width="20" style="7" customWidth="1"/>
    <col min="6915" max="6915" width="20.85546875" style="7" customWidth="1"/>
    <col min="6916" max="6916" width="25" style="7" customWidth="1"/>
    <col min="6917" max="6917" width="18.7109375" style="7" customWidth="1"/>
    <col min="6918" max="6918" width="29.7109375" style="7" customWidth="1"/>
    <col min="6919" max="6919" width="13.42578125" style="7" customWidth="1"/>
    <col min="6920" max="6920" width="13.85546875" style="7" customWidth="1"/>
    <col min="6921" max="6925" width="16.5703125" style="7" customWidth="1"/>
    <col min="6926" max="6926" width="20.5703125" style="7" customWidth="1"/>
    <col min="6927" max="6927" width="21.140625" style="7" customWidth="1"/>
    <col min="6928" max="6928" width="9.5703125" style="7" customWidth="1"/>
    <col min="6929" max="6929" width="0.42578125" style="7" customWidth="1"/>
    <col min="6930" max="6936" width="6.42578125" style="7" customWidth="1"/>
    <col min="6937" max="7165" width="11.42578125" style="7"/>
    <col min="7166" max="7166" width="1" style="7" customWidth="1"/>
    <col min="7167" max="7167" width="4.28515625" style="7" customWidth="1"/>
    <col min="7168" max="7168" width="34.7109375" style="7" customWidth="1"/>
    <col min="7169" max="7169" width="0" style="7" hidden="1" customWidth="1"/>
    <col min="7170" max="7170" width="20" style="7" customWidth="1"/>
    <col min="7171" max="7171" width="20.85546875" style="7" customWidth="1"/>
    <col min="7172" max="7172" width="25" style="7" customWidth="1"/>
    <col min="7173" max="7173" width="18.7109375" style="7" customWidth="1"/>
    <col min="7174" max="7174" width="29.7109375" style="7" customWidth="1"/>
    <col min="7175" max="7175" width="13.42578125" style="7" customWidth="1"/>
    <col min="7176" max="7176" width="13.85546875" style="7" customWidth="1"/>
    <col min="7177" max="7181" width="16.5703125" style="7" customWidth="1"/>
    <col min="7182" max="7182" width="20.5703125" style="7" customWidth="1"/>
    <col min="7183" max="7183" width="21.140625" style="7" customWidth="1"/>
    <col min="7184" max="7184" width="9.5703125" style="7" customWidth="1"/>
    <col min="7185" max="7185" width="0.42578125" style="7" customWidth="1"/>
    <col min="7186" max="7192" width="6.42578125" style="7" customWidth="1"/>
    <col min="7193" max="7421" width="11.42578125" style="7"/>
    <col min="7422" max="7422" width="1" style="7" customWidth="1"/>
    <col min="7423" max="7423" width="4.28515625" style="7" customWidth="1"/>
    <col min="7424" max="7424" width="34.7109375" style="7" customWidth="1"/>
    <col min="7425" max="7425" width="0" style="7" hidden="1" customWidth="1"/>
    <col min="7426" max="7426" width="20" style="7" customWidth="1"/>
    <col min="7427" max="7427" width="20.85546875" style="7" customWidth="1"/>
    <col min="7428" max="7428" width="25" style="7" customWidth="1"/>
    <col min="7429" max="7429" width="18.7109375" style="7" customWidth="1"/>
    <col min="7430" max="7430" width="29.7109375" style="7" customWidth="1"/>
    <col min="7431" max="7431" width="13.42578125" style="7" customWidth="1"/>
    <col min="7432" max="7432" width="13.85546875" style="7" customWidth="1"/>
    <col min="7433" max="7437" width="16.5703125" style="7" customWidth="1"/>
    <col min="7438" max="7438" width="20.5703125" style="7" customWidth="1"/>
    <col min="7439" max="7439" width="21.140625" style="7" customWidth="1"/>
    <col min="7440" max="7440" width="9.5703125" style="7" customWidth="1"/>
    <col min="7441" max="7441" width="0.42578125" style="7" customWidth="1"/>
    <col min="7442" max="7448" width="6.42578125" style="7" customWidth="1"/>
    <col min="7449" max="7677" width="11.42578125" style="7"/>
    <col min="7678" max="7678" width="1" style="7" customWidth="1"/>
    <col min="7679" max="7679" width="4.28515625" style="7" customWidth="1"/>
    <col min="7680" max="7680" width="34.7109375" style="7" customWidth="1"/>
    <col min="7681" max="7681" width="0" style="7" hidden="1" customWidth="1"/>
    <col min="7682" max="7682" width="20" style="7" customWidth="1"/>
    <col min="7683" max="7683" width="20.85546875" style="7" customWidth="1"/>
    <col min="7684" max="7684" width="25" style="7" customWidth="1"/>
    <col min="7685" max="7685" width="18.7109375" style="7" customWidth="1"/>
    <col min="7686" max="7686" width="29.7109375" style="7" customWidth="1"/>
    <col min="7687" max="7687" width="13.42578125" style="7" customWidth="1"/>
    <col min="7688" max="7688" width="13.85546875" style="7" customWidth="1"/>
    <col min="7689" max="7693" width="16.5703125" style="7" customWidth="1"/>
    <col min="7694" max="7694" width="20.5703125" style="7" customWidth="1"/>
    <col min="7695" max="7695" width="21.140625" style="7" customWidth="1"/>
    <col min="7696" max="7696" width="9.5703125" style="7" customWidth="1"/>
    <col min="7697" max="7697" width="0.42578125" style="7" customWidth="1"/>
    <col min="7698" max="7704" width="6.42578125" style="7" customWidth="1"/>
    <col min="7705" max="7933" width="11.42578125" style="7"/>
    <col min="7934" max="7934" width="1" style="7" customWidth="1"/>
    <col min="7935" max="7935" width="4.28515625" style="7" customWidth="1"/>
    <col min="7936" max="7936" width="34.7109375" style="7" customWidth="1"/>
    <col min="7937" max="7937" width="0" style="7" hidden="1" customWidth="1"/>
    <col min="7938" max="7938" width="20" style="7" customWidth="1"/>
    <col min="7939" max="7939" width="20.85546875" style="7" customWidth="1"/>
    <col min="7940" max="7940" width="25" style="7" customWidth="1"/>
    <col min="7941" max="7941" width="18.7109375" style="7" customWidth="1"/>
    <col min="7942" max="7942" width="29.7109375" style="7" customWidth="1"/>
    <col min="7943" max="7943" width="13.42578125" style="7" customWidth="1"/>
    <col min="7944" max="7944" width="13.85546875" style="7" customWidth="1"/>
    <col min="7945" max="7949" width="16.5703125" style="7" customWidth="1"/>
    <col min="7950" max="7950" width="20.5703125" style="7" customWidth="1"/>
    <col min="7951" max="7951" width="21.140625" style="7" customWidth="1"/>
    <col min="7952" max="7952" width="9.5703125" style="7" customWidth="1"/>
    <col min="7953" max="7953" width="0.42578125" style="7" customWidth="1"/>
    <col min="7954" max="7960" width="6.42578125" style="7" customWidth="1"/>
    <col min="7961" max="8189" width="11.42578125" style="7"/>
    <col min="8190" max="8190" width="1" style="7" customWidth="1"/>
    <col min="8191" max="8191" width="4.28515625" style="7" customWidth="1"/>
    <col min="8192" max="8192" width="34.7109375" style="7" customWidth="1"/>
    <col min="8193" max="8193" width="0" style="7" hidden="1" customWidth="1"/>
    <col min="8194" max="8194" width="20" style="7" customWidth="1"/>
    <col min="8195" max="8195" width="20.85546875" style="7" customWidth="1"/>
    <col min="8196" max="8196" width="25" style="7" customWidth="1"/>
    <col min="8197" max="8197" width="18.7109375" style="7" customWidth="1"/>
    <col min="8198" max="8198" width="29.7109375" style="7" customWidth="1"/>
    <col min="8199" max="8199" width="13.42578125" style="7" customWidth="1"/>
    <col min="8200" max="8200" width="13.85546875" style="7" customWidth="1"/>
    <col min="8201" max="8205" width="16.5703125" style="7" customWidth="1"/>
    <col min="8206" max="8206" width="20.5703125" style="7" customWidth="1"/>
    <col min="8207" max="8207" width="21.140625" style="7" customWidth="1"/>
    <col min="8208" max="8208" width="9.5703125" style="7" customWidth="1"/>
    <col min="8209" max="8209" width="0.42578125" style="7" customWidth="1"/>
    <col min="8210" max="8216" width="6.42578125" style="7" customWidth="1"/>
    <col min="8217" max="8445" width="11.42578125" style="7"/>
    <col min="8446" max="8446" width="1" style="7" customWidth="1"/>
    <col min="8447" max="8447" width="4.28515625" style="7" customWidth="1"/>
    <col min="8448" max="8448" width="34.7109375" style="7" customWidth="1"/>
    <col min="8449" max="8449" width="0" style="7" hidden="1" customWidth="1"/>
    <col min="8450" max="8450" width="20" style="7" customWidth="1"/>
    <col min="8451" max="8451" width="20.85546875" style="7" customWidth="1"/>
    <col min="8452" max="8452" width="25" style="7" customWidth="1"/>
    <col min="8453" max="8453" width="18.7109375" style="7" customWidth="1"/>
    <col min="8454" max="8454" width="29.7109375" style="7" customWidth="1"/>
    <col min="8455" max="8455" width="13.42578125" style="7" customWidth="1"/>
    <col min="8456" max="8456" width="13.85546875" style="7" customWidth="1"/>
    <col min="8457" max="8461" width="16.5703125" style="7" customWidth="1"/>
    <col min="8462" max="8462" width="20.5703125" style="7" customWidth="1"/>
    <col min="8463" max="8463" width="21.140625" style="7" customWidth="1"/>
    <col min="8464" max="8464" width="9.5703125" style="7" customWidth="1"/>
    <col min="8465" max="8465" width="0.42578125" style="7" customWidth="1"/>
    <col min="8466" max="8472" width="6.42578125" style="7" customWidth="1"/>
    <col min="8473" max="8701" width="11.42578125" style="7"/>
    <col min="8702" max="8702" width="1" style="7" customWidth="1"/>
    <col min="8703" max="8703" width="4.28515625" style="7" customWidth="1"/>
    <col min="8704" max="8704" width="34.7109375" style="7" customWidth="1"/>
    <col min="8705" max="8705" width="0" style="7" hidden="1" customWidth="1"/>
    <col min="8706" max="8706" width="20" style="7" customWidth="1"/>
    <col min="8707" max="8707" width="20.85546875" style="7" customWidth="1"/>
    <col min="8708" max="8708" width="25" style="7" customWidth="1"/>
    <col min="8709" max="8709" width="18.7109375" style="7" customWidth="1"/>
    <col min="8710" max="8710" width="29.7109375" style="7" customWidth="1"/>
    <col min="8711" max="8711" width="13.42578125" style="7" customWidth="1"/>
    <col min="8712" max="8712" width="13.85546875" style="7" customWidth="1"/>
    <col min="8713" max="8717" width="16.5703125" style="7" customWidth="1"/>
    <col min="8718" max="8718" width="20.5703125" style="7" customWidth="1"/>
    <col min="8719" max="8719" width="21.140625" style="7" customWidth="1"/>
    <col min="8720" max="8720" width="9.5703125" style="7" customWidth="1"/>
    <col min="8721" max="8721" width="0.42578125" style="7" customWidth="1"/>
    <col min="8722" max="8728" width="6.42578125" style="7" customWidth="1"/>
    <col min="8729" max="8957" width="11.42578125" style="7"/>
    <col min="8958" max="8958" width="1" style="7" customWidth="1"/>
    <col min="8959" max="8959" width="4.28515625" style="7" customWidth="1"/>
    <col min="8960" max="8960" width="34.7109375" style="7" customWidth="1"/>
    <col min="8961" max="8961" width="0" style="7" hidden="1" customWidth="1"/>
    <col min="8962" max="8962" width="20" style="7" customWidth="1"/>
    <col min="8963" max="8963" width="20.85546875" style="7" customWidth="1"/>
    <col min="8964" max="8964" width="25" style="7" customWidth="1"/>
    <col min="8965" max="8965" width="18.7109375" style="7" customWidth="1"/>
    <col min="8966" max="8966" width="29.7109375" style="7" customWidth="1"/>
    <col min="8967" max="8967" width="13.42578125" style="7" customWidth="1"/>
    <col min="8968" max="8968" width="13.85546875" style="7" customWidth="1"/>
    <col min="8969" max="8973" width="16.5703125" style="7" customWidth="1"/>
    <col min="8974" max="8974" width="20.5703125" style="7" customWidth="1"/>
    <col min="8975" max="8975" width="21.140625" style="7" customWidth="1"/>
    <col min="8976" max="8976" width="9.5703125" style="7" customWidth="1"/>
    <col min="8977" max="8977" width="0.42578125" style="7" customWidth="1"/>
    <col min="8978" max="8984" width="6.42578125" style="7" customWidth="1"/>
    <col min="8985" max="9213" width="11.42578125" style="7"/>
    <col min="9214" max="9214" width="1" style="7" customWidth="1"/>
    <col min="9215" max="9215" width="4.28515625" style="7" customWidth="1"/>
    <col min="9216" max="9216" width="34.7109375" style="7" customWidth="1"/>
    <col min="9217" max="9217" width="0" style="7" hidden="1" customWidth="1"/>
    <col min="9218" max="9218" width="20" style="7" customWidth="1"/>
    <col min="9219" max="9219" width="20.85546875" style="7" customWidth="1"/>
    <col min="9220" max="9220" width="25" style="7" customWidth="1"/>
    <col min="9221" max="9221" width="18.7109375" style="7" customWidth="1"/>
    <col min="9222" max="9222" width="29.7109375" style="7" customWidth="1"/>
    <col min="9223" max="9223" width="13.42578125" style="7" customWidth="1"/>
    <col min="9224" max="9224" width="13.85546875" style="7" customWidth="1"/>
    <col min="9225" max="9229" width="16.5703125" style="7" customWidth="1"/>
    <col min="9230" max="9230" width="20.5703125" style="7" customWidth="1"/>
    <col min="9231" max="9231" width="21.140625" style="7" customWidth="1"/>
    <col min="9232" max="9232" width="9.5703125" style="7" customWidth="1"/>
    <col min="9233" max="9233" width="0.42578125" style="7" customWidth="1"/>
    <col min="9234" max="9240" width="6.42578125" style="7" customWidth="1"/>
    <col min="9241" max="9469" width="11.42578125" style="7"/>
    <col min="9470" max="9470" width="1" style="7" customWidth="1"/>
    <col min="9471" max="9471" width="4.28515625" style="7" customWidth="1"/>
    <col min="9472" max="9472" width="34.7109375" style="7" customWidth="1"/>
    <col min="9473" max="9473" width="0" style="7" hidden="1" customWidth="1"/>
    <col min="9474" max="9474" width="20" style="7" customWidth="1"/>
    <col min="9475" max="9475" width="20.85546875" style="7" customWidth="1"/>
    <col min="9476" max="9476" width="25" style="7" customWidth="1"/>
    <col min="9477" max="9477" width="18.7109375" style="7" customWidth="1"/>
    <col min="9478" max="9478" width="29.7109375" style="7" customWidth="1"/>
    <col min="9479" max="9479" width="13.42578125" style="7" customWidth="1"/>
    <col min="9480" max="9480" width="13.85546875" style="7" customWidth="1"/>
    <col min="9481" max="9485" width="16.5703125" style="7" customWidth="1"/>
    <col min="9486" max="9486" width="20.5703125" style="7" customWidth="1"/>
    <col min="9487" max="9487" width="21.140625" style="7" customWidth="1"/>
    <col min="9488" max="9488" width="9.5703125" style="7" customWidth="1"/>
    <col min="9489" max="9489" width="0.42578125" style="7" customWidth="1"/>
    <col min="9490" max="9496" width="6.42578125" style="7" customWidth="1"/>
    <col min="9497" max="9725" width="11.42578125" style="7"/>
    <col min="9726" max="9726" width="1" style="7" customWidth="1"/>
    <col min="9727" max="9727" width="4.28515625" style="7" customWidth="1"/>
    <col min="9728" max="9728" width="34.7109375" style="7" customWidth="1"/>
    <col min="9729" max="9729" width="0" style="7" hidden="1" customWidth="1"/>
    <col min="9730" max="9730" width="20" style="7" customWidth="1"/>
    <col min="9731" max="9731" width="20.85546875" style="7" customWidth="1"/>
    <col min="9732" max="9732" width="25" style="7" customWidth="1"/>
    <col min="9733" max="9733" width="18.7109375" style="7" customWidth="1"/>
    <col min="9734" max="9734" width="29.7109375" style="7" customWidth="1"/>
    <col min="9735" max="9735" width="13.42578125" style="7" customWidth="1"/>
    <col min="9736" max="9736" width="13.85546875" style="7" customWidth="1"/>
    <col min="9737" max="9741" width="16.5703125" style="7" customWidth="1"/>
    <col min="9742" max="9742" width="20.5703125" style="7" customWidth="1"/>
    <col min="9743" max="9743" width="21.140625" style="7" customWidth="1"/>
    <col min="9744" max="9744" width="9.5703125" style="7" customWidth="1"/>
    <col min="9745" max="9745" width="0.42578125" style="7" customWidth="1"/>
    <col min="9746" max="9752" width="6.42578125" style="7" customWidth="1"/>
    <col min="9753" max="9981" width="11.42578125" style="7"/>
    <col min="9982" max="9982" width="1" style="7" customWidth="1"/>
    <col min="9983" max="9983" width="4.28515625" style="7" customWidth="1"/>
    <col min="9984" max="9984" width="34.7109375" style="7" customWidth="1"/>
    <col min="9985" max="9985" width="0" style="7" hidden="1" customWidth="1"/>
    <col min="9986" max="9986" width="20" style="7" customWidth="1"/>
    <col min="9987" max="9987" width="20.85546875" style="7" customWidth="1"/>
    <col min="9988" max="9988" width="25" style="7" customWidth="1"/>
    <col min="9989" max="9989" width="18.7109375" style="7" customWidth="1"/>
    <col min="9990" max="9990" width="29.7109375" style="7" customWidth="1"/>
    <col min="9991" max="9991" width="13.42578125" style="7" customWidth="1"/>
    <col min="9992" max="9992" width="13.85546875" style="7" customWidth="1"/>
    <col min="9993" max="9997" width="16.5703125" style="7" customWidth="1"/>
    <col min="9998" max="9998" width="20.5703125" style="7" customWidth="1"/>
    <col min="9999" max="9999" width="21.140625" style="7" customWidth="1"/>
    <col min="10000" max="10000" width="9.5703125" style="7" customWidth="1"/>
    <col min="10001" max="10001" width="0.42578125" style="7" customWidth="1"/>
    <col min="10002" max="10008" width="6.42578125" style="7" customWidth="1"/>
    <col min="10009" max="10237" width="11.42578125" style="7"/>
    <col min="10238" max="10238" width="1" style="7" customWidth="1"/>
    <col min="10239" max="10239" width="4.28515625" style="7" customWidth="1"/>
    <col min="10240" max="10240" width="34.7109375" style="7" customWidth="1"/>
    <col min="10241" max="10241" width="0" style="7" hidden="1" customWidth="1"/>
    <col min="10242" max="10242" width="20" style="7" customWidth="1"/>
    <col min="10243" max="10243" width="20.85546875" style="7" customWidth="1"/>
    <col min="10244" max="10244" width="25" style="7" customWidth="1"/>
    <col min="10245" max="10245" width="18.7109375" style="7" customWidth="1"/>
    <col min="10246" max="10246" width="29.7109375" style="7" customWidth="1"/>
    <col min="10247" max="10247" width="13.42578125" style="7" customWidth="1"/>
    <col min="10248" max="10248" width="13.85546875" style="7" customWidth="1"/>
    <col min="10249" max="10253" width="16.5703125" style="7" customWidth="1"/>
    <col min="10254" max="10254" width="20.5703125" style="7" customWidth="1"/>
    <col min="10255" max="10255" width="21.140625" style="7" customWidth="1"/>
    <col min="10256" max="10256" width="9.5703125" style="7" customWidth="1"/>
    <col min="10257" max="10257" width="0.42578125" style="7" customWidth="1"/>
    <col min="10258" max="10264" width="6.42578125" style="7" customWidth="1"/>
    <col min="10265" max="10493" width="11.42578125" style="7"/>
    <col min="10494" max="10494" width="1" style="7" customWidth="1"/>
    <col min="10495" max="10495" width="4.28515625" style="7" customWidth="1"/>
    <col min="10496" max="10496" width="34.7109375" style="7" customWidth="1"/>
    <col min="10497" max="10497" width="0" style="7" hidden="1" customWidth="1"/>
    <col min="10498" max="10498" width="20" style="7" customWidth="1"/>
    <col min="10499" max="10499" width="20.85546875" style="7" customWidth="1"/>
    <col min="10500" max="10500" width="25" style="7" customWidth="1"/>
    <col min="10501" max="10501" width="18.7109375" style="7" customWidth="1"/>
    <col min="10502" max="10502" width="29.7109375" style="7" customWidth="1"/>
    <col min="10503" max="10503" width="13.42578125" style="7" customWidth="1"/>
    <col min="10504" max="10504" width="13.85546875" style="7" customWidth="1"/>
    <col min="10505" max="10509" width="16.5703125" style="7" customWidth="1"/>
    <col min="10510" max="10510" width="20.5703125" style="7" customWidth="1"/>
    <col min="10511" max="10511" width="21.140625" style="7" customWidth="1"/>
    <col min="10512" max="10512" width="9.5703125" style="7" customWidth="1"/>
    <col min="10513" max="10513" width="0.42578125" style="7" customWidth="1"/>
    <col min="10514" max="10520" width="6.42578125" style="7" customWidth="1"/>
    <col min="10521" max="10749" width="11.42578125" style="7"/>
    <col min="10750" max="10750" width="1" style="7" customWidth="1"/>
    <col min="10751" max="10751" width="4.28515625" style="7" customWidth="1"/>
    <col min="10752" max="10752" width="34.7109375" style="7" customWidth="1"/>
    <col min="10753" max="10753" width="0" style="7" hidden="1" customWidth="1"/>
    <col min="10754" max="10754" width="20" style="7" customWidth="1"/>
    <col min="10755" max="10755" width="20.85546875" style="7" customWidth="1"/>
    <col min="10756" max="10756" width="25" style="7" customWidth="1"/>
    <col min="10757" max="10757" width="18.7109375" style="7" customWidth="1"/>
    <col min="10758" max="10758" width="29.7109375" style="7" customWidth="1"/>
    <col min="10759" max="10759" width="13.42578125" style="7" customWidth="1"/>
    <col min="10760" max="10760" width="13.85546875" style="7" customWidth="1"/>
    <col min="10761" max="10765" width="16.5703125" style="7" customWidth="1"/>
    <col min="10766" max="10766" width="20.5703125" style="7" customWidth="1"/>
    <col min="10767" max="10767" width="21.140625" style="7" customWidth="1"/>
    <col min="10768" max="10768" width="9.5703125" style="7" customWidth="1"/>
    <col min="10769" max="10769" width="0.42578125" style="7" customWidth="1"/>
    <col min="10770" max="10776" width="6.42578125" style="7" customWidth="1"/>
    <col min="10777" max="11005" width="11.42578125" style="7"/>
    <col min="11006" max="11006" width="1" style="7" customWidth="1"/>
    <col min="11007" max="11007" width="4.28515625" style="7" customWidth="1"/>
    <col min="11008" max="11008" width="34.7109375" style="7" customWidth="1"/>
    <col min="11009" max="11009" width="0" style="7" hidden="1" customWidth="1"/>
    <col min="11010" max="11010" width="20" style="7" customWidth="1"/>
    <col min="11011" max="11011" width="20.85546875" style="7" customWidth="1"/>
    <col min="11012" max="11012" width="25" style="7" customWidth="1"/>
    <col min="11013" max="11013" width="18.7109375" style="7" customWidth="1"/>
    <col min="11014" max="11014" width="29.7109375" style="7" customWidth="1"/>
    <col min="11015" max="11015" width="13.42578125" style="7" customWidth="1"/>
    <col min="11016" max="11016" width="13.85546875" style="7" customWidth="1"/>
    <col min="11017" max="11021" width="16.5703125" style="7" customWidth="1"/>
    <col min="11022" max="11022" width="20.5703125" style="7" customWidth="1"/>
    <col min="11023" max="11023" width="21.140625" style="7" customWidth="1"/>
    <col min="11024" max="11024" width="9.5703125" style="7" customWidth="1"/>
    <col min="11025" max="11025" width="0.42578125" style="7" customWidth="1"/>
    <col min="11026" max="11032" width="6.42578125" style="7" customWidth="1"/>
    <col min="11033" max="11261" width="11.42578125" style="7"/>
    <col min="11262" max="11262" width="1" style="7" customWidth="1"/>
    <col min="11263" max="11263" width="4.28515625" style="7" customWidth="1"/>
    <col min="11264" max="11264" width="34.7109375" style="7" customWidth="1"/>
    <col min="11265" max="11265" width="0" style="7" hidden="1" customWidth="1"/>
    <col min="11266" max="11266" width="20" style="7" customWidth="1"/>
    <col min="11267" max="11267" width="20.85546875" style="7" customWidth="1"/>
    <col min="11268" max="11268" width="25" style="7" customWidth="1"/>
    <col min="11269" max="11269" width="18.7109375" style="7" customWidth="1"/>
    <col min="11270" max="11270" width="29.7109375" style="7" customWidth="1"/>
    <col min="11271" max="11271" width="13.42578125" style="7" customWidth="1"/>
    <col min="11272" max="11272" width="13.85546875" style="7" customWidth="1"/>
    <col min="11273" max="11277" width="16.5703125" style="7" customWidth="1"/>
    <col min="11278" max="11278" width="20.5703125" style="7" customWidth="1"/>
    <col min="11279" max="11279" width="21.140625" style="7" customWidth="1"/>
    <col min="11280" max="11280" width="9.5703125" style="7" customWidth="1"/>
    <col min="11281" max="11281" width="0.42578125" style="7" customWidth="1"/>
    <col min="11282" max="11288" width="6.42578125" style="7" customWidth="1"/>
    <col min="11289" max="11517" width="11.42578125" style="7"/>
    <col min="11518" max="11518" width="1" style="7" customWidth="1"/>
    <col min="11519" max="11519" width="4.28515625" style="7" customWidth="1"/>
    <col min="11520" max="11520" width="34.7109375" style="7" customWidth="1"/>
    <col min="11521" max="11521" width="0" style="7" hidden="1" customWidth="1"/>
    <col min="11522" max="11522" width="20" style="7" customWidth="1"/>
    <col min="11523" max="11523" width="20.85546875" style="7" customWidth="1"/>
    <col min="11524" max="11524" width="25" style="7" customWidth="1"/>
    <col min="11525" max="11525" width="18.7109375" style="7" customWidth="1"/>
    <col min="11526" max="11526" width="29.7109375" style="7" customWidth="1"/>
    <col min="11527" max="11527" width="13.42578125" style="7" customWidth="1"/>
    <col min="11528" max="11528" width="13.85546875" style="7" customWidth="1"/>
    <col min="11529" max="11533" width="16.5703125" style="7" customWidth="1"/>
    <col min="11534" max="11534" width="20.5703125" style="7" customWidth="1"/>
    <col min="11535" max="11535" width="21.140625" style="7" customWidth="1"/>
    <col min="11536" max="11536" width="9.5703125" style="7" customWidth="1"/>
    <col min="11537" max="11537" width="0.42578125" style="7" customWidth="1"/>
    <col min="11538" max="11544" width="6.42578125" style="7" customWidth="1"/>
    <col min="11545" max="11773" width="11.42578125" style="7"/>
    <col min="11774" max="11774" width="1" style="7" customWidth="1"/>
    <col min="11775" max="11775" width="4.28515625" style="7" customWidth="1"/>
    <col min="11776" max="11776" width="34.7109375" style="7" customWidth="1"/>
    <col min="11777" max="11777" width="0" style="7" hidden="1" customWidth="1"/>
    <col min="11778" max="11778" width="20" style="7" customWidth="1"/>
    <col min="11779" max="11779" width="20.85546875" style="7" customWidth="1"/>
    <col min="11780" max="11780" width="25" style="7" customWidth="1"/>
    <col min="11781" max="11781" width="18.7109375" style="7" customWidth="1"/>
    <col min="11782" max="11782" width="29.7109375" style="7" customWidth="1"/>
    <col min="11783" max="11783" width="13.42578125" style="7" customWidth="1"/>
    <col min="11784" max="11784" width="13.85546875" style="7" customWidth="1"/>
    <col min="11785" max="11789" width="16.5703125" style="7" customWidth="1"/>
    <col min="11790" max="11790" width="20.5703125" style="7" customWidth="1"/>
    <col min="11791" max="11791" width="21.140625" style="7" customWidth="1"/>
    <col min="11792" max="11792" width="9.5703125" style="7" customWidth="1"/>
    <col min="11793" max="11793" width="0.42578125" style="7" customWidth="1"/>
    <col min="11794" max="11800" width="6.42578125" style="7" customWidth="1"/>
    <col min="11801" max="12029" width="11.42578125" style="7"/>
    <col min="12030" max="12030" width="1" style="7" customWidth="1"/>
    <col min="12031" max="12031" width="4.28515625" style="7" customWidth="1"/>
    <col min="12032" max="12032" width="34.7109375" style="7" customWidth="1"/>
    <col min="12033" max="12033" width="0" style="7" hidden="1" customWidth="1"/>
    <col min="12034" max="12034" width="20" style="7" customWidth="1"/>
    <col min="12035" max="12035" width="20.85546875" style="7" customWidth="1"/>
    <col min="12036" max="12036" width="25" style="7" customWidth="1"/>
    <col min="12037" max="12037" width="18.7109375" style="7" customWidth="1"/>
    <col min="12038" max="12038" width="29.7109375" style="7" customWidth="1"/>
    <col min="12039" max="12039" width="13.42578125" style="7" customWidth="1"/>
    <col min="12040" max="12040" width="13.85546875" style="7" customWidth="1"/>
    <col min="12041" max="12045" width="16.5703125" style="7" customWidth="1"/>
    <col min="12046" max="12046" width="20.5703125" style="7" customWidth="1"/>
    <col min="12047" max="12047" width="21.140625" style="7" customWidth="1"/>
    <col min="12048" max="12048" width="9.5703125" style="7" customWidth="1"/>
    <col min="12049" max="12049" width="0.42578125" style="7" customWidth="1"/>
    <col min="12050" max="12056" width="6.42578125" style="7" customWidth="1"/>
    <col min="12057" max="12285" width="11.42578125" style="7"/>
    <col min="12286" max="12286" width="1" style="7" customWidth="1"/>
    <col min="12287" max="12287" width="4.28515625" style="7" customWidth="1"/>
    <col min="12288" max="12288" width="34.7109375" style="7" customWidth="1"/>
    <col min="12289" max="12289" width="0" style="7" hidden="1" customWidth="1"/>
    <col min="12290" max="12290" width="20" style="7" customWidth="1"/>
    <col min="12291" max="12291" width="20.85546875" style="7" customWidth="1"/>
    <col min="12292" max="12292" width="25" style="7" customWidth="1"/>
    <col min="12293" max="12293" width="18.7109375" style="7" customWidth="1"/>
    <col min="12294" max="12294" width="29.7109375" style="7" customWidth="1"/>
    <col min="12295" max="12295" width="13.42578125" style="7" customWidth="1"/>
    <col min="12296" max="12296" width="13.85546875" style="7" customWidth="1"/>
    <col min="12297" max="12301" width="16.5703125" style="7" customWidth="1"/>
    <col min="12302" max="12302" width="20.5703125" style="7" customWidth="1"/>
    <col min="12303" max="12303" width="21.140625" style="7" customWidth="1"/>
    <col min="12304" max="12304" width="9.5703125" style="7" customWidth="1"/>
    <col min="12305" max="12305" width="0.42578125" style="7" customWidth="1"/>
    <col min="12306" max="12312" width="6.42578125" style="7" customWidth="1"/>
    <col min="12313" max="12541" width="11.42578125" style="7"/>
    <col min="12542" max="12542" width="1" style="7" customWidth="1"/>
    <col min="12543" max="12543" width="4.28515625" style="7" customWidth="1"/>
    <col min="12544" max="12544" width="34.7109375" style="7" customWidth="1"/>
    <col min="12545" max="12545" width="0" style="7" hidden="1" customWidth="1"/>
    <col min="12546" max="12546" width="20" style="7" customWidth="1"/>
    <col min="12547" max="12547" width="20.85546875" style="7" customWidth="1"/>
    <col min="12548" max="12548" width="25" style="7" customWidth="1"/>
    <col min="12549" max="12549" width="18.7109375" style="7" customWidth="1"/>
    <col min="12550" max="12550" width="29.7109375" style="7" customWidth="1"/>
    <col min="12551" max="12551" width="13.42578125" style="7" customWidth="1"/>
    <col min="12552" max="12552" width="13.85546875" style="7" customWidth="1"/>
    <col min="12553" max="12557" width="16.5703125" style="7" customWidth="1"/>
    <col min="12558" max="12558" width="20.5703125" style="7" customWidth="1"/>
    <col min="12559" max="12559" width="21.140625" style="7" customWidth="1"/>
    <col min="12560" max="12560" width="9.5703125" style="7" customWidth="1"/>
    <col min="12561" max="12561" width="0.42578125" style="7" customWidth="1"/>
    <col min="12562" max="12568" width="6.42578125" style="7" customWidth="1"/>
    <col min="12569" max="12797" width="11.42578125" style="7"/>
    <col min="12798" max="12798" width="1" style="7" customWidth="1"/>
    <col min="12799" max="12799" width="4.28515625" style="7" customWidth="1"/>
    <col min="12800" max="12800" width="34.7109375" style="7" customWidth="1"/>
    <col min="12801" max="12801" width="0" style="7" hidden="1" customWidth="1"/>
    <col min="12802" max="12802" width="20" style="7" customWidth="1"/>
    <col min="12803" max="12803" width="20.85546875" style="7" customWidth="1"/>
    <col min="12804" max="12804" width="25" style="7" customWidth="1"/>
    <col min="12805" max="12805" width="18.7109375" style="7" customWidth="1"/>
    <col min="12806" max="12806" width="29.7109375" style="7" customWidth="1"/>
    <col min="12807" max="12807" width="13.42578125" style="7" customWidth="1"/>
    <col min="12808" max="12808" width="13.85546875" style="7" customWidth="1"/>
    <col min="12809" max="12813" width="16.5703125" style="7" customWidth="1"/>
    <col min="12814" max="12814" width="20.5703125" style="7" customWidth="1"/>
    <col min="12815" max="12815" width="21.140625" style="7" customWidth="1"/>
    <col min="12816" max="12816" width="9.5703125" style="7" customWidth="1"/>
    <col min="12817" max="12817" width="0.42578125" style="7" customWidth="1"/>
    <col min="12818" max="12824" width="6.42578125" style="7" customWidth="1"/>
    <col min="12825" max="13053" width="11.42578125" style="7"/>
    <col min="13054" max="13054" width="1" style="7" customWidth="1"/>
    <col min="13055" max="13055" width="4.28515625" style="7" customWidth="1"/>
    <col min="13056" max="13056" width="34.7109375" style="7" customWidth="1"/>
    <col min="13057" max="13057" width="0" style="7" hidden="1" customWidth="1"/>
    <col min="13058" max="13058" width="20" style="7" customWidth="1"/>
    <col min="13059" max="13059" width="20.85546875" style="7" customWidth="1"/>
    <col min="13060" max="13060" width="25" style="7" customWidth="1"/>
    <col min="13061" max="13061" width="18.7109375" style="7" customWidth="1"/>
    <col min="13062" max="13062" width="29.7109375" style="7" customWidth="1"/>
    <col min="13063" max="13063" width="13.42578125" style="7" customWidth="1"/>
    <col min="13064" max="13064" width="13.85546875" style="7" customWidth="1"/>
    <col min="13065" max="13069" width="16.5703125" style="7" customWidth="1"/>
    <col min="13070" max="13070" width="20.5703125" style="7" customWidth="1"/>
    <col min="13071" max="13071" width="21.140625" style="7" customWidth="1"/>
    <col min="13072" max="13072" width="9.5703125" style="7" customWidth="1"/>
    <col min="13073" max="13073" width="0.42578125" style="7" customWidth="1"/>
    <col min="13074" max="13080" width="6.42578125" style="7" customWidth="1"/>
    <col min="13081" max="13309" width="11.42578125" style="7"/>
    <col min="13310" max="13310" width="1" style="7" customWidth="1"/>
    <col min="13311" max="13311" width="4.28515625" style="7" customWidth="1"/>
    <col min="13312" max="13312" width="34.7109375" style="7" customWidth="1"/>
    <col min="13313" max="13313" width="0" style="7" hidden="1" customWidth="1"/>
    <col min="13314" max="13314" width="20" style="7" customWidth="1"/>
    <col min="13315" max="13315" width="20.85546875" style="7" customWidth="1"/>
    <col min="13316" max="13316" width="25" style="7" customWidth="1"/>
    <col min="13317" max="13317" width="18.7109375" style="7" customWidth="1"/>
    <col min="13318" max="13318" width="29.7109375" style="7" customWidth="1"/>
    <col min="13319" max="13319" width="13.42578125" style="7" customWidth="1"/>
    <col min="13320" max="13320" width="13.85546875" style="7" customWidth="1"/>
    <col min="13321" max="13325" width="16.5703125" style="7" customWidth="1"/>
    <col min="13326" max="13326" width="20.5703125" style="7" customWidth="1"/>
    <col min="13327" max="13327" width="21.140625" style="7" customWidth="1"/>
    <col min="13328" max="13328" width="9.5703125" style="7" customWidth="1"/>
    <col min="13329" max="13329" width="0.42578125" style="7" customWidth="1"/>
    <col min="13330" max="13336" width="6.42578125" style="7" customWidth="1"/>
    <col min="13337" max="13565" width="11.42578125" style="7"/>
    <col min="13566" max="13566" width="1" style="7" customWidth="1"/>
    <col min="13567" max="13567" width="4.28515625" style="7" customWidth="1"/>
    <col min="13568" max="13568" width="34.7109375" style="7" customWidth="1"/>
    <col min="13569" max="13569" width="0" style="7" hidden="1" customWidth="1"/>
    <col min="13570" max="13570" width="20" style="7" customWidth="1"/>
    <col min="13571" max="13571" width="20.85546875" style="7" customWidth="1"/>
    <col min="13572" max="13572" width="25" style="7" customWidth="1"/>
    <col min="13573" max="13573" width="18.7109375" style="7" customWidth="1"/>
    <col min="13574" max="13574" width="29.7109375" style="7" customWidth="1"/>
    <col min="13575" max="13575" width="13.42578125" style="7" customWidth="1"/>
    <col min="13576" max="13576" width="13.85546875" style="7" customWidth="1"/>
    <col min="13577" max="13581" width="16.5703125" style="7" customWidth="1"/>
    <col min="13582" max="13582" width="20.5703125" style="7" customWidth="1"/>
    <col min="13583" max="13583" width="21.140625" style="7" customWidth="1"/>
    <col min="13584" max="13584" width="9.5703125" style="7" customWidth="1"/>
    <col min="13585" max="13585" width="0.42578125" style="7" customWidth="1"/>
    <col min="13586" max="13592" width="6.42578125" style="7" customWidth="1"/>
    <col min="13593" max="13821" width="11.42578125" style="7"/>
    <col min="13822" max="13822" width="1" style="7" customWidth="1"/>
    <col min="13823" max="13823" width="4.28515625" style="7" customWidth="1"/>
    <col min="13824" max="13824" width="34.7109375" style="7" customWidth="1"/>
    <col min="13825" max="13825" width="0" style="7" hidden="1" customWidth="1"/>
    <col min="13826" max="13826" width="20" style="7" customWidth="1"/>
    <col min="13827" max="13827" width="20.85546875" style="7" customWidth="1"/>
    <col min="13828" max="13828" width="25" style="7" customWidth="1"/>
    <col min="13829" max="13829" width="18.7109375" style="7" customWidth="1"/>
    <col min="13830" max="13830" width="29.7109375" style="7" customWidth="1"/>
    <col min="13831" max="13831" width="13.42578125" style="7" customWidth="1"/>
    <col min="13832" max="13832" width="13.85546875" style="7" customWidth="1"/>
    <col min="13833" max="13837" width="16.5703125" style="7" customWidth="1"/>
    <col min="13838" max="13838" width="20.5703125" style="7" customWidth="1"/>
    <col min="13839" max="13839" width="21.140625" style="7" customWidth="1"/>
    <col min="13840" max="13840" width="9.5703125" style="7" customWidth="1"/>
    <col min="13841" max="13841" width="0.42578125" style="7" customWidth="1"/>
    <col min="13842" max="13848" width="6.42578125" style="7" customWidth="1"/>
    <col min="13849" max="14077" width="11.42578125" style="7"/>
    <col min="14078" max="14078" width="1" style="7" customWidth="1"/>
    <col min="14079" max="14079" width="4.28515625" style="7" customWidth="1"/>
    <col min="14080" max="14080" width="34.7109375" style="7" customWidth="1"/>
    <col min="14081" max="14081" width="0" style="7" hidden="1" customWidth="1"/>
    <col min="14082" max="14082" width="20" style="7" customWidth="1"/>
    <col min="14083" max="14083" width="20.85546875" style="7" customWidth="1"/>
    <col min="14084" max="14084" width="25" style="7" customWidth="1"/>
    <col min="14085" max="14085" width="18.7109375" style="7" customWidth="1"/>
    <col min="14086" max="14086" width="29.7109375" style="7" customWidth="1"/>
    <col min="14087" max="14087" width="13.42578125" style="7" customWidth="1"/>
    <col min="14088" max="14088" width="13.85546875" style="7" customWidth="1"/>
    <col min="14089" max="14093" width="16.5703125" style="7" customWidth="1"/>
    <col min="14094" max="14094" width="20.5703125" style="7" customWidth="1"/>
    <col min="14095" max="14095" width="21.140625" style="7" customWidth="1"/>
    <col min="14096" max="14096" width="9.5703125" style="7" customWidth="1"/>
    <col min="14097" max="14097" width="0.42578125" style="7" customWidth="1"/>
    <col min="14098" max="14104" width="6.42578125" style="7" customWidth="1"/>
    <col min="14105" max="14333" width="11.42578125" style="7"/>
    <col min="14334" max="14334" width="1" style="7" customWidth="1"/>
    <col min="14335" max="14335" width="4.28515625" style="7" customWidth="1"/>
    <col min="14336" max="14336" width="34.7109375" style="7" customWidth="1"/>
    <col min="14337" max="14337" width="0" style="7" hidden="1" customWidth="1"/>
    <col min="14338" max="14338" width="20" style="7" customWidth="1"/>
    <col min="14339" max="14339" width="20.85546875" style="7" customWidth="1"/>
    <col min="14340" max="14340" width="25" style="7" customWidth="1"/>
    <col min="14341" max="14341" width="18.7109375" style="7" customWidth="1"/>
    <col min="14342" max="14342" width="29.7109375" style="7" customWidth="1"/>
    <col min="14343" max="14343" width="13.42578125" style="7" customWidth="1"/>
    <col min="14344" max="14344" width="13.85546875" style="7" customWidth="1"/>
    <col min="14345" max="14349" width="16.5703125" style="7" customWidth="1"/>
    <col min="14350" max="14350" width="20.5703125" style="7" customWidth="1"/>
    <col min="14351" max="14351" width="21.140625" style="7" customWidth="1"/>
    <col min="14352" max="14352" width="9.5703125" style="7" customWidth="1"/>
    <col min="14353" max="14353" width="0.42578125" style="7" customWidth="1"/>
    <col min="14354" max="14360" width="6.42578125" style="7" customWidth="1"/>
    <col min="14361" max="14589" width="11.42578125" style="7"/>
    <col min="14590" max="14590" width="1" style="7" customWidth="1"/>
    <col min="14591" max="14591" width="4.28515625" style="7" customWidth="1"/>
    <col min="14592" max="14592" width="34.7109375" style="7" customWidth="1"/>
    <col min="14593" max="14593" width="0" style="7" hidden="1" customWidth="1"/>
    <col min="14594" max="14594" width="20" style="7" customWidth="1"/>
    <col min="14595" max="14595" width="20.85546875" style="7" customWidth="1"/>
    <col min="14596" max="14596" width="25" style="7" customWidth="1"/>
    <col min="14597" max="14597" width="18.7109375" style="7" customWidth="1"/>
    <col min="14598" max="14598" width="29.7109375" style="7" customWidth="1"/>
    <col min="14599" max="14599" width="13.42578125" style="7" customWidth="1"/>
    <col min="14600" max="14600" width="13.85546875" style="7" customWidth="1"/>
    <col min="14601" max="14605" width="16.5703125" style="7" customWidth="1"/>
    <col min="14606" max="14606" width="20.5703125" style="7" customWidth="1"/>
    <col min="14607" max="14607" width="21.140625" style="7" customWidth="1"/>
    <col min="14608" max="14608" width="9.5703125" style="7" customWidth="1"/>
    <col min="14609" max="14609" width="0.42578125" style="7" customWidth="1"/>
    <col min="14610" max="14616" width="6.42578125" style="7" customWidth="1"/>
    <col min="14617" max="14845" width="11.42578125" style="7"/>
    <col min="14846" max="14846" width="1" style="7" customWidth="1"/>
    <col min="14847" max="14847" width="4.28515625" style="7" customWidth="1"/>
    <col min="14848" max="14848" width="34.7109375" style="7" customWidth="1"/>
    <col min="14849" max="14849" width="0" style="7" hidden="1" customWidth="1"/>
    <col min="14850" max="14850" width="20" style="7" customWidth="1"/>
    <col min="14851" max="14851" width="20.85546875" style="7" customWidth="1"/>
    <col min="14852" max="14852" width="25" style="7" customWidth="1"/>
    <col min="14853" max="14853" width="18.7109375" style="7" customWidth="1"/>
    <col min="14854" max="14854" width="29.7109375" style="7" customWidth="1"/>
    <col min="14855" max="14855" width="13.42578125" style="7" customWidth="1"/>
    <col min="14856" max="14856" width="13.85546875" style="7" customWidth="1"/>
    <col min="14857" max="14861" width="16.5703125" style="7" customWidth="1"/>
    <col min="14862" max="14862" width="20.5703125" style="7" customWidth="1"/>
    <col min="14863" max="14863" width="21.140625" style="7" customWidth="1"/>
    <col min="14864" max="14864" width="9.5703125" style="7" customWidth="1"/>
    <col min="14865" max="14865" width="0.42578125" style="7" customWidth="1"/>
    <col min="14866" max="14872" width="6.42578125" style="7" customWidth="1"/>
    <col min="14873" max="15101" width="11.42578125" style="7"/>
    <col min="15102" max="15102" width="1" style="7" customWidth="1"/>
    <col min="15103" max="15103" width="4.28515625" style="7" customWidth="1"/>
    <col min="15104" max="15104" width="34.7109375" style="7" customWidth="1"/>
    <col min="15105" max="15105" width="0" style="7" hidden="1" customWidth="1"/>
    <col min="15106" max="15106" width="20" style="7" customWidth="1"/>
    <col min="15107" max="15107" width="20.85546875" style="7" customWidth="1"/>
    <col min="15108" max="15108" width="25" style="7" customWidth="1"/>
    <col min="15109" max="15109" width="18.7109375" style="7" customWidth="1"/>
    <col min="15110" max="15110" width="29.7109375" style="7" customWidth="1"/>
    <col min="15111" max="15111" width="13.42578125" style="7" customWidth="1"/>
    <col min="15112" max="15112" width="13.85546875" style="7" customWidth="1"/>
    <col min="15113" max="15117" width="16.5703125" style="7" customWidth="1"/>
    <col min="15118" max="15118" width="20.5703125" style="7" customWidth="1"/>
    <col min="15119" max="15119" width="21.140625" style="7" customWidth="1"/>
    <col min="15120" max="15120" width="9.5703125" style="7" customWidth="1"/>
    <col min="15121" max="15121" width="0.42578125" style="7" customWidth="1"/>
    <col min="15122" max="15128" width="6.42578125" style="7" customWidth="1"/>
    <col min="15129" max="15357" width="11.42578125" style="7"/>
    <col min="15358" max="15358" width="1" style="7" customWidth="1"/>
    <col min="15359" max="15359" width="4.28515625" style="7" customWidth="1"/>
    <col min="15360" max="15360" width="34.7109375" style="7" customWidth="1"/>
    <col min="15361" max="15361" width="0" style="7" hidden="1" customWidth="1"/>
    <col min="15362" max="15362" width="20" style="7" customWidth="1"/>
    <col min="15363" max="15363" width="20.85546875" style="7" customWidth="1"/>
    <col min="15364" max="15364" width="25" style="7" customWidth="1"/>
    <col min="15365" max="15365" width="18.7109375" style="7" customWidth="1"/>
    <col min="15366" max="15366" width="29.7109375" style="7" customWidth="1"/>
    <col min="15367" max="15367" width="13.42578125" style="7" customWidth="1"/>
    <col min="15368" max="15368" width="13.85546875" style="7" customWidth="1"/>
    <col min="15369" max="15373" width="16.5703125" style="7" customWidth="1"/>
    <col min="15374" max="15374" width="20.5703125" style="7" customWidth="1"/>
    <col min="15375" max="15375" width="21.140625" style="7" customWidth="1"/>
    <col min="15376" max="15376" width="9.5703125" style="7" customWidth="1"/>
    <col min="15377" max="15377" width="0.42578125" style="7" customWidth="1"/>
    <col min="15378" max="15384" width="6.42578125" style="7" customWidth="1"/>
    <col min="15385" max="15613" width="11.42578125" style="7"/>
    <col min="15614" max="15614" width="1" style="7" customWidth="1"/>
    <col min="15615" max="15615" width="4.28515625" style="7" customWidth="1"/>
    <col min="15616" max="15616" width="34.7109375" style="7" customWidth="1"/>
    <col min="15617" max="15617" width="0" style="7" hidden="1" customWidth="1"/>
    <col min="15618" max="15618" width="20" style="7" customWidth="1"/>
    <col min="15619" max="15619" width="20.85546875" style="7" customWidth="1"/>
    <col min="15620" max="15620" width="25" style="7" customWidth="1"/>
    <col min="15621" max="15621" width="18.7109375" style="7" customWidth="1"/>
    <col min="15622" max="15622" width="29.7109375" style="7" customWidth="1"/>
    <col min="15623" max="15623" width="13.42578125" style="7" customWidth="1"/>
    <col min="15624" max="15624" width="13.85546875" style="7" customWidth="1"/>
    <col min="15625" max="15629" width="16.5703125" style="7" customWidth="1"/>
    <col min="15630" max="15630" width="20.5703125" style="7" customWidth="1"/>
    <col min="15631" max="15631" width="21.140625" style="7" customWidth="1"/>
    <col min="15632" max="15632" width="9.5703125" style="7" customWidth="1"/>
    <col min="15633" max="15633" width="0.42578125" style="7" customWidth="1"/>
    <col min="15634" max="15640" width="6.42578125" style="7" customWidth="1"/>
    <col min="15641" max="15869" width="11.42578125" style="7"/>
    <col min="15870" max="15870" width="1" style="7" customWidth="1"/>
    <col min="15871" max="15871" width="4.28515625" style="7" customWidth="1"/>
    <col min="15872" max="15872" width="34.7109375" style="7" customWidth="1"/>
    <col min="15873" max="15873" width="0" style="7" hidden="1" customWidth="1"/>
    <col min="15874" max="15874" width="20" style="7" customWidth="1"/>
    <col min="15875" max="15875" width="20.85546875" style="7" customWidth="1"/>
    <col min="15876" max="15876" width="25" style="7" customWidth="1"/>
    <col min="15877" max="15877" width="18.7109375" style="7" customWidth="1"/>
    <col min="15878" max="15878" width="29.7109375" style="7" customWidth="1"/>
    <col min="15879" max="15879" width="13.42578125" style="7" customWidth="1"/>
    <col min="15880" max="15880" width="13.85546875" style="7" customWidth="1"/>
    <col min="15881" max="15885" width="16.5703125" style="7" customWidth="1"/>
    <col min="15886" max="15886" width="20.5703125" style="7" customWidth="1"/>
    <col min="15887" max="15887" width="21.140625" style="7" customWidth="1"/>
    <col min="15888" max="15888" width="9.5703125" style="7" customWidth="1"/>
    <col min="15889" max="15889" width="0.42578125" style="7" customWidth="1"/>
    <col min="15890" max="15896" width="6.42578125" style="7" customWidth="1"/>
    <col min="15897" max="16125" width="11.42578125" style="7"/>
    <col min="16126" max="16126" width="1" style="7" customWidth="1"/>
    <col min="16127" max="16127" width="4.28515625" style="7" customWidth="1"/>
    <col min="16128" max="16128" width="34.7109375" style="7" customWidth="1"/>
    <col min="16129" max="16129" width="0" style="7" hidden="1" customWidth="1"/>
    <col min="16130" max="16130" width="20" style="7" customWidth="1"/>
    <col min="16131" max="16131" width="20.85546875" style="7" customWidth="1"/>
    <col min="16132" max="16132" width="25" style="7" customWidth="1"/>
    <col min="16133" max="16133" width="18.7109375" style="7" customWidth="1"/>
    <col min="16134" max="16134" width="29.7109375" style="7" customWidth="1"/>
    <col min="16135" max="16135" width="13.42578125" style="7" customWidth="1"/>
    <col min="16136" max="16136" width="13.85546875" style="7" customWidth="1"/>
    <col min="16137" max="16141" width="16.5703125" style="7" customWidth="1"/>
    <col min="16142" max="16142" width="20.5703125" style="7" customWidth="1"/>
    <col min="16143" max="16143" width="21.140625" style="7" customWidth="1"/>
    <col min="16144" max="16144" width="9.5703125" style="7" customWidth="1"/>
    <col min="16145" max="16145" width="0.42578125" style="7" customWidth="1"/>
    <col min="16146" max="16152" width="6.42578125" style="7" customWidth="1"/>
    <col min="16153" max="16373" width="11.42578125" style="7"/>
    <col min="16374" max="16384" width="11.42578125" style="7" customWidth="1"/>
  </cols>
  <sheetData>
    <row r="2" spans="1:18" ht="26.25" x14ac:dyDescent="0.25">
      <c r="B2" s="244" t="s">
        <v>57</v>
      </c>
      <c r="C2" s="245"/>
      <c r="D2" s="245"/>
      <c r="E2" s="245"/>
      <c r="F2" s="245"/>
      <c r="G2" s="245"/>
      <c r="H2" s="245"/>
      <c r="I2" s="245"/>
      <c r="J2" s="245"/>
      <c r="K2" s="245"/>
      <c r="L2" s="245"/>
      <c r="M2" s="245"/>
      <c r="N2" s="245"/>
      <c r="O2" s="245"/>
      <c r="P2" s="245"/>
      <c r="Q2" s="245"/>
      <c r="R2" s="245"/>
    </row>
    <row r="4" spans="1:18" ht="26.25" x14ac:dyDescent="0.25">
      <c r="B4" s="244" t="s">
        <v>42</v>
      </c>
      <c r="C4" s="245"/>
      <c r="D4" s="245"/>
      <c r="E4" s="245"/>
      <c r="F4" s="245"/>
      <c r="G4" s="245"/>
      <c r="H4" s="245"/>
      <c r="I4" s="245"/>
      <c r="J4" s="245"/>
      <c r="K4" s="245"/>
      <c r="L4" s="245"/>
      <c r="M4" s="245"/>
      <c r="N4" s="245"/>
      <c r="O4" s="245"/>
      <c r="P4" s="245"/>
      <c r="Q4" s="245"/>
      <c r="R4" s="245"/>
    </row>
    <row r="5" spans="1:18" ht="15.75" thickBot="1" x14ac:dyDescent="0.3"/>
    <row r="6" spans="1:18" ht="21.75" thickBot="1" x14ac:dyDescent="0.3">
      <c r="B6" s="8" t="s">
        <v>3</v>
      </c>
      <c r="C6" s="265" t="s">
        <v>157</v>
      </c>
      <c r="D6" s="265"/>
      <c r="E6" s="265"/>
      <c r="F6" s="265"/>
      <c r="G6" s="265"/>
      <c r="H6" s="265"/>
      <c r="I6" s="265"/>
      <c r="J6" s="265"/>
      <c r="K6" s="265"/>
      <c r="L6" s="265"/>
      <c r="M6" s="265"/>
      <c r="N6" s="266"/>
    </row>
    <row r="7" spans="1:18" ht="16.5" hidden="1" thickBot="1" x14ac:dyDescent="0.3">
      <c r="B7" s="9" t="s">
        <v>4</v>
      </c>
      <c r="C7" s="265"/>
      <c r="D7" s="265"/>
      <c r="E7" s="265"/>
      <c r="F7" s="265"/>
      <c r="G7" s="265"/>
      <c r="H7" s="265"/>
      <c r="I7" s="265"/>
      <c r="J7" s="265"/>
      <c r="K7" s="265"/>
      <c r="L7" s="265"/>
      <c r="M7" s="265"/>
      <c r="N7" s="266"/>
    </row>
    <row r="8" spans="1:18" ht="16.5" hidden="1" thickBot="1" x14ac:dyDescent="0.3">
      <c r="B8" s="9" t="s">
        <v>5</v>
      </c>
      <c r="C8" s="265"/>
      <c r="D8" s="265"/>
      <c r="E8" s="265"/>
      <c r="F8" s="265"/>
      <c r="G8" s="265"/>
      <c r="H8" s="265"/>
      <c r="I8" s="265"/>
      <c r="J8" s="265"/>
      <c r="K8" s="265"/>
      <c r="L8" s="265"/>
      <c r="M8" s="265"/>
      <c r="N8" s="266"/>
    </row>
    <row r="9" spans="1:18" ht="16.5" hidden="1" thickBot="1" x14ac:dyDescent="0.3">
      <c r="B9" s="9" t="s">
        <v>6</v>
      </c>
      <c r="C9" s="265"/>
      <c r="D9" s="265"/>
      <c r="E9" s="265"/>
      <c r="F9" s="265"/>
      <c r="G9" s="265"/>
      <c r="H9" s="265"/>
      <c r="I9" s="265"/>
      <c r="J9" s="265"/>
      <c r="K9" s="265"/>
      <c r="L9" s="265"/>
      <c r="M9" s="265"/>
      <c r="N9" s="266"/>
    </row>
    <row r="10" spans="1:18" ht="16.5" thickBot="1" x14ac:dyDescent="0.3">
      <c r="B10" s="9" t="s">
        <v>7</v>
      </c>
      <c r="C10" s="255">
        <v>23</v>
      </c>
      <c r="D10" s="255"/>
      <c r="E10" s="256"/>
      <c r="F10" s="136"/>
      <c r="G10" s="22"/>
      <c r="H10" s="136"/>
      <c r="I10" s="136"/>
      <c r="J10" s="136"/>
      <c r="K10" s="136"/>
      <c r="L10" s="136"/>
      <c r="M10" s="136"/>
      <c r="N10" s="161"/>
    </row>
    <row r="11" spans="1:18" ht="16.5" thickBot="1" x14ac:dyDescent="0.3">
      <c r="B11" s="11" t="s">
        <v>8</v>
      </c>
      <c r="C11" s="300">
        <v>41992</v>
      </c>
      <c r="D11" s="137"/>
      <c r="E11" s="137"/>
      <c r="F11" s="137"/>
      <c r="G11" s="12"/>
      <c r="H11" s="137"/>
      <c r="I11" s="137"/>
      <c r="J11" s="137"/>
      <c r="K11" s="137"/>
      <c r="L11" s="137"/>
      <c r="M11" s="137"/>
      <c r="N11" s="162"/>
      <c r="O11" s="163"/>
      <c r="P11" s="163"/>
    </row>
    <row r="12" spans="1:18" ht="15.75" x14ac:dyDescent="0.25">
      <c r="B12" s="10"/>
      <c r="C12" s="13"/>
      <c r="D12" s="138"/>
      <c r="E12" s="138"/>
      <c r="F12" s="138"/>
      <c r="G12" s="14"/>
      <c r="H12" s="138"/>
      <c r="I12" s="155"/>
      <c r="J12" s="155"/>
      <c r="K12" s="155"/>
      <c r="L12" s="155"/>
      <c r="M12" s="155"/>
      <c r="N12" s="138"/>
      <c r="O12" s="138"/>
      <c r="P12" s="138"/>
    </row>
    <row r="13" spans="1:18" x14ac:dyDescent="0.25">
      <c r="I13" s="155"/>
      <c r="J13" s="155"/>
      <c r="K13" s="155"/>
      <c r="L13" s="155"/>
      <c r="M13" s="155"/>
      <c r="N13" s="164"/>
      <c r="O13" s="164"/>
      <c r="P13" s="164"/>
    </row>
    <row r="14" spans="1:18" ht="45.75" customHeight="1" x14ac:dyDescent="0.25">
      <c r="B14" s="257" t="s">
        <v>156</v>
      </c>
      <c r="C14" s="258"/>
      <c r="D14" s="62" t="s">
        <v>11</v>
      </c>
      <c r="E14" s="62" t="s">
        <v>12</v>
      </c>
      <c r="F14" s="62" t="s">
        <v>25</v>
      </c>
      <c r="G14" s="62" t="s">
        <v>99</v>
      </c>
      <c r="I14" s="23"/>
      <c r="J14" s="23"/>
      <c r="K14" s="23"/>
      <c r="L14" s="23"/>
      <c r="M14" s="23"/>
      <c r="N14" s="164"/>
      <c r="O14" s="164"/>
      <c r="P14" s="164"/>
    </row>
    <row r="15" spans="1:18" ht="15.75" thickBot="1" x14ac:dyDescent="0.3">
      <c r="B15" s="259"/>
      <c r="C15" s="260"/>
      <c r="D15" s="62">
        <v>23</v>
      </c>
      <c r="E15" s="139">
        <v>9248996549</v>
      </c>
      <c r="F15" s="210">
        <v>4429</v>
      </c>
      <c r="G15" s="172">
        <f>+F15*80%</f>
        <v>3543.2000000000003</v>
      </c>
      <c r="I15" s="142"/>
      <c r="J15" s="142"/>
      <c r="K15" s="142"/>
      <c r="L15" s="142"/>
      <c r="M15" s="142"/>
      <c r="N15" s="164"/>
      <c r="O15" s="164"/>
      <c r="P15" s="164"/>
    </row>
    <row r="16" spans="1:18" ht="15.75" thickBot="1" x14ac:dyDescent="0.3">
      <c r="A16" s="25"/>
      <c r="E16" s="23"/>
      <c r="F16" s="23"/>
      <c r="G16" s="23"/>
      <c r="H16" s="23"/>
      <c r="I16" s="156"/>
      <c r="J16" s="156"/>
      <c r="K16" s="156"/>
      <c r="L16" s="156"/>
      <c r="M16" s="156"/>
    </row>
    <row r="17" spans="1:16" x14ac:dyDescent="0.25">
      <c r="C17" s="64"/>
      <c r="D17" s="140"/>
      <c r="E17" s="141"/>
      <c r="F17" s="24"/>
      <c r="G17" s="24"/>
      <c r="H17" s="24"/>
      <c r="I17" s="157"/>
      <c r="J17" s="157"/>
      <c r="K17" s="157"/>
      <c r="L17" s="157"/>
      <c r="M17" s="157"/>
    </row>
    <row r="18" spans="1:16" x14ac:dyDescent="0.25">
      <c r="A18" s="63"/>
      <c r="C18" s="64"/>
      <c r="D18" s="142"/>
      <c r="E18" s="141"/>
      <c r="F18" s="24"/>
      <c r="G18" s="24"/>
      <c r="H18" s="24"/>
      <c r="I18" s="157"/>
      <c r="J18" s="157"/>
      <c r="K18" s="157"/>
      <c r="L18" s="157"/>
      <c r="M18" s="157"/>
    </row>
    <row r="19" spans="1:16" x14ac:dyDescent="0.25">
      <c r="A19" s="63"/>
      <c r="C19" s="64"/>
      <c r="D19" s="142"/>
      <c r="E19" s="141"/>
      <c r="F19" s="24"/>
      <c r="G19" s="24"/>
      <c r="H19" s="24"/>
      <c r="I19" s="157"/>
      <c r="J19" s="157"/>
      <c r="K19" s="157"/>
      <c r="L19" s="157"/>
      <c r="M19" s="157"/>
    </row>
    <row r="20" spans="1:16" x14ac:dyDescent="0.25">
      <c r="A20" s="63"/>
      <c r="B20" s="82" t="s">
        <v>125</v>
      </c>
      <c r="C20" s="67"/>
      <c r="D20" s="143"/>
      <c r="E20" s="143"/>
      <c r="F20" s="143"/>
      <c r="G20" s="67"/>
      <c r="H20" s="143"/>
      <c r="I20" s="155"/>
      <c r="J20" s="155"/>
      <c r="K20" s="155"/>
      <c r="L20" s="155"/>
      <c r="M20" s="155"/>
      <c r="N20" s="164"/>
      <c r="O20" s="164"/>
      <c r="P20" s="164"/>
    </row>
    <row r="21" spans="1:16" x14ac:dyDescent="0.25">
      <c r="A21" s="63"/>
      <c r="B21" s="67"/>
      <c r="C21" s="67"/>
      <c r="D21" s="143"/>
      <c r="E21" s="143"/>
      <c r="F21" s="143"/>
      <c r="G21" s="67"/>
      <c r="H21" s="143"/>
      <c r="I21" s="155"/>
      <c r="J21" s="155"/>
      <c r="K21" s="155"/>
      <c r="L21" s="155"/>
      <c r="M21" s="155"/>
      <c r="N21" s="164"/>
      <c r="O21" s="164"/>
      <c r="P21" s="164"/>
    </row>
    <row r="22" spans="1:16" x14ac:dyDescent="0.25">
      <c r="A22" s="63"/>
      <c r="B22" s="85" t="s">
        <v>29</v>
      </c>
      <c r="C22" s="85" t="s">
        <v>126</v>
      </c>
      <c r="D22" s="85" t="s">
        <v>127</v>
      </c>
      <c r="E22" s="143"/>
      <c r="F22" s="143"/>
      <c r="G22" s="67"/>
      <c r="H22" s="143"/>
      <c r="I22" s="155"/>
      <c r="J22" s="155"/>
      <c r="K22" s="155"/>
      <c r="L22" s="155"/>
      <c r="M22" s="155"/>
      <c r="N22" s="164"/>
      <c r="O22" s="164"/>
      <c r="P22" s="164"/>
    </row>
    <row r="23" spans="1:16" x14ac:dyDescent="0.25">
      <c r="A23" s="63"/>
      <c r="B23" s="81" t="s">
        <v>128</v>
      </c>
      <c r="C23" s="168"/>
      <c r="D23" s="169" t="s">
        <v>163</v>
      </c>
      <c r="E23" s="143"/>
      <c r="F23" s="143"/>
      <c r="G23" s="67"/>
      <c r="H23" s="143"/>
      <c r="I23" s="155"/>
      <c r="J23" s="155"/>
      <c r="K23" s="155"/>
      <c r="L23" s="155"/>
      <c r="M23" s="155"/>
      <c r="N23" s="164"/>
      <c r="O23" s="164"/>
      <c r="P23" s="164"/>
    </row>
    <row r="24" spans="1:16" x14ac:dyDescent="0.25">
      <c r="A24" s="63"/>
      <c r="B24" s="81" t="s">
        <v>129</v>
      </c>
      <c r="C24" s="168"/>
      <c r="D24" s="169" t="s">
        <v>163</v>
      </c>
      <c r="E24" s="143"/>
      <c r="F24" s="143"/>
      <c r="G24" s="67"/>
      <c r="H24" s="143"/>
      <c r="I24" s="155"/>
      <c r="J24" s="155"/>
      <c r="K24" s="155"/>
      <c r="L24" s="155"/>
      <c r="M24" s="155"/>
      <c r="N24" s="164"/>
      <c r="O24" s="164"/>
      <c r="P24" s="164"/>
    </row>
    <row r="25" spans="1:16" x14ac:dyDescent="0.25">
      <c r="A25" s="63"/>
      <c r="B25" s="81" t="s">
        <v>130</v>
      </c>
      <c r="C25" s="215" t="s">
        <v>163</v>
      </c>
      <c r="D25" s="41"/>
      <c r="E25" s="143"/>
      <c r="F25" s="143"/>
      <c r="G25" s="67"/>
      <c r="H25" s="143"/>
      <c r="I25" s="155"/>
      <c r="J25" s="155"/>
      <c r="K25" s="155"/>
      <c r="L25" s="155"/>
      <c r="M25" s="155"/>
      <c r="N25" s="164"/>
      <c r="O25" s="164"/>
      <c r="P25" s="164"/>
    </row>
    <row r="26" spans="1:16" x14ac:dyDescent="0.25">
      <c r="A26" s="63"/>
      <c r="B26" s="81" t="s">
        <v>131</v>
      </c>
      <c r="C26" s="168"/>
      <c r="D26" s="169" t="s">
        <v>163</v>
      </c>
      <c r="E26" s="143"/>
      <c r="F26" s="143"/>
      <c r="G26" s="67"/>
      <c r="H26" s="143"/>
      <c r="I26" s="155"/>
      <c r="J26" s="155"/>
      <c r="K26" s="155"/>
      <c r="L26" s="155"/>
      <c r="M26" s="155"/>
      <c r="N26" s="164"/>
      <c r="O26" s="164"/>
      <c r="P26" s="164"/>
    </row>
    <row r="27" spans="1:16" x14ac:dyDescent="0.25">
      <c r="A27" s="63"/>
      <c r="B27" s="67"/>
      <c r="C27" s="67"/>
      <c r="D27" s="143"/>
      <c r="E27" s="143"/>
      <c r="F27" s="143"/>
      <c r="G27" s="67"/>
      <c r="H27" s="143"/>
      <c r="I27" s="155"/>
      <c r="J27" s="155"/>
      <c r="K27" s="155"/>
      <c r="L27" s="155"/>
      <c r="M27" s="155"/>
      <c r="N27" s="164"/>
      <c r="O27" s="164"/>
      <c r="P27" s="164"/>
    </row>
    <row r="28" spans="1:16" x14ac:dyDescent="0.25">
      <c r="A28" s="63"/>
      <c r="B28" s="67"/>
      <c r="C28" s="67"/>
      <c r="D28" s="143"/>
      <c r="E28" s="143"/>
      <c r="F28" s="143"/>
      <c r="G28" s="67"/>
      <c r="H28" s="143"/>
      <c r="I28" s="155"/>
      <c r="J28" s="155"/>
      <c r="K28" s="155"/>
      <c r="L28" s="155"/>
      <c r="M28" s="155"/>
      <c r="N28" s="164"/>
      <c r="O28" s="164"/>
      <c r="P28" s="164"/>
    </row>
    <row r="29" spans="1:16" x14ac:dyDescent="0.25">
      <c r="A29" s="63"/>
      <c r="B29" s="82" t="s">
        <v>132</v>
      </c>
      <c r="C29" s="67"/>
      <c r="D29" s="143"/>
      <c r="E29" s="143"/>
      <c r="F29" s="143"/>
      <c r="G29" s="67"/>
      <c r="H29" s="143"/>
      <c r="I29" s="155"/>
      <c r="J29" s="155"/>
      <c r="K29" s="155"/>
      <c r="L29" s="155"/>
      <c r="M29" s="155"/>
      <c r="N29" s="164"/>
      <c r="O29" s="164"/>
      <c r="P29" s="164"/>
    </row>
    <row r="30" spans="1:16" x14ac:dyDescent="0.25">
      <c r="A30" s="63"/>
      <c r="B30" s="67"/>
      <c r="C30" s="67"/>
      <c r="D30" s="143"/>
      <c r="E30" s="143"/>
      <c r="F30" s="143"/>
      <c r="G30" s="67"/>
      <c r="H30" s="143"/>
      <c r="I30" s="155"/>
      <c r="J30" s="155"/>
      <c r="K30" s="155"/>
      <c r="L30" s="155"/>
      <c r="M30" s="155"/>
      <c r="N30" s="164"/>
      <c r="O30" s="164"/>
      <c r="P30" s="164"/>
    </row>
    <row r="31" spans="1:16" x14ac:dyDescent="0.25">
      <c r="A31" s="63"/>
      <c r="B31" s="85" t="s">
        <v>29</v>
      </c>
      <c r="C31" s="85" t="s">
        <v>52</v>
      </c>
      <c r="D31" s="125" t="s">
        <v>45</v>
      </c>
      <c r="E31" s="125" t="s">
        <v>13</v>
      </c>
      <c r="F31" s="143"/>
      <c r="G31" s="67"/>
      <c r="H31" s="143"/>
      <c r="I31" s="155"/>
      <c r="J31" s="155"/>
      <c r="K31" s="155"/>
      <c r="L31" s="155"/>
      <c r="M31" s="155"/>
      <c r="N31" s="164"/>
      <c r="O31" s="164"/>
      <c r="P31" s="164"/>
    </row>
    <row r="32" spans="1:16" ht="28.5" x14ac:dyDescent="0.25">
      <c r="A32" s="63"/>
      <c r="B32" s="68" t="s">
        <v>133</v>
      </c>
      <c r="C32" s="69">
        <v>40</v>
      </c>
      <c r="D32" s="41">
        <f>D185</f>
        <v>20</v>
      </c>
      <c r="E32" s="242">
        <f>+D32+D33</f>
        <v>55</v>
      </c>
      <c r="F32" s="143"/>
      <c r="G32" s="67"/>
      <c r="H32" s="143"/>
      <c r="I32" s="155"/>
      <c r="J32" s="155"/>
      <c r="K32" s="155"/>
      <c r="L32" s="155"/>
      <c r="M32" s="155"/>
      <c r="N32" s="164"/>
      <c r="O32" s="164"/>
      <c r="P32" s="164"/>
    </row>
    <row r="33" spans="1:28" ht="57" x14ac:dyDescent="0.25">
      <c r="A33" s="63"/>
      <c r="B33" s="68" t="s">
        <v>134</v>
      </c>
      <c r="C33" s="69">
        <v>60</v>
      </c>
      <c r="D33" s="41">
        <f>D186</f>
        <v>35</v>
      </c>
      <c r="E33" s="243"/>
      <c r="F33" s="143"/>
      <c r="G33" s="67"/>
      <c r="H33" s="143"/>
      <c r="I33" s="155"/>
      <c r="J33" s="155"/>
      <c r="K33" s="155"/>
      <c r="L33" s="155"/>
      <c r="M33" s="155"/>
      <c r="N33" s="164"/>
      <c r="O33" s="164"/>
      <c r="P33" s="164"/>
    </row>
    <row r="34" spans="1:28" x14ac:dyDescent="0.25">
      <c r="A34" s="63"/>
      <c r="C34" s="64"/>
      <c r="D34" s="142"/>
      <c r="E34" s="141"/>
      <c r="F34" s="24"/>
      <c r="G34" s="24"/>
      <c r="H34" s="24"/>
      <c r="I34" s="157"/>
      <c r="J34" s="157"/>
      <c r="K34" s="157"/>
      <c r="L34" s="157"/>
      <c r="M34" s="157"/>
    </row>
    <row r="35" spans="1:28" x14ac:dyDescent="0.25">
      <c r="A35" s="63"/>
      <c r="C35" s="64"/>
      <c r="D35" s="142"/>
      <c r="E35" s="141"/>
      <c r="F35" s="24"/>
      <c r="G35" s="24"/>
      <c r="H35" s="24"/>
      <c r="I35" s="157"/>
      <c r="J35" s="157"/>
      <c r="K35" s="157"/>
      <c r="L35" s="157"/>
      <c r="M35" s="157"/>
    </row>
    <row r="36" spans="1:28" ht="30" hidden="1" customHeight="1" thickBot="1" x14ac:dyDescent="0.3">
      <c r="M36" s="267" t="s">
        <v>400</v>
      </c>
      <c r="N36" s="267"/>
      <c r="O36" s="267"/>
      <c r="P36" s="267"/>
    </row>
    <row r="37" spans="1:28" x14ac:dyDescent="0.25">
      <c r="B37" s="34" t="s">
        <v>26</v>
      </c>
      <c r="M37" s="165"/>
      <c r="N37" s="165"/>
      <c r="O37" s="165"/>
      <c r="P37" s="165"/>
    </row>
    <row r="38" spans="1:28" ht="15.75" thickBot="1" x14ac:dyDescent="0.3">
      <c r="M38" s="165"/>
      <c r="N38" s="165"/>
      <c r="O38" s="165"/>
      <c r="P38" s="165"/>
    </row>
    <row r="39" spans="1:28" s="6" customFormat="1" ht="90" x14ac:dyDescent="0.25">
      <c r="B39" s="79" t="s">
        <v>135</v>
      </c>
      <c r="C39" s="79" t="s">
        <v>136</v>
      </c>
      <c r="D39" s="79" t="s">
        <v>137</v>
      </c>
      <c r="E39" s="79" t="s">
        <v>39</v>
      </c>
      <c r="F39" s="79" t="s">
        <v>398</v>
      </c>
      <c r="G39" s="29" t="s">
        <v>100</v>
      </c>
      <c r="H39" s="79" t="s">
        <v>14</v>
      </c>
      <c r="I39" s="79" t="s">
        <v>9</v>
      </c>
      <c r="J39" s="79" t="s">
        <v>27</v>
      </c>
      <c r="K39" s="79" t="s">
        <v>55</v>
      </c>
      <c r="L39" s="79" t="s">
        <v>17</v>
      </c>
      <c r="M39" s="66" t="s">
        <v>148</v>
      </c>
      <c r="N39" s="79" t="s">
        <v>138</v>
      </c>
      <c r="O39" s="66" t="s">
        <v>397</v>
      </c>
      <c r="P39" s="66" t="s">
        <v>149</v>
      </c>
      <c r="Q39" s="29" t="s">
        <v>31</v>
      </c>
      <c r="R39" s="30" t="s">
        <v>10</v>
      </c>
      <c r="S39" s="30" t="s">
        <v>16</v>
      </c>
    </row>
    <row r="40" spans="1:28" s="75" customFormat="1" ht="60" x14ac:dyDescent="0.25">
      <c r="A40" s="26">
        <v>1</v>
      </c>
      <c r="B40" s="130" t="s">
        <v>157</v>
      </c>
      <c r="C40" s="130" t="s">
        <v>157</v>
      </c>
      <c r="D40" s="130" t="s">
        <v>158</v>
      </c>
      <c r="E40" s="131">
        <v>117</v>
      </c>
      <c r="F40" s="72" t="s">
        <v>395</v>
      </c>
      <c r="G40" s="116" t="s">
        <v>395</v>
      </c>
      <c r="H40" s="78">
        <v>39899</v>
      </c>
      <c r="I40" s="78">
        <v>40021</v>
      </c>
      <c r="J40" s="73" t="s">
        <v>395</v>
      </c>
      <c r="K40" s="131">
        <v>0</v>
      </c>
      <c r="L40" s="131">
        <f>(I40-H40)/30</f>
        <v>4.0666666666666664</v>
      </c>
      <c r="M40" s="131">
        <v>1300</v>
      </c>
      <c r="N40" s="65" t="s">
        <v>395</v>
      </c>
      <c r="O40" s="131">
        <v>0</v>
      </c>
      <c r="P40" s="131">
        <f>+M40-O40</f>
        <v>1300</v>
      </c>
      <c r="Q40" s="16" t="s">
        <v>395</v>
      </c>
      <c r="R40" s="16">
        <v>51</v>
      </c>
      <c r="S40" s="133" t="s">
        <v>396</v>
      </c>
      <c r="T40" s="74"/>
      <c r="U40" s="74"/>
      <c r="V40" s="74"/>
      <c r="W40" s="74"/>
      <c r="X40" s="74"/>
      <c r="Y40" s="74"/>
      <c r="Z40" s="74"/>
      <c r="AA40" s="74"/>
      <c r="AB40" s="74"/>
    </row>
    <row r="41" spans="1:28" s="75" customFormat="1" ht="60" x14ac:dyDescent="0.25">
      <c r="A41" s="26">
        <v>2</v>
      </c>
      <c r="B41" s="130" t="s">
        <v>157</v>
      </c>
      <c r="C41" s="130" t="s">
        <v>157</v>
      </c>
      <c r="D41" s="130" t="s">
        <v>158</v>
      </c>
      <c r="E41" s="132">
        <v>116</v>
      </c>
      <c r="F41" s="72" t="s">
        <v>395</v>
      </c>
      <c r="G41" s="116" t="s">
        <v>395</v>
      </c>
      <c r="H41" s="78">
        <v>39899</v>
      </c>
      <c r="I41" s="78">
        <v>40021</v>
      </c>
      <c r="J41" s="73" t="s">
        <v>395</v>
      </c>
      <c r="K41" s="131">
        <v>0</v>
      </c>
      <c r="L41" s="131">
        <f>(I41-H41)/30</f>
        <v>4.0666666666666664</v>
      </c>
      <c r="M41" s="131">
        <v>1536</v>
      </c>
      <c r="N41" s="65" t="s">
        <v>395</v>
      </c>
      <c r="O41" s="131">
        <v>0</v>
      </c>
      <c r="P41" s="131">
        <f>+M41-O41</f>
        <v>1536</v>
      </c>
      <c r="Q41" s="16" t="s">
        <v>395</v>
      </c>
      <c r="R41" s="16">
        <v>51</v>
      </c>
      <c r="S41" s="133" t="s">
        <v>396</v>
      </c>
      <c r="T41" s="74"/>
      <c r="U41" s="74"/>
      <c r="V41" s="74"/>
      <c r="W41" s="74"/>
      <c r="X41" s="74"/>
      <c r="Y41" s="74"/>
      <c r="Z41" s="74"/>
      <c r="AA41" s="74"/>
      <c r="AB41" s="74"/>
    </row>
    <row r="42" spans="1:28" s="75" customFormat="1" ht="60" x14ac:dyDescent="0.25">
      <c r="A42" s="26">
        <v>3</v>
      </c>
      <c r="B42" s="130" t="s">
        <v>157</v>
      </c>
      <c r="C42" s="130" t="s">
        <v>157</v>
      </c>
      <c r="D42" s="130" t="s">
        <v>158</v>
      </c>
      <c r="E42" s="132">
        <v>118</v>
      </c>
      <c r="F42" s="72" t="s">
        <v>395</v>
      </c>
      <c r="G42" s="116" t="s">
        <v>395</v>
      </c>
      <c r="H42" s="78">
        <v>39899</v>
      </c>
      <c r="I42" s="78">
        <v>40021</v>
      </c>
      <c r="J42" s="73" t="s">
        <v>395</v>
      </c>
      <c r="K42" s="131">
        <v>0</v>
      </c>
      <c r="L42" s="131">
        <f>(I42-H42)/30</f>
        <v>4.0666666666666664</v>
      </c>
      <c r="M42" s="131">
        <v>1200</v>
      </c>
      <c r="N42" s="65" t="s">
        <v>395</v>
      </c>
      <c r="O42" s="131">
        <v>0</v>
      </c>
      <c r="P42" s="131">
        <f>+M42-O42</f>
        <v>1200</v>
      </c>
      <c r="Q42" s="16">
        <v>260899200</v>
      </c>
      <c r="R42" s="16">
        <v>51</v>
      </c>
      <c r="S42" s="133" t="s">
        <v>396</v>
      </c>
      <c r="T42" s="74"/>
      <c r="U42" s="74"/>
      <c r="V42" s="74"/>
      <c r="W42" s="74"/>
      <c r="X42" s="74"/>
      <c r="Y42" s="74"/>
      <c r="Z42" s="74"/>
      <c r="AA42" s="74"/>
      <c r="AB42" s="74"/>
    </row>
    <row r="43" spans="1:28" s="18" customFormat="1" ht="30" x14ac:dyDescent="0.25">
      <c r="A43" s="26">
        <v>4</v>
      </c>
      <c r="B43" s="130" t="s">
        <v>157</v>
      </c>
      <c r="C43" s="130" t="s">
        <v>157</v>
      </c>
      <c r="D43" s="130" t="s">
        <v>158</v>
      </c>
      <c r="E43" s="132" t="s">
        <v>159</v>
      </c>
      <c r="F43" s="72" t="s">
        <v>126</v>
      </c>
      <c r="G43" s="116" t="s">
        <v>395</v>
      </c>
      <c r="H43" s="78">
        <v>41290</v>
      </c>
      <c r="I43" s="78">
        <v>41639</v>
      </c>
      <c r="J43" s="73" t="s">
        <v>127</v>
      </c>
      <c r="K43" s="211">
        <f>(I43-H43)/30</f>
        <v>11.633333333333333</v>
      </c>
      <c r="L43" s="131">
        <v>0</v>
      </c>
      <c r="M43" s="131">
        <v>2448</v>
      </c>
      <c r="N43" s="65" t="s">
        <v>395</v>
      </c>
      <c r="O43" s="131">
        <f>M43</f>
        <v>2448</v>
      </c>
      <c r="P43" s="131">
        <f>+M43-O43</f>
        <v>0</v>
      </c>
      <c r="Q43" s="16"/>
      <c r="R43" s="16"/>
      <c r="S43" s="117"/>
      <c r="T43" s="17"/>
      <c r="U43" s="17"/>
      <c r="V43" s="17"/>
      <c r="W43" s="17"/>
      <c r="X43" s="17"/>
      <c r="Y43" s="17"/>
      <c r="Z43" s="17"/>
      <c r="AA43" s="17"/>
      <c r="AB43" s="17"/>
    </row>
    <row r="44" spans="1:28" s="75" customFormat="1" ht="30" x14ac:dyDescent="0.25">
      <c r="A44" s="26">
        <v>5</v>
      </c>
      <c r="B44" s="130" t="s">
        <v>157</v>
      </c>
      <c r="C44" s="130" t="s">
        <v>157</v>
      </c>
      <c r="D44" s="130" t="s">
        <v>160</v>
      </c>
      <c r="E44" s="132">
        <v>2111160</v>
      </c>
      <c r="F44" s="72" t="s">
        <v>126</v>
      </c>
      <c r="G44" s="116" t="s">
        <v>395</v>
      </c>
      <c r="H44" s="78">
        <v>40763</v>
      </c>
      <c r="I44" s="78">
        <v>40892</v>
      </c>
      <c r="J44" s="73" t="s">
        <v>127</v>
      </c>
      <c r="K44" s="211">
        <f>(I44-H44)/30</f>
        <v>4.3</v>
      </c>
      <c r="L44" s="131">
        <v>0</v>
      </c>
      <c r="M44" s="131">
        <v>159</v>
      </c>
      <c r="N44" s="65" t="s">
        <v>395</v>
      </c>
      <c r="O44" s="131"/>
      <c r="P44" s="131">
        <f>+M44-O44</f>
        <v>159</v>
      </c>
      <c r="Q44" s="16">
        <v>89902098</v>
      </c>
      <c r="R44" s="16"/>
      <c r="S44" s="117"/>
      <c r="T44" s="74"/>
      <c r="U44" s="74"/>
      <c r="V44" s="74"/>
      <c r="W44" s="74"/>
      <c r="X44" s="74"/>
      <c r="Y44" s="74"/>
      <c r="Z44" s="74"/>
      <c r="AA44" s="74"/>
      <c r="AB44" s="74"/>
    </row>
    <row r="45" spans="1:28" s="75" customFormat="1" ht="30" x14ac:dyDescent="0.25">
      <c r="A45" s="26">
        <v>6</v>
      </c>
      <c r="B45" s="130" t="s">
        <v>157</v>
      </c>
      <c r="C45" s="130" t="s">
        <v>157</v>
      </c>
      <c r="D45" s="130" t="s">
        <v>161</v>
      </c>
      <c r="E45" s="132" t="s">
        <v>162</v>
      </c>
      <c r="F45" s="72" t="s">
        <v>126</v>
      </c>
      <c r="G45" s="116" t="s">
        <v>395</v>
      </c>
      <c r="H45" s="78">
        <v>40638</v>
      </c>
      <c r="I45" s="78">
        <v>40746</v>
      </c>
      <c r="J45" s="73" t="s">
        <v>127</v>
      </c>
      <c r="K45" s="211">
        <f t="shared" ref="K45" si="0">(I45-H45)/30</f>
        <v>3.6</v>
      </c>
      <c r="L45" s="131"/>
      <c r="M45" s="131">
        <v>192</v>
      </c>
      <c r="N45" s="65" t="s">
        <v>395</v>
      </c>
      <c r="O45" s="131"/>
      <c r="P45" s="131">
        <f t="shared" ref="P45:P46" si="1">+M45-O45</f>
        <v>192</v>
      </c>
      <c r="Q45" s="16">
        <v>66275195</v>
      </c>
      <c r="R45" s="16"/>
      <c r="S45" s="117"/>
      <c r="T45" s="74"/>
      <c r="U45" s="74"/>
      <c r="V45" s="74"/>
      <c r="W45" s="74"/>
      <c r="X45" s="74"/>
      <c r="Y45" s="74"/>
      <c r="Z45" s="74"/>
      <c r="AA45" s="74"/>
      <c r="AB45" s="74"/>
    </row>
    <row r="46" spans="1:28" s="75" customFormat="1" ht="30" x14ac:dyDescent="0.25">
      <c r="A46" s="26">
        <v>7</v>
      </c>
      <c r="B46" s="130" t="s">
        <v>157</v>
      </c>
      <c r="C46" s="130" t="s">
        <v>157</v>
      </c>
      <c r="D46" s="130" t="s">
        <v>161</v>
      </c>
      <c r="E46" s="132">
        <v>762036</v>
      </c>
      <c r="F46" s="72" t="s">
        <v>126</v>
      </c>
      <c r="G46" s="116" t="s">
        <v>395</v>
      </c>
      <c r="H46" s="78">
        <v>41207</v>
      </c>
      <c r="I46" s="78">
        <v>41453</v>
      </c>
      <c r="J46" s="73" t="s">
        <v>127</v>
      </c>
      <c r="K46" s="211">
        <f>(I46-H46)/30-L46</f>
        <v>2.7666666666666657</v>
      </c>
      <c r="L46" s="131">
        <f>+(I46-H43)/30</f>
        <v>5.4333333333333336</v>
      </c>
      <c r="M46" s="131">
        <v>45</v>
      </c>
      <c r="N46" s="65" t="s">
        <v>395</v>
      </c>
      <c r="O46" s="131">
        <f>+M46</f>
        <v>45</v>
      </c>
      <c r="P46" s="131">
        <f t="shared" si="1"/>
        <v>0</v>
      </c>
      <c r="Q46" s="16">
        <v>50407155</v>
      </c>
      <c r="R46" s="16"/>
      <c r="S46" s="117" t="s">
        <v>399</v>
      </c>
      <c r="T46" s="74"/>
      <c r="U46" s="74"/>
      <c r="V46" s="74"/>
      <c r="W46" s="74"/>
      <c r="X46" s="74"/>
      <c r="Y46" s="74"/>
      <c r="Z46" s="74"/>
      <c r="AA46" s="74"/>
      <c r="AB46" s="74"/>
    </row>
    <row r="47" spans="1:28" s="18" customFormat="1" x14ac:dyDescent="0.25">
      <c r="A47" s="26"/>
      <c r="B47" s="126" t="s">
        <v>13</v>
      </c>
      <c r="C47" s="27"/>
      <c r="D47" s="76"/>
      <c r="E47" s="132"/>
      <c r="F47" s="72"/>
      <c r="G47" s="15"/>
      <c r="H47" s="72"/>
      <c r="I47" s="73"/>
      <c r="J47" s="73"/>
      <c r="K47" s="213">
        <f t="shared" ref="K47:Q47" si="2">SUM(K40:K46)</f>
        <v>22.3</v>
      </c>
      <c r="L47" s="213">
        <f t="shared" si="2"/>
        <v>17.633333333333333</v>
      </c>
      <c r="M47" s="213">
        <f t="shared" si="2"/>
        <v>6880</v>
      </c>
      <c r="N47" s="213">
        <f t="shared" si="2"/>
        <v>0</v>
      </c>
      <c r="O47" s="213">
        <f t="shared" si="2"/>
        <v>2493</v>
      </c>
      <c r="P47" s="213">
        <f t="shared" si="2"/>
        <v>4387</v>
      </c>
      <c r="Q47" s="212">
        <f t="shared" si="2"/>
        <v>467483648</v>
      </c>
      <c r="R47" s="16"/>
      <c r="S47" s="118"/>
    </row>
    <row r="48" spans="1:28" s="19" customFormat="1" x14ac:dyDescent="0.25">
      <c r="D48" s="144"/>
      <c r="E48" s="145"/>
      <c r="F48" s="144"/>
      <c r="H48" s="144"/>
      <c r="I48" s="144"/>
      <c r="J48" s="144"/>
      <c r="K48" s="144"/>
      <c r="L48" s="144"/>
      <c r="M48" s="144"/>
      <c r="N48" s="144"/>
      <c r="O48" s="144"/>
      <c r="P48" s="144"/>
    </row>
    <row r="49" spans="2:16" s="19" customFormat="1" x14ac:dyDescent="0.25">
      <c r="B49" s="263" t="s">
        <v>24</v>
      </c>
      <c r="C49" s="263" t="s">
        <v>23</v>
      </c>
      <c r="D49" s="262" t="s">
        <v>30</v>
      </c>
      <c r="E49" s="262"/>
      <c r="F49" s="144"/>
      <c r="H49" s="144"/>
      <c r="I49" s="144"/>
      <c r="J49" s="144"/>
      <c r="K49" s="144"/>
      <c r="L49" s="144"/>
      <c r="M49" s="144"/>
      <c r="N49" s="144"/>
      <c r="O49" s="144"/>
      <c r="P49" s="144"/>
    </row>
    <row r="50" spans="2:16" s="19" customFormat="1" x14ac:dyDescent="0.25">
      <c r="B50" s="264"/>
      <c r="C50" s="264"/>
      <c r="D50" s="146" t="s">
        <v>20</v>
      </c>
      <c r="E50" s="147" t="s">
        <v>21</v>
      </c>
      <c r="F50" s="144"/>
      <c r="H50" s="144"/>
      <c r="I50" s="144"/>
      <c r="J50" s="144"/>
      <c r="K50" s="144"/>
      <c r="L50" s="144"/>
      <c r="M50" s="144"/>
      <c r="N50" s="144"/>
      <c r="O50" s="144"/>
      <c r="P50" s="144"/>
    </row>
    <row r="51" spans="2:16" s="19" customFormat="1" ht="30.6" customHeight="1" x14ac:dyDescent="0.25">
      <c r="B51" s="33" t="s">
        <v>18</v>
      </c>
      <c r="C51" s="204">
        <f>+K47</f>
        <v>22.3</v>
      </c>
      <c r="D51" s="148"/>
      <c r="E51" s="170" t="s">
        <v>163</v>
      </c>
      <c r="F51" s="150"/>
      <c r="G51" s="20"/>
      <c r="H51" s="150"/>
      <c r="I51" s="150"/>
      <c r="J51" s="150"/>
      <c r="K51" s="150"/>
      <c r="L51" s="150"/>
      <c r="M51" s="150"/>
      <c r="N51" s="144"/>
      <c r="O51" s="144"/>
      <c r="P51" s="144"/>
    </row>
    <row r="52" spans="2:16" s="19" customFormat="1" ht="30" customHeight="1" x14ac:dyDescent="0.25">
      <c r="B52" s="33" t="s">
        <v>22</v>
      </c>
      <c r="C52" s="204">
        <f>+O47</f>
        <v>2493</v>
      </c>
      <c r="D52" s="148"/>
      <c r="E52" s="170" t="s">
        <v>163</v>
      </c>
      <c r="F52" s="144"/>
      <c r="H52" s="144"/>
      <c r="I52" s="144"/>
      <c r="J52" s="144"/>
      <c r="K52" s="144"/>
      <c r="L52" s="144"/>
      <c r="M52" s="144"/>
      <c r="N52" s="144"/>
      <c r="O52" s="144"/>
      <c r="P52" s="144"/>
    </row>
    <row r="53" spans="2:16" s="19" customFormat="1" x14ac:dyDescent="0.25">
      <c r="B53" s="21"/>
      <c r="C53" s="261"/>
      <c r="D53" s="261"/>
      <c r="E53" s="261"/>
      <c r="F53" s="261"/>
      <c r="G53" s="261"/>
      <c r="H53" s="261"/>
      <c r="I53" s="261"/>
      <c r="J53" s="261"/>
      <c r="K53" s="261"/>
      <c r="L53" s="261"/>
      <c r="M53" s="261"/>
      <c r="N53" s="261"/>
      <c r="O53" s="124"/>
      <c r="P53" s="124"/>
    </row>
    <row r="54" spans="2:16" ht="28.15" customHeight="1" thickBot="1" x14ac:dyDescent="0.3"/>
    <row r="55" spans="2:16" ht="27" thickBot="1" x14ac:dyDescent="0.3">
      <c r="B55" s="246" t="s">
        <v>101</v>
      </c>
      <c r="C55" s="247"/>
      <c r="D55" s="247"/>
      <c r="E55" s="247"/>
      <c r="F55" s="247"/>
      <c r="G55" s="247"/>
      <c r="H55" s="247"/>
      <c r="I55" s="247"/>
      <c r="J55" s="247"/>
      <c r="K55" s="247"/>
      <c r="L55" s="247"/>
      <c r="M55" s="248"/>
    </row>
    <row r="58" spans="2:16" ht="90" customHeight="1" x14ac:dyDescent="0.25">
      <c r="B58" s="80" t="s">
        <v>401</v>
      </c>
      <c r="C58" s="80" t="s">
        <v>103</v>
      </c>
      <c r="D58" s="125" t="s">
        <v>102</v>
      </c>
      <c r="E58" s="125" t="s">
        <v>104</v>
      </c>
      <c r="F58" s="125" t="s">
        <v>105</v>
      </c>
      <c r="G58" s="80" t="s">
        <v>106</v>
      </c>
      <c r="H58" s="125" t="s">
        <v>107</v>
      </c>
      <c r="I58" s="125" t="s">
        <v>150</v>
      </c>
      <c r="J58" s="125" t="s">
        <v>108</v>
      </c>
      <c r="K58" s="125" t="s">
        <v>2</v>
      </c>
      <c r="L58" s="252" t="s">
        <v>15</v>
      </c>
      <c r="M58" s="252"/>
    </row>
    <row r="59" spans="2:16" s="70" customFormat="1" ht="405" x14ac:dyDescent="0.25">
      <c r="B59" s="123" t="s">
        <v>165</v>
      </c>
      <c r="C59" s="41" t="s">
        <v>164</v>
      </c>
      <c r="D59" s="149">
        <v>680</v>
      </c>
      <c r="E59" s="149" t="s">
        <v>126</v>
      </c>
      <c r="F59" s="149" t="s">
        <v>126</v>
      </c>
      <c r="G59" s="149" t="s">
        <v>126</v>
      </c>
      <c r="H59" s="149" t="s">
        <v>126</v>
      </c>
      <c r="I59" s="149" t="s">
        <v>126</v>
      </c>
      <c r="J59" s="149" t="s">
        <v>126</v>
      </c>
      <c r="K59" s="41"/>
      <c r="L59" s="268" t="s">
        <v>126</v>
      </c>
      <c r="M59" s="268"/>
      <c r="N59" s="155"/>
      <c r="O59" s="155"/>
      <c r="P59" s="155"/>
    </row>
    <row r="60" spans="2:16" ht="180" x14ac:dyDescent="0.25">
      <c r="B60" s="3" t="s">
        <v>166</v>
      </c>
      <c r="C60" s="122" t="s">
        <v>167</v>
      </c>
      <c r="D60" s="149">
        <v>207</v>
      </c>
      <c r="E60" s="60" t="s">
        <v>126</v>
      </c>
      <c r="F60" s="149" t="s">
        <v>126</v>
      </c>
      <c r="G60" s="149" t="s">
        <v>126</v>
      </c>
      <c r="H60" s="149" t="s">
        <v>126</v>
      </c>
      <c r="I60" s="149" t="s">
        <v>126</v>
      </c>
      <c r="J60" s="149" t="s">
        <v>126</v>
      </c>
      <c r="K60" s="149"/>
      <c r="L60" s="268" t="s">
        <v>126</v>
      </c>
      <c r="M60" s="268"/>
    </row>
    <row r="61" spans="2:16" s="70" customFormat="1" ht="300" x14ac:dyDescent="0.25">
      <c r="B61" s="123" t="s">
        <v>168</v>
      </c>
      <c r="C61" s="41" t="s">
        <v>169</v>
      </c>
      <c r="D61" s="149">
        <v>340</v>
      </c>
      <c r="E61" s="149" t="s">
        <v>126</v>
      </c>
      <c r="F61" s="149" t="s">
        <v>126</v>
      </c>
      <c r="G61" s="149" t="s">
        <v>126</v>
      </c>
      <c r="H61" s="149" t="s">
        <v>126</v>
      </c>
      <c r="I61" s="149" t="s">
        <v>126</v>
      </c>
      <c r="J61" s="149" t="s">
        <v>126</v>
      </c>
      <c r="K61" s="149"/>
      <c r="L61" s="268" t="s">
        <v>126</v>
      </c>
      <c r="M61" s="268"/>
      <c r="N61" s="155"/>
      <c r="O61" s="155"/>
      <c r="P61" s="155"/>
    </row>
    <row r="62" spans="2:16" s="70" customFormat="1" ht="285" x14ac:dyDescent="0.25">
      <c r="B62" s="123" t="s">
        <v>170</v>
      </c>
      <c r="C62" s="41" t="s">
        <v>171</v>
      </c>
      <c r="D62" s="149">
        <v>340</v>
      </c>
      <c r="E62" s="149" t="s">
        <v>126</v>
      </c>
      <c r="F62" s="149" t="s">
        <v>126</v>
      </c>
      <c r="G62" s="149" t="s">
        <v>126</v>
      </c>
      <c r="H62" s="149" t="s">
        <v>126</v>
      </c>
      <c r="I62" s="149" t="s">
        <v>126</v>
      </c>
      <c r="J62" s="149" t="s">
        <v>126</v>
      </c>
      <c r="K62" s="41"/>
      <c r="L62" s="268" t="s">
        <v>126</v>
      </c>
      <c r="M62" s="268"/>
      <c r="N62" s="155"/>
      <c r="O62" s="155"/>
      <c r="P62" s="155"/>
    </row>
    <row r="63" spans="2:16" ht="255" x14ac:dyDescent="0.25">
      <c r="B63" s="81" t="s">
        <v>173</v>
      </c>
      <c r="C63" s="37" t="s">
        <v>172</v>
      </c>
      <c r="D63" s="148">
        <v>136</v>
      </c>
      <c r="E63" s="148" t="s">
        <v>126</v>
      </c>
      <c r="F63" s="149" t="s">
        <v>126</v>
      </c>
      <c r="G63" s="149" t="s">
        <v>126</v>
      </c>
      <c r="H63" s="149" t="s">
        <v>126</v>
      </c>
      <c r="I63" s="149" t="s">
        <v>126</v>
      </c>
      <c r="J63" s="149" t="s">
        <v>126</v>
      </c>
      <c r="K63" s="37"/>
      <c r="L63" s="268" t="s">
        <v>126</v>
      </c>
      <c r="M63" s="268"/>
    </row>
    <row r="64" spans="2:16" s="70" customFormat="1" ht="409.5" x14ac:dyDescent="0.25">
      <c r="B64" s="123" t="s">
        <v>174</v>
      </c>
      <c r="C64" s="26" t="s">
        <v>175</v>
      </c>
      <c r="D64" s="149">
        <v>680</v>
      </c>
      <c r="E64" s="149" t="s">
        <v>126</v>
      </c>
      <c r="F64" s="149" t="s">
        <v>126</v>
      </c>
      <c r="G64" s="149" t="s">
        <v>126</v>
      </c>
      <c r="H64" s="149" t="s">
        <v>126</v>
      </c>
      <c r="I64" s="149" t="s">
        <v>126</v>
      </c>
      <c r="J64" s="149" t="s">
        <v>126</v>
      </c>
      <c r="K64" s="41"/>
      <c r="L64" s="268" t="s">
        <v>126</v>
      </c>
      <c r="M64" s="268"/>
      <c r="N64" s="155"/>
      <c r="O64" s="155"/>
      <c r="P64" s="155"/>
    </row>
    <row r="65" spans="2:16" s="70" customFormat="1" ht="300" x14ac:dyDescent="0.25">
      <c r="B65" s="3" t="s">
        <v>176</v>
      </c>
      <c r="C65" s="134" t="s">
        <v>177</v>
      </c>
      <c r="D65" s="149">
        <v>340</v>
      </c>
      <c r="E65" s="149" t="s">
        <v>126</v>
      </c>
      <c r="F65" s="149" t="s">
        <v>126</v>
      </c>
      <c r="G65" s="149" t="s">
        <v>126</v>
      </c>
      <c r="H65" s="149" t="s">
        <v>126</v>
      </c>
      <c r="I65" s="149" t="s">
        <v>126</v>
      </c>
      <c r="J65" s="149" t="s">
        <v>126</v>
      </c>
      <c r="K65" s="41"/>
      <c r="L65" s="270" t="s">
        <v>126</v>
      </c>
      <c r="M65" s="271"/>
      <c r="N65" s="155"/>
      <c r="O65" s="155"/>
      <c r="P65" s="155"/>
    </row>
    <row r="66" spans="2:16" s="70" customFormat="1" ht="180" x14ac:dyDescent="0.25">
      <c r="B66" s="3" t="s">
        <v>178</v>
      </c>
      <c r="C66" s="134" t="s">
        <v>179</v>
      </c>
      <c r="D66" s="149">
        <v>136</v>
      </c>
      <c r="E66" s="149" t="s">
        <v>126</v>
      </c>
      <c r="F66" s="149" t="s">
        <v>126</v>
      </c>
      <c r="G66" s="149" t="s">
        <v>126</v>
      </c>
      <c r="H66" s="149" t="s">
        <v>126</v>
      </c>
      <c r="I66" s="149" t="s">
        <v>126</v>
      </c>
      <c r="J66" s="149" t="s">
        <v>126</v>
      </c>
      <c r="K66" s="41"/>
      <c r="L66" s="270" t="s">
        <v>126</v>
      </c>
      <c r="M66" s="271"/>
      <c r="N66" s="155"/>
      <c r="O66" s="155"/>
      <c r="P66" s="155"/>
    </row>
    <row r="67" spans="2:16" s="70" customFormat="1" ht="120" x14ac:dyDescent="0.25">
      <c r="B67" s="3" t="s">
        <v>180</v>
      </c>
      <c r="C67" s="134" t="s">
        <v>181</v>
      </c>
      <c r="D67" s="149">
        <v>207</v>
      </c>
      <c r="E67" s="149" t="s">
        <v>126</v>
      </c>
      <c r="F67" s="149" t="s">
        <v>126</v>
      </c>
      <c r="G67" s="149" t="s">
        <v>126</v>
      </c>
      <c r="H67" s="149" t="s">
        <v>126</v>
      </c>
      <c r="I67" s="149" t="s">
        <v>126</v>
      </c>
      <c r="J67" s="149" t="s">
        <v>126</v>
      </c>
      <c r="K67" s="41"/>
      <c r="L67" s="270" t="s">
        <v>126</v>
      </c>
      <c r="M67" s="271"/>
      <c r="N67" s="155"/>
      <c r="O67" s="155"/>
      <c r="P67" s="155"/>
    </row>
    <row r="68" spans="2:16" s="70" customFormat="1" ht="255" x14ac:dyDescent="0.25">
      <c r="B68" s="3" t="s">
        <v>182</v>
      </c>
      <c r="C68" s="134" t="s">
        <v>183</v>
      </c>
      <c r="D68" s="149">
        <v>207</v>
      </c>
      <c r="E68" s="149" t="s">
        <v>126</v>
      </c>
      <c r="F68" s="149" t="s">
        <v>126</v>
      </c>
      <c r="G68" s="149" t="s">
        <v>126</v>
      </c>
      <c r="H68" s="149" t="s">
        <v>126</v>
      </c>
      <c r="I68" s="149" t="s">
        <v>126</v>
      </c>
      <c r="J68" s="149" t="s">
        <v>126</v>
      </c>
      <c r="K68" s="41"/>
      <c r="L68" s="270" t="s">
        <v>126</v>
      </c>
      <c r="M68" s="271"/>
      <c r="N68" s="155"/>
      <c r="O68" s="155"/>
      <c r="P68" s="155"/>
    </row>
    <row r="69" spans="2:16" s="70" customFormat="1" ht="409.5" x14ac:dyDescent="0.25">
      <c r="B69" s="3" t="s">
        <v>184</v>
      </c>
      <c r="C69" s="134" t="s">
        <v>185</v>
      </c>
      <c r="D69" s="149">
        <v>816</v>
      </c>
      <c r="E69" s="149" t="s">
        <v>126</v>
      </c>
      <c r="F69" s="149" t="s">
        <v>126</v>
      </c>
      <c r="G69" s="149" t="s">
        <v>126</v>
      </c>
      <c r="H69" s="149" t="s">
        <v>126</v>
      </c>
      <c r="I69" s="149" t="s">
        <v>126</v>
      </c>
      <c r="J69" s="149" t="s">
        <v>126</v>
      </c>
      <c r="K69" s="41"/>
      <c r="L69" s="270" t="s">
        <v>126</v>
      </c>
      <c r="M69" s="271"/>
      <c r="N69" s="155"/>
      <c r="O69" s="155"/>
      <c r="P69" s="155"/>
    </row>
    <row r="70" spans="2:16" s="70" customFormat="1" ht="300" x14ac:dyDescent="0.25">
      <c r="B70" s="3" t="s">
        <v>186</v>
      </c>
      <c r="C70" s="134" t="s">
        <v>187</v>
      </c>
      <c r="D70" s="149">
        <v>340</v>
      </c>
      <c r="E70" s="149" t="s">
        <v>126</v>
      </c>
      <c r="F70" s="149" t="s">
        <v>126</v>
      </c>
      <c r="G70" s="149" t="s">
        <v>126</v>
      </c>
      <c r="H70" s="149" t="s">
        <v>126</v>
      </c>
      <c r="I70" s="149" t="s">
        <v>126</v>
      </c>
      <c r="J70" s="149" t="s">
        <v>126</v>
      </c>
      <c r="K70" s="41"/>
      <c r="L70" s="270" t="s">
        <v>126</v>
      </c>
      <c r="M70" s="271"/>
      <c r="N70" s="155"/>
      <c r="O70" s="155"/>
      <c r="P70" s="155"/>
    </row>
    <row r="71" spans="2:16" x14ac:dyDescent="0.25">
      <c r="B71" s="7" t="s">
        <v>1</v>
      </c>
    </row>
    <row r="72" spans="2:16" x14ac:dyDescent="0.25">
      <c r="B72" s="7" t="s">
        <v>32</v>
      </c>
    </row>
    <row r="73" spans="2:16" x14ac:dyDescent="0.25">
      <c r="B73" s="7" t="s">
        <v>56</v>
      </c>
    </row>
    <row r="76" spans="2:16" ht="26.25" x14ac:dyDescent="0.25">
      <c r="B76" s="244" t="s">
        <v>33</v>
      </c>
      <c r="C76" s="245"/>
      <c r="D76" s="245"/>
      <c r="E76" s="245"/>
      <c r="F76" s="245"/>
      <c r="G76" s="245"/>
      <c r="H76" s="245"/>
      <c r="I76" s="245"/>
      <c r="J76" s="245"/>
      <c r="K76" s="245"/>
      <c r="L76" s="245"/>
      <c r="M76" s="245"/>
      <c r="N76" s="245"/>
      <c r="O76" s="245"/>
    </row>
    <row r="80" spans="2:16" ht="25.9" customHeight="1" x14ac:dyDescent="0.25">
      <c r="B80" s="273" t="s">
        <v>0</v>
      </c>
      <c r="C80" s="275" t="s">
        <v>155</v>
      </c>
      <c r="D80" s="273" t="s">
        <v>34</v>
      </c>
      <c r="E80" s="273" t="s">
        <v>109</v>
      </c>
      <c r="F80" s="273" t="s">
        <v>110</v>
      </c>
      <c r="G80" s="273" t="s">
        <v>111</v>
      </c>
      <c r="H80" s="252" t="s">
        <v>112</v>
      </c>
      <c r="I80" s="252"/>
      <c r="J80" s="252"/>
      <c r="K80" s="252"/>
      <c r="L80" s="127"/>
      <c r="M80" s="125"/>
      <c r="N80" s="125"/>
      <c r="O80" s="125"/>
      <c r="P80" s="125"/>
    </row>
    <row r="81" spans="2:16" ht="80.45" customHeight="1" x14ac:dyDescent="0.25">
      <c r="B81" s="274"/>
      <c r="C81" s="276"/>
      <c r="D81" s="274"/>
      <c r="E81" s="274"/>
      <c r="F81" s="274"/>
      <c r="G81" s="274"/>
      <c r="H81" s="125" t="s">
        <v>113</v>
      </c>
      <c r="I81" s="125" t="s">
        <v>153</v>
      </c>
      <c r="J81" s="125" t="s">
        <v>152</v>
      </c>
      <c r="K81" s="125" t="s">
        <v>402</v>
      </c>
      <c r="L81" s="127" t="s">
        <v>151</v>
      </c>
      <c r="M81" s="125" t="s">
        <v>35</v>
      </c>
      <c r="N81" s="125" t="s">
        <v>36</v>
      </c>
      <c r="O81" s="125" t="s">
        <v>2</v>
      </c>
      <c r="P81" s="125" t="s">
        <v>10</v>
      </c>
    </row>
    <row r="82" spans="2:16" ht="31.9" customHeight="1" x14ac:dyDescent="0.25">
      <c r="B82" s="61" t="s">
        <v>37</v>
      </c>
      <c r="C82" s="128" t="s">
        <v>188</v>
      </c>
      <c r="D82" s="122" t="s">
        <v>189</v>
      </c>
      <c r="E82" s="122">
        <v>1094881134</v>
      </c>
      <c r="F82" s="122" t="s">
        <v>190</v>
      </c>
      <c r="G82" s="154">
        <v>41481</v>
      </c>
      <c r="H82" s="122" t="s">
        <v>191</v>
      </c>
      <c r="I82" s="159">
        <v>41518</v>
      </c>
      <c r="J82" s="160">
        <v>41961</v>
      </c>
      <c r="K82" s="37" t="s">
        <v>126</v>
      </c>
      <c r="L82" s="37" t="s">
        <v>126</v>
      </c>
      <c r="M82" s="37" t="s">
        <v>126</v>
      </c>
      <c r="N82" s="37" t="s">
        <v>126</v>
      </c>
      <c r="O82" s="37"/>
      <c r="P82" s="37" t="s">
        <v>192</v>
      </c>
    </row>
    <row r="83" spans="2:16" ht="31.9" customHeight="1" x14ac:dyDescent="0.25">
      <c r="B83" s="122" t="s">
        <v>37</v>
      </c>
      <c r="C83" s="128" t="s">
        <v>188</v>
      </c>
      <c r="D83" s="122" t="s">
        <v>193</v>
      </c>
      <c r="E83" s="122">
        <v>1091664660</v>
      </c>
      <c r="F83" s="122" t="s">
        <v>194</v>
      </c>
      <c r="G83" s="154">
        <v>41467</v>
      </c>
      <c r="H83" s="122" t="s">
        <v>195</v>
      </c>
      <c r="I83" s="60" t="s">
        <v>196</v>
      </c>
      <c r="J83" s="122" t="s">
        <v>197</v>
      </c>
      <c r="K83" s="37" t="s">
        <v>126</v>
      </c>
      <c r="L83" s="37" t="s">
        <v>126</v>
      </c>
      <c r="M83" s="37" t="s">
        <v>126</v>
      </c>
      <c r="N83" s="37" t="s">
        <v>126</v>
      </c>
      <c r="O83" s="37"/>
      <c r="P83" s="37" t="s">
        <v>198</v>
      </c>
    </row>
    <row r="84" spans="2:16" ht="31.9" customHeight="1" x14ac:dyDescent="0.25">
      <c r="B84" s="122" t="s">
        <v>37</v>
      </c>
      <c r="C84" s="128" t="s">
        <v>188</v>
      </c>
      <c r="D84" s="122" t="s">
        <v>199</v>
      </c>
      <c r="E84" s="122">
        <v>1115070782</v>
      </c>
      <c r="F84" s="122" t="s">
        <v>200</v>
      </c>
      <c r="G84" s="154">
        <v>40495</v>
      </c>
      <c r="H84" s="122" t="s">
        <v>201</v>
      </c>
      <c r="I84" s="159">
        <v>41275</v>
      </c>
      <c r="J84" s="160">
        <v>41639</v>
      </c>
      <c r="K84" s="37" t="s">
        <v>126</v>
      </c>
      <c r="L84" s="37" t="s">
        <v>126</v>
      </c>
      <c r="M84" s="37" t="s">
        <v>126</v>
      </c>
      <c r="N84" s="37" t="s">
        <v>126</v>
      </c>
      <c r="O84" s="37"/>
      <c r="P84" s="37" t="s">
        <v>202</v>
      </c>
    </row>
    <row r="85" spans="2:16" ht="31.9" customHeight="1" x14ac:dyDescent="0.25">
      <c r="B85" s="122" t="s">
        <v>37</v>
      </c>
      <c r="C85" s="128" t="s">
        <v>188</v>
      </c>
      <c r="D85" s="122" t="s">
        <v>203</v>
      </c>
      <c r="E85" s="122">
        <v>38886714</v>
      </c>
      <c r="F85" s="122" t="s">
        <v>204</v>
      </c>
      <c r="G85" s="154">
        <v>38595</v>
      </c>
      <c r="H85" s="122" t="s">
        <v>205</v>
      </c>
      <c r="I85" s="159">
        <v>40272</v>
      </c>
      <c r="J85" s="160">
        <v>41961</v>
      </c>
      <c r="K85" s="37" t="s">
        <v>126</v>
      </c>
      <c r="L85" s="37" t="s">
        <v>126</v>
      </c>
      <c r="M85" s="37" t="s">
        <v>126</v>
      </c>
      <c r="N85" s="37" t="s">
        <v>126</v>
      </c>
      <c r="O85" s="37"/>
      <c r="P85" s="37" t="s">
        <v>206</v>
      </c>
    </row>
    <row r="86" spans="2:16" ht="75" x14ac:dyDescent="0.25">
      <c r="B86" s="122" t="s">
        <v>37</v>
      </c>
      <c r="C86" s="128" t="s">
        <v>188</v>
      </c>
      <c r="D86" s="122" t="s">
        <v>207</v>
      </c>
      <c r="E86" s="122">
        <v>93238085</v>
      </c>
      <c r="F86" s="122" t="s">
        <v>208</v>
      </c>
      <c r="G86" s="154">
        <v>41895</v>
      </c>
      <c r="H86" s="122" t="s">
        <v>209</v>
      </c>
      <c r="I86" s="159">
        <v>41183</v>
      </c>
      <c r="J86" s="160">
        <v>41728</v>
      </c>
      <c r="K86" s="37" t="s">
        <v>126</v>
      </c>
      <c r="L86" s="37" t="s">
        <v>126</v>
      </c>
      <c r="M86" s="214" t="s">
        <v>127</v>
      </c>
      <c r="N86" s="37" t="s">
        <v>126</v>
      </c>
      <c r="O86" s="37" t="s">
        <v>403</v>
      </c>
      <c r="P86" s="37" t="s">
        <v>210</v>
      </c>
    </row>
    <row r="87" spans="2:16" ht="31.9" customHeight="1" x14ac:dyDescent="0.25">
      <c r="B87" s="122" t="s">
        <v>37</v>
      </c>
      <c r="C87" s="128" t="s">
        <v>188</v>
      </c>
      <c r="D87" s="122" t="s">
        <v>211</v>
      </c>
      <c r="E87" s="122">
        <v>31923799</v>
      </c>
      <c r="F87" s="122" t="s">
        <v>226</v>
      </c>
      <c r="G87" s="154">
        <v>38957</v>
      </c>
      <c r="H87" s="122" t="s">
        <v>212</v>
      </c>
      <c r="I87" s="159">
        <v>41456</v>
      </c>
      <c r="J87" s="160">
        <v>41961</v>
      </c>
      <c r="K87" s="37" t="s">
        <v>126</v>
      </c>
      <c r="L87" s="37" t="s">
        <v>126</v>
      </c>
      <c r="M87" s="37" t="s">
        <v>126</v>
      </c>
      <c r="N87" s="37" t="s">
        <v>126</v>
      </c>
      <c r="O87" s="37"/>
      <c r="P87" s="37" t="s">
        <v>214</v>
      </c>
    </row>
    <row r="88" spans="2:16" ht="31.9" customHeight="1" x14ac:dyDescent="0.25">
      <c r="B88" s="122" t="s">
        <v>37</v>
      </c>
      <c r="C88" s="128" t="s">
        <v>188</v>
      </c>
      <c r="D88" s="122" t="s">
        <v>215</v>
      </c>
      <c r="E88" s="122">
        <v>66709632</v>
      </c>
      <c r="F88" s="122" t="s">
        <v>216</v>
      </c>
      <c r="G88" s="154">
        <v>38423</v>
      </c>
      <c r="H88" s="122" t="s">
        <v>212</v>
      </c>
      <c r="I88" s="159">
        <v>41164</v>
      </c>
      <c r="J88" s="160">
        <v>41961</v>
      </c>
      <c r="K88" s="37" t="s">
        <v>126</v>
      </c>
      <c r="L88" s="37" t="s">
        <v>126</v>
      </c>
      <c r="M88" s="37" t="s">
        <v>126</v>
      </c>
      <c r="N88" s="37" t="s">
        <v>126</v>
      </c>
      <c r="O88" s="37"/>
      <c r="P88" s="37" t="s">
        <v>213</v>
      </c>
    </row>
    <row r="89" spans="2:16" ht="31.9" customHeight="1" x14ac:dyDescent="0.25">
      <c r="B89" s="122" t="s">
        <v>37</v>
      </c>
      <c r="C89" s="128" t="s">
        <v>188</v>
      </c>
      <c r="D89" s="122" t="s">
        <v>217</v>
      </c>
      <c r="E89" s="122">
        <v>1114058502</v>
      </c>
      <c r="F89" s="122" t="s">
        <v>218</v>
      </c>
      <c r="G89" s="154">
        <v>41402</v>
      </c>
      <c r="H89" s="122" t="s">
        <v>212</v>
      </c>
      <c r="I89" s="159">
        <v>41402</v>
      </c>
      <c r="J89" s="160">
        <v>41961</v>
      </c>
      <c r="K89" s="37" t="s">
        <v>126</v>
      </c>
      <c r="L89" s="37" t="s">
        <v>126</v>
      </c>
      <c r="M89" s="37" t="s">
        <v>126</v>
      </c>
      <c r="N89" s="37" t="s">
        <v>126</v>
      </c>
      <c r="O89" s="37"/>
      <c r="P89" s="37" t="s">
        <v>219</v>
      </c>
    </row>
    <row r="90" spans="2:16" ht="31.9" customHeight="1" x14ac:dyDescent="0.25">
      <c r="B90" s="122" t="s">
        <v>37</v>
      </c>
      <c r="C90" s="128" t="s">
        <v>188</v>
      </c>
      <c r="D90" s="122" t="s">
        <v>220</v>
      </c>
      <c r="E90" s="122">
        <v>41496154</v>
      </c>
      <c r="F90" s="122" t="s">
        <v>221</v>
      </c>
      <c r="G90" s="154">
        <v>37281</v>
      </c>
      <c r="H90" s="122" t="s">
        <v>212</v>
      </c>
      <c r="I90" s="159">
        <v>41164</v>
      </c>
      <c r="J90" s="160">
        <v>41961</v>
      </c>
      <c r="K90" s="37" t="s">
        <v>126</v>
      </c>
      <c r="L90" s="37" t="s">
        <v>126</v>
      </c>
      <c r="M90" s="37" t="s">
        <v>126</v>
      </c>
      <c r="N90" s="37" t="s">
        <v>126</v>
      </c>
      <c r="O90" s="37"/>
      <c r="P90" s="37" t="s">
        <v>222</v>
      </c>
    </row>
    <row r="91" spans="2:16" ht="31.9" customHeight="1" x14ac:dyDescent="0.25">
      <c r="B91" s="122" t="s">
        <v>37</v>
      </c>
      <c r="C91" s="128" t="s">
        <v>188</v>
      </c>
      <c r="D91" s="122" t="s">
        <v>223</v>
      </c>
      <c r="E91" s="122">
        <v>66718640</v>
      </c>
      <c r="F91" s="122" t="s">
        <v>224</v>
      </c>
      <c r="G91" s="154">
        <v>36097</v>
      </c>
      <c r="H91" s="122" t="s">
        <v>212</v>
      </c>
      <c r="I91" s="159">
        <v>41164</v>
      </c>
      <c r="J91" s="160">
        <v>41961</v>
      </c>
      <c r="K91" s="37" t="s">
        <v>126</v>
      </c>
      <c r="L91" s="37" t="s">
        <v>126</v>
      </c>
      <c r="M91" s="37" t="s">
        <v>126</v>
      </c>
      <c r="N91" s="37" t="s">
        <v>126</v>
      </c>
      <c r="O91" s="37"/>
      <c r="P91" s="37" t="s">
        <v>228</v>
      </c>
    </row>
    <row r="92" spans="2:16" ht="31.9" customHeight="1" x14ac:dyDescent="0.25">
      <c r="B92" s="122" t="s">
        <v>37</v>
      </c>
      <c r="C92" s="128" t="s">
        <v>188</v>
      </c>
      <c r="D92" s="122" t="s">
        <v>225</v>
      </c>
      <c r="E92" s="122">
        <v>51685416</v>
      </c>
      <c r="F92" s="122" t="s">
        <v>226</v>
      </c>
      <c r="G92" s="154">
        <v>31268</v>
      </c>
      <c r="H92" s="122" t="s">
        <v>227</v>
      </c>
      <c r="I92" s="159">
        <v>40441</v>
      </c>
      <c r="J92" s="160">
        <v>41258</v>
      </c>
      <c r="K92" s="37" t="s">
        <v>126</v>
      </c>
      <c r="L92" s="37" t="s">
        <v>126</v>
      </c>
      <c r="M92" s="37" t="s">
        <v>126</v>
      </c>
      <c r="N92" s="37" t="s">
        <v>126</v>
      </c>
      <c r="O92" s="37"/>
      <c r="P92" s="37" t="s">
        <v>229</v>
      </c>
    </row>
    <row r="93" spans="2:16" ht="31.9" customHeight="1" x14ac:dyDescent="0.25">
      <c r="B93" s="122" t="s">
        <v>37</v>
      </c>
      <c r="C93" s="128" t="s">
        <v>188</v>
      </c>
      <c r="D93" s="122" t="s">
        <v>230</v>
      </c>
      <c r="E93" s="122">
        <v>31292890</v>
      </c>
      <c r="F93" s="122" t="s">
        <v>231</v>
      </c>
      <c r="G93" s="154">
        <v>29469</v>
      </c>
      <c r="H93" s="122" t="s">
        <v>212</v>
      </c>
      <c r="I93" s="159">
        <v>41106</v>
      </c>
      <c r="J93" s="160">
        <v>41231</v>
      </c>
      <c r="K93" s="37" t="s">
        <v>126</v>
      </c>
      <c r="L93" s="37" t="s">
        <v>126</v>
      </c>
      <c r="M93" s="37" t="s">
        <v>126</v>
      </c>
      <c r="N93" s="37" t="s">
        <v>126</v>
      </c>
      <c r="O93" s="37"/>
      <c r="P93" s="37" t="s">
        <v>232</v>
      </c>
    </row>
    <row r="94" spans="2:16" ht="45" x14ac:dyDescent="0.25">
      <c r="B94" s="122" t="s">
        <v>37</v>
      </c>
      <c r="C94" s="128" t="s">
        <v>188</v>
      </c>
      <c r="D94" s="122" t="s">
        <v>233</v>
      </c>
      <c r="E94" s="122">
        <v>16948188</v>
      </c>
      <c r="F94" s="122" t="s">
        <v>234</v>
      </c>
      <c r="G94" s="154">
        <v>40635</v>
      </c>
      <c r="H94" s="122"/>
      <c r="I94" s="60"/>
      <c r="J94" s="122"/>
      <c r="K94" s="37" t="s">
        <v>127</v>
      </c>
      <c r="L94" s="37" t="s">
        <v>126</v>
      </c>
      <c r="M94" s="37" t="s">
        <v>127</v>
      </c>
      <c r="N94" s="37" t="s">
        <v>126</v>
      </c>
      <c r="O94" s="37" t="s">
        <v>404</v>
      </c>
      <c r="P94" s="37" t="s">
        <v>235</v>
      </c>
    </row>
    <row r="95" spans="2:16" ht="31.9" customHeight="1" x14ac:dyDescent="0.25">
      <c r="B95" s="122" t="s">
        <v>37</v>
      </c>
      <c r="C95" s="128" t="s">
        <v>188</v>
      </c>
      <c r="D95" s="122" t="s">
        <v>236</v>
      </c>
      <c r="E95" s="122">
        <v>31485285</v>
      </c>
      <c r="F95" s="122" t="s">
        <v>237</v>
      </c>
      <c r="G95" s="154">
        <v>39784</v>
      </c>
      <c r="H95" s="122" t="s">
        <v>212</v>
      </c>
      <c r="I95" s="159">
        <v>41148</v>
      </c>
      <c r="J95" s="160">
        <v>41961</v>
      </c>
      <c r="K95" s="37" t="s">
        <v>126</v>
      </c>
      <c r="L95" s="37" t="s">
        <v>126</v>
      </c>
      <c r="M95" s="37" t="s">
        <v>126</v>
      </c>
      <c r="N95" s="37" t="s">
        <v>126</v>
      </c>
      <c r="O95" s="37"/>
      <c r="P95" s="37" t="s">
        <v>238</v>
      </c>
    </row>
    <row r="96" spans="2:16" ht="31.9" customHeight="1" x14ac:dyDescent="0.25">
      <c r="B96" s="122" t="s">
        <v>37</v>
      </c>
      <c r="C96" s="128" t="s">
        <v>245</v>
      </c>
      <c r="D96" s="122" t="s">
        <v>239</v>
      </c>
      <c r="E96" s="122">
        <v>66723860</v>
      </c>
      <c r="F96" s="122" t="s">
        <v>218</v>
      </c>
      <c r="G96" s="154">
        <v>40734</v>
      </c>
      <c r="H96" s="122" t="s">
        <v>212</v>
      </c>
      <c r="I96" s="159">
        <v>41258</v>
      </c>
      <c r="J96" s="160">
        <v>41961</v>
      </c>
      <c r="K96" s="37" t="s">
        <v>126</v>
      </c>
      <c r="L96" s="37" t="s">
        <v>126</v>
      </c>
      <c r="M96" s="37" t="s">
        <v>126</v>
      </c>
      <c r="N96" s="37" t="s">
        <v>126</v>
      </c>
      <c r="O96" s="37"/>
      <c r="P96" s="37" t="s">
        <v>240</v>
      </c>
    </row>
    <row r="97" spans="2:16" ht="31.9" customHeight="1" x14ac:dyDescent="0.25">
      <c r="B97" s="122" t="s">
        <v>38</v>
      </c>
      <c r="C97" s="128" t="s">
        <v>241</v>
      </c>
      <c r="D97" s="122" t="s">
        <v>242</v>
      </c>
      <c r="E97" s="122">
        <v>1130625803</v>
      </c>
      <c r="F97" s="122" t="s">
        <v>243</v>
      </c>
      <c r="G97" s="154">
        <v>40161</v>
      </c>
      <c r="H97" s="122" t="s">
        <v>212</v>
      </c>
      <c r="I97" s="159">
        <v>40898</v>
      </c>
      <c r="J97" s="160">
        <v>41961</v>
      </c>
      <c r="K97" s="37" t="s">
        <v>126</v>
      </c>
      <c r="L97" s="37" t="s">
        <v>126</v>
      </c>
      <c r="M97" s="37" t="s">
        <v>126</v>
      </c>
      <c r="N97" s="37" t="s">
        <v>126</v>
      </c>
      <c r="O97" s="37"/>
      <c r="P97" s="37" t="s">
        <v>244</v>
      </c>
    </row>
    <row r="98" spans="2:16" ht="31.9" customHeight="1" x14ac:dyDescent="0.25">
      <c r="B98" s="122" t="s">
        <v>38</v>
      </c>
      <c r="C98" s="128" t="s">
        <v>241</v>
      </c>
      <c r="D98" s="122" t="s">
        <v>246</v>
      </c>
      <c r="E98" s="122">
        <v>31712077</v>
      </c>
      <c r="F98" s="122" t="s">
        <v>243</v>
      </c>
      <c r="G98" s="154">
        <v>40495</v>
      </c>
      <c r="H98" s="122" t="s">
        <v>212</v>
      </c>
      <c r="I98" s="159">
        <v>41456</v>
      </c>
      <c r="J98" s="160">
        <v>41961</v>
      </c>
      <c r="K98" s="37" t="s">
        <v>126</v>
      </c>
      <c r="L98" s="37" t="s">
        <v>126</v>
      </c>
      <c r="M98" s="37" t="s">
        <v>126</v>
      </c>
      <c r="N98" s="37" t="s">
        <v>126</v>
      </c>
      <c r="O98" s="37"/>
      <c r="P98" s="37" t="s">
        <v>247</v>
      </c>
    </row>
    <row r="99" spans="2:16" ht="31.9" customHeight="1" x14ac:dyDescent="0.25">
      <c r="B99" s="122" t="s">
        <v>38</v>
      </c>
      <c r="C99" s="128" t="s">
        <v>241</v>
      </c>
      <c r="D99" s="122" t="s">
        <v>248</v>
      </c>
      <c r="E99" s="122">
        <v>67000546</v>
      </c>
      <c r="F99" s="122" t="s">
        <v>243</v>
      </c>
      <c r="G99" s="154">
        <v>37958</v>
      </c>
      <c r="H99" s="122" t="s">
        <v>212</v>
      </c>
      <c r="I99" s="159">
        <v>41579</v>
      </c>
      <c r="J99" s="160">
        <v>41961</v>
      </c>
      <c r="K99" s="37" t="s">
        <v>126</v>
      </c>
      <c r="L99" s="37" t="s">
        <v>126</v>
      </c>
      <c r="M99" s="37" t="s">
        <v>126</v>
      </c>
      <c r="N99" s="37" t="s">
        <v>126</v>
      </c>
      <c r="O99" s="37"/>
      <c r="P99" s="37" t="s">
        <v>249</v>
      </c>
    </row>
    <row r="100" spans="2:16" ht="31.9" customHeight="1" x14ac:dyDescent="0.25">
      <c r="B100" s="122" t="s">
        <v>38</v>
      </c>
      <c r="C100" s="128" t="s">
        <v>241</v>
      </c>
      <c r="D100" s="122" t="s">
        <v>250</v>
      </c>
      <c r="E100" s="122">
        <v>1114060064</v>
      </c>
      <c r="F100" s="122" t="s">
        <v>243</v>
      </c>
      <c r="G100" s="154">
        <v>40858</v>
      </c>
      <c r="H100" s="122" t="s">
        <v>251</v>
      </c>
      <c r="I100" s="159">
        <v>41671</v>
      </c>
      <c r="J100" s="160">
        <v>41978</v>
      </c>
      <c r="K100" s="37" t="s">
        <v>126</v>
      </c>
      <c r="L100" s="37" t="s">
        <v>126</v>
      </c>
      <c r="M100" s="37" t="s">
        <v>126</v>
      </c>
      <c r="N100" s="37" t="s">
        <v>126</v>
      </c>
      <c r="O100" s="37"/>
      <c r="P100" s="37" t="s">
        <v>252</v>
      </c>
    </row>
    <row r="101" spans="2:16" ht="31.9" customHeight="1" x14ac:dyDescent="0.25">
      <c r="B101" s="122" t="s">
        <v>38</v>
      </c>
      <c r="C101" s="128" t="s">
        <v>241</v>
      </c>
      <c r="D101" s="122" t="s">
        <v>255</v>
      </c>
      <c r="E101" s="122">
        <v>66714052</v>
      </c>
      <c r="F101" s="122" t="s">
        <v>253</v>
      </c>
      <c r="G101" s="154">
        <v>34430</v>
      </c>
      <c r="H101" s="122" t="s">
        <v>212</v>
      </c>
      <c r="I101" s="159">
        <v>41646</v>
      </c>
      <c r="J101" s="160">
        <v>41961</v>
      </c>
      <c r="K101" s="37" t="s">
        <v>126</v>
      </c>
      <c r="L101" s="37" t="s">
        <v>126</v>
      </c>
      <c r="M101" s="37" t="s">
        <v>126</v>
      </c>
      <c r="N101" s="37" t="s">
        <v>126</v>
      </c>
      <c r="O101" s="37"/>
      <c r="P101" s="37" t="s">
        <v>254</v>
      </c>
    </row>
    <row r="102" spans="2:16" ht="31.9" customHeight="1" x14ac:dyDescent="0.25">
      <c r="B102" s="122" t="s">
        <v>38</v>
      </c>
      <c r="C102" s="128" t="s">
        <v>241</v>
      </c>
      <c r="D102" s="122" t="s">
        <v>256</v>
      </c>
      <c r="E102" s="122">
        <v>1112770890</v>
      </c>
      <c r="F102" s="122" t="s">
        <v>253</v>
      </c>
      <c r="G102" s="154">
        <v>41803</v>
      </c>
      <c r="H102" s="122" t="s">
        <v>257</v>
      </c>
      <c r="I102" s="159">
        <v>40909</v>
      </c>
      <c r="J102" s="160">
        <v>41275</v>
      </c>
      <c r="K102" s="37" t="s">
        <v>126</v>
      </c>
      <c r="L102" s="37" t="s">
        <v>126</v>
      </c>
      <c r="M102" s="37" t="s">
        <v>126</v>
      </c>
      <c r="N102" s="37" t="s">
        <v>126</v>
      </c>
      <c r="O102" s="37"/>
      <c r="P102" s="37" t="s">
        <v>258</v>
      </c>
    </row>
    <row r="103" spans="2:16" ht="31.9" customHeight="1" x14ac:dyDescent="0.25">
      <c r="B103" s="122" t="s">
        <v>38</v>
      </c>
      <c r="C103" s="128" t="s">
        <v>241</v>
      </c>
      <c r="D103" s="122" t="s">
        <v>259</v>
      </c>
      <c r="E103" s="122">
        <v>31583815</v>
      </c>
      <c r="F103" s="122" t="s">
        <v>243</v>
      </c>
      <c r="G103" s="154">
        <v>39289</v>
      </c>
      <c r="H103" s="122" t="s">
        <v>260</v>
      </c>
      <c r="I103" s="159">
        <v>40955</v>
      </c>
      <c r="J103" s="160">
        <v>41274</v>
      </c>
      <c r="K103" s="37" t="s">
        <v>126</v>
      </c>
      <c r="L103" s="37" t="s">
        <v>126</v>
      </c>
      <c r="M103" s="37" t="s">
        <v>126</v>
      </c>
      <c r="N103" s="37" t="s">
        <v>126</v>
      </c>
      <c r="O103" s="37"/>
      <c r="P103" s="37" t="s">
        <v>261</v>
      </c>
    </row>
    <row r="104" spans="2:16" ht="31.9" customHeight="1" x14ac:dyDescent="0.25">
      <c r="B104" s="122" t="s">
        <v>38</v>
      </c>
      <c r="C104" s="128" t="s">
        <v>241</v>
      </c>
      <c r="D104" s="122" t="s">
        <v>262</v>
      </c>
      <c r="E104" s="122">
        <v>25026598</v>
      </c>
      <c r="F104" s="122" t="s">
        <v>243</v>
      </c>
      <c r="G104" s="154">
        <v>41201</v>
      </c>
      <c r="H104" s="122" t="s">
        <v>263</v>
      </c>
      <c r="I104" s="159">
        <v>40909</v>
      </c>
      <c r="J104" s="160">
        <v>41090</v>
      </c>
      <c r="K104" s="37" t="s">
        <v>126</v>
      </c>
      <c r="L104" s="37" t="s">
        <v>126</v>
      </c>
      <c r="M104" s="37" t="s">
        <v>126</v>
      </c>
      <c r="N104" s="37" t="s">
        <v>126</v>
      </c>
      <c r="O104" s="37"/>
      <c r="P104" s="37" t="s">
        <v>264</v>
      </c>
    </row>
    <row r="105" spans="2:16" ht="31.9" customHeight="1" x14ac:dyDescent="0.25">
      <c r="B105" s="122" t="s">
        <v>38</v>
      </c>
      <c r="C105" s="128" t="s">
        <v>241</v>
      </c>
      <c r="D105" s="122" t="s">
        <v>265</v>
      </c>
      <c r="E105" s="122">
        <v>1129566374</v>
      </c>
      <c r="F105" s="122" t="s">
        <v>243</v>
      </c>
      <c r="G105" s="154">
        <v>40025</v>
      </c>
      <c r="H105" s="122" t="s">
        <v>266</v>
      </c>
      <c r="I105" s="159">
        <v>41279</v>
      </c>
      <c r="J105" s="160">
        <v>41851</v>
      </c>
      <c r="K105" s="37" t="s">
        <v>126</v>
      </c>
      <c r="L105" s="37" t="s">
        <v>126</v>
      </c>
      <c r="M105" s="37" t="s">
        <v>126</v>
      </c>
      <c r="N105" s="37" t="s">
        <v>126</v>
      </c>
      <c r="O105" s="37"/>
      <c r="P105" s="37" t="s">
        <v>267</v>
      </c>
    </row>
    <row r="106" spans="2:16" ht="31.9" customHeight="1" x14ac:dyDescent="0.25">
      <c r="B106" s="122" t="s">
        <v>38</v>
      </c>
      <c r="C106" s="128" t="s">
        <v>241</v>
      </c>
      <c r="D106" s="122" t="s">
        <v>268</v>
      </c>
      <c r="E106" s="122">
        <v>66659406</v>
      </c>
      <c r="F106" s="122" t="s">
        <v>243</v>
      </c>
      <c r="G106" s="154">
        <v>36364</v>
      </c>
      <c r="H106" s="122" t="s">
        <v>269</v>
      </c>
      <c r="I106" s="159">
        <v>41113</v>
      </c>
      <c r="J106" s="160">
        <v>41394</v>
      </c>
      <c r="K106" s="37" t="s">
        <v>126</v>
      </c>
      <c r="L106" s="37" t="s">
        <v>126</v>
      </c>
      <c r="M106" s="37" t="s">
        <v>126</v>
      </c>
      <c r="N106" s="37" t="s">
        <v>126</v>
      </c>
      <c r="O106" s="37"/>
      <c r="P106" s="37" t="s">
        <v>270</v>
      </c>
    </row>
    <row r="107" spans="2:16" ht="31.9" customHeight="1" x14ac:dyDescent="0.25">
      <c r="B107" s="122" t="s">
        <v>38</v>
      </c>
      <c r="C107" s="128" t="s">
        <v>241</v>
      </c>
      <c r="D107" s="122" t="s">
        <v>271</v>
      </c>
      <c r="E107" s="122">
        <v>1151937776</v>
      </c>
      <c r="F107" s="122" t="s">
        <v>243</v>
      </c>
      <c r="G107" s="154">
        <v>41544</v>
      </c>
      <c r="H107" s="122" t="s">
        <v>212</v>
      </c>
      <c r="I107" s="159">
        <v>41579</v>
      </c>
      <c r="J107" s="160">
        <v>41961</v>
      </c>
      <c r="K107" s="37" t="s">
        <v>126</v>
      </c>
      <c r="L107" s="37" t="s">
        <v>126</v>
      </c>
      <c r="M107" s="37" t="s">
        <v>126</v>
      </c>
      <c r="N107" s="37" t="s">
        <v>126</v>
      </c>
      <c r="O107" s="37"/>
      <c r="P107" s="37" t="s">
        <v>272</v>
      </c>
    </row>
    <row r="108" spans="2:16" ht="31.9" customHeight="1" x14ac:dyDescent="0.25">
      <c r="B108" s="122" t="s">
        <v>38</v>
      </c>
      <c r="C108" s="128" t="s">
        <v>241</v>
      </c>
      <c r="D108" s="122" t="s">
        <v>273</v>
      </c>
      <c r="E108" s="122">
        <v>1061699559</v>
      </c>
      <c r="F108" s="122" t="s">
        <v>253</v>
      </c>
      <c r="G108" s="154">
        <v>41594</v>
      </c>
      <c r="H108" s="122" t="s">
        <v>274</v>
      </c>
      <c r="I108" s="159">
        <v>40179</v>
      </c>
      <c r="J108" s="160">
        <v>40513</v>
      </c>
      <c r="K108" s="37" t="s">
        <v>126</v>
      </c>
      <c r="L108" s="37" t="s">
        <v>126</v>
      </c>
      <c r="M108" s="37" t="s">
        <v>126</v>
      </c>
      <c r="N108" s="37" t="s">
        <v>126</v>
      </c>
      <c r="O108" s="37"/>
      <c r="P108" s="37" t="s">
        <v>275</v>
      </c>
    </row>
    <row r="109" spans="2:16" ht="31.9" customHeight="1" x14ac:dyDescent="0.25">
      <c r="B109" s="122" t="s">
        <v>38</v>
      </c>
      <c r="C109" s="128" t="s">
        <v>241</v>
      </c>
      <c r="D109" s="122" t="s">
        <v>276</v>
      </c>
      <c r="E109" s="122">
        <v>66862288</v>
      </c>
      <c r="F109" s="122" t="s">
        <v>243</v>
      </c>
      <c r="G109" s="154">
        <v>39990</v>
      </c>
      <c r="H109" s="122" t="s">
        <v>212</v>
      </c>
      <c r="I109" s="159">
        <v>41456</v>
      </c>
      <c r="J109" s="160">
        <v>41961</v>
      </c>
      <c r="K109" s="37" t="s">
        <v>126</v>
      </c>
      <c r="L109" s="37" t="s">
        <v>126</v>
      </c>
      <c r="M109" s="37" t="s">
        <v>126</v>
      </c>
      <c r="N109" s="37" t="s">
        <v>126</v>
      </c>
      <c r="O109" s="37"/>
      <c r="P109" s="37" t="s">
        <v>277</v>
      </c>
    </row>
    <row r="110" spans="2:16" ht="31.9" customHeight="1" x14ac:dyDescent="0.25">
      <c r="B110" s="122" t="s">
        <v>38</v>
      </c>
      <c r="C110" s="128" t="s">
        <v>241</v>
      </c>
      <c r="D110" s="122" t="s">
        <v>278</v>
      </c>
      <c r="E110" s="122">
        <v>1130606104</v>
      </c>
      <c r="F110" s="122" t="s">
        <v>253</v>
      </c>
      <c r="G110" s="154">
        <v>40884</v>
      </c>
      <c r="H110" s="122" t="s">
        <v>212</v>
      </c>
      <c r="I110" s="159">
        <v>41730</v>
      </c>
      <c r="J110" s="160">
        <v>41961</v>
      </c>
      <c r="K110" s="37" t="s">
        <v>126</v>
      </c>
      <c r="L110" s="37" t="s">
        <v>126</v>
      </c>
      <c r="M110" s="37" t="s">
        <v>126</v>
      </c>
      <c r="N110" s="37" t="s">
        <v>126</v>
      </c>
      <c r="O110" s="37"/>
      <c r="P110" s="37" t="s">
        <v>279</v>
      </c>
    </row>
    <row r="111" spans="2:16" ht="31.9" customHeight="1" x14ac:dyDescent="0.25">
      <c r="B111" s="122" t="s">
        <v>38</v>
      </c>
      <c r="C111" s="128" t="s">
        <v>241</v>
      </c>
      <c r="D111" s="122" t="s">
        <v>280</v>
      </c>
      <c r="E111" s="122">
        <v>1097034346</v>
      </c>
      <c r="F111" s="122" t="s">
        <v>243</v>
      </c>
      <c r="G111" s="154">
        <v>41026</v>
      </c>
      <c r="H111" s="122" t="s">
        <v>263</v>
      </c>
      <c r="I111" s="159">
        <v>40544</v>
      </c>
      <c r="J111" s="160">
        <v>40908</v>
      </c>
      <c r="K111" s="37" t="s">
        <v>126</v>
      </c>
      <c r="L111" s="37" t="s">
        <v>126</v>
      </c>
      <c r="M111" s="37" t="s">
        <v>126</v>
      </c>
      <c r="N111" s="37" t="s">
        <v>126</v>
      </c>
      <c r="O111" s="37"/>
      <c r="P111" s="37" t="s">
        <v>281</v>
      </c>
    </row>
    <row r="112" spans="2:16" ht="31.9" customHeight="1" x14ac:dyDescent="0.25">
      <c r="B112" s="122" t="s">
        <v>38</v>
      </c>
      <c r="C112" s="128" t="s">
        <v>241</v>
      </c>
      <c r="D112" s="122" t="s">
        <v>282</v>
      </c>
      <c r="E112" s="122">
        <v>1144133230</v>
      </c>
      <c r="F112" s="122" t="s">
        <v>253</v>
      </c>
      <c r="G112" s="154">
        <v>41621</v>
      </c>
      <c r="H112" s="122" t="s">
        <v>212</v>
      </c>
      <c r="I112" s="159">
        <v>41623</v>
      </c>
      <c r="J112" s="160">
        <v>41961</v>
      </c>
      <c r="K112" s="37" t="s">
        <v>126</v>
      </c>
      <c r="L112" s="37" t="s">
        <v>126</v>
      </c>
      <c r="M112" s="37" t="s">
        <v>126</v>
      </c>
      <c r="N112" s="37" t="s">
        <v>126</v>
      </c>
      <c r="O112" s="37"/>
      <c r="P112" s="37" t="s">
        <v>283</v>
      </c>
    </row>
    <row r="113" spans="2:16" ht="31.9" customHeight="1" x14ac:dyDescent="0.25">
      <c r="B113" s="122" t="s">
        <v>38</v>
      </c>
      <c r="C113" s="128" t="s">
        <v>241</v>
      </c>
      <c r="D113" s="122" t="s">
        <v>284</v>
      </c>
      <c r="E113" s="122">
        <v>31307385</v>
      </c>
      <c r="F113" s="122" t="s">
        <v>243</v>
      </c>
      <c r="G113" s="154">
        <v>39237</v>
      </c>
      <c r="H113" s="122" t="s">
        <v>212</v>
      </c>
      <c r="I113" s="159">
        <v>41579</v>
      </c>
      <c r="J113" s="160">
        <v>41961</v>
      </c>
      <c r="K113" s="37" t="s">
        <v>126</v>
      </c>
      <c r="L113" s="37" t="s">
        <v>126</v>
      </c>
      <c r="M113" s="37" t="s">
        <v>126</v>
      </c>
      <c r="N113" s="37" t="s">
        <v>126</v>
      </c>
      <c r="O113" s="37"/>
      <c r="P113" s="37" t="s">
        <v>285</v>
      </c>
    </row>
    <row r="114" spans="2:16" ht="31.9" customHeight="1" x14ac:dyDescent="0.25">
      <c r="B114" s="122" t="s">
        <v>38</v>
      </c>
      <c r="C114" s="128" t="s">
        <v>241</v>
      </c>
      <c r="D114" s="122" t="s">
        <v>286</v>
      </c>
      <c r="E114" s="122">
        <v>31999583</v>
      </c>
      <c r="F114" s="122" t="s">
        <v>253</v>
      </c>
      <c r="G114" s="154">
        <v>33950</v>
      </c>
      <c r="H114" s="122" t="s">
        <v>212</v>
      </c>
      <c r="I114" s="159">
        <v>41579</v>
      </c>
      <c r="J114" s="160">
        <v>41961</v>
      </c>
      <c r="K114" s="37" t="s">
        <v>126</v>
      </c>
      <c r="L114" s="37" t="s">
        <v>126</v>
      </c>
      <c r="M114" s="37" t="s">
        <v>126</v>
      </c>
      <c r="N114" s="37" t="s">
        <v>126</v>
      </c>
      <c r="O114" s="37"/>
      <c r="P114" s="37" t="s">
        <v>287</v>
      </c>
    </row>
    <row r="115" spans="2:16" ht="31.9" customHeight="1" x14ac:dyDescent="0.25">
      <c r="B115" s="122" t="s">
        <v>38</v>
      </c>
      <c r="C115" s="128" t="s">
        <v>241</v>
      </c>
      <c r="D115" s="122" t="s">
        <v>288</v>
      </c>
      <c r="E115" s="122">
        <v>66843033</v>
      </c>
      <c r="F115" s="122" t="s">
        <v>243</v>
      </c>
      <c r="G115" s="154">
        <v>37958</v>
      </c>
      <c r="H115" s="122" t="s">
        <v>212</v>
      </c>
      <c r="I115" s="159">
        <v>41456</v>
      </c>
      <c r="J115" s="160">
        <v>41961</v>
      </c>
      <c r="K115" s="37" t="s">
        <v>126</v>
      </c>
      <c r="L115" s="37" t="s">
        <v>126</v>
      </c>
      <c r="M115" s="37" t="s">
        <v>126</v>
      </c>
      <c r="N115" s="37" t="s">
        <v>126</v>
      </c>
      <c r="O115" s="37"/>
      <c r="P115" s="37" t="s">
        <v>289</v>
      </c>
    </row>
    <row r="116" spans="2:16" ht="31.9" customHeight="1" x14ac:dyDescent="0.25">
      <c r="B116" s="122" t="s">
        <v>38</v>
      </c>
      <c r="C116" s="128" t="s">
        <v>241</v>
      </c>
      <c r="D116" s="122" t="s">
        <v>290</v>
      </c>
      <c r="E116" s="122">
        <v>1130634909</v>
      </c>
      <c r="F116" s="122" t="s">
        <v>253</v>
      </c>
      <c r="G116" s="154">
        <v>41797</v>
      </c>
      <c r="H116" s="122" t="s">
        <v>212</v>
      </c>
      <c r="I116" s="159">
        <v>41456</v>
      </c>
      <c r="J116" s="160">
        <v>41961</v>
      </c>
      <c r="K116" s="37" t="s">
        <v>126</v>
      </c>
      <c r="L116" s="37" t="s">
        <v>126</v>
      </c>
      <c r="M116" s="37" t="s">
        <v>126</v>
      </c>
      <c r="N116" s="37" t="s">
        <v>126</v>
      </c>
      <c r="O116" s="37"/>
      <c r="P116" s="37" t="s">
        <v>291</v>
      </c>
    </row>
    <row r="117" spans="2:16" ht="31.9" customHeight="1" x14ac:dyDescent="0.25">
      <c r="B117" s="122" t="s">
        <v>38</v>
      </c>
      <c r="C117" s="128" t="s">
        <v>241</v>
      </c>
      <c r="D117" s="122" t="s">
        <v>292</v>
      </c>
      <c r="E117" s="122">
        <v>31308009</v>
      </c>
      <c r="F117" s="122" t="s">
        <v>253</v>
      </c>
      <c r="G117" s="154">
        <v>41797</v>
      </c>
      <c r="H117" s="122" t="s">
        <v>212</v>
      </c>
      <c r="I117" s="159">
        <v>41671</v>
      </c>
      <c r="J117" s="160">
        <v>41961</v>
      </c>
      <c r="K117" s="37" t="s">
        <v>126</v>
      </c>
      <c r="L117" s="37" t="s">
        <v>126</v>
      </c>
      <c r="M117" s="37" t="s">
        <v>126</v>
      </c>
      <c r="N117" s="37" t="s">
        <v>126</v>
      </c>
      <c r="O117" s="37"/>
      <c r="P117" s="37" t="s">
        <v>293</v>
      </c>
    </row>
    <row r="118" spans="2:16" ht="31.9" customHeight="1" x14ac:dyDescent="0.25">
      <c r="B118" s="122" t="s">
        <v>38</v>
      </c>
      <c r="C118" s="128" t="s">
        <v>241</v>
      </c>
      <c r="D118" s="122" t="s">
        <v>294</v>
      </c>
      <c r="E118" s="122">
        <v>1076819097</v>
      </c>
      <c r="F118" s="122" t="s">
        <v>253</v>
      </c>
      <c r="G118" s="154">
        <v>40863</v>
      </c>
      <c r="H118" s="122" t="s">
        <v>212</v>
      </c>
      <c r="I118" s="159">
        <v>41640</v>
      </c>
      <c r="J118" s="160">
        <v>41961</v>
      </c>
      <c r="K118" s="37" t="s">
        <v>126</v>
      </c>
      <c r="L118" s="37" t="s">
        <v>126</v>
      </c>
      <c r="M118" s="37" t="s">
        <v>126</v>
      </c>
      <c r="N118" s="37" t="s">
        <v>126</v>
      </c>
      <c r="O118" s="37"/>
      <c r="P118" s="37" t="s">
        <v>295</v>
      </c>
    </row>
    <row r="119" spans="2:16" ht="31.9" customHeight="1" x14ac:dyDescent="0.25">
      <c r="B119" s="122" t="s">
        <v>38</v>
      </c>
      <c r="C119" s="128" t="s">
        <v>241</v>
      </c>
      <c r="D119" s="122" t="s">
        <v>296</v>
      </c>
      <c r="E119" s="122">
        <v>1107047578</v>
      </c>
      <c r="F119" s="122" t="s">
        <v>253</v>
      </c>
      <c r="G119" s="154">
        <v>41048</v>
      </c>
      <c r="H119" s="122" t="s">
        <v>212</v>
      </c>
      <c r="I119" s="159">
        <v>41579</v>
      </c>
      <c r="J119" s="160">
        <v>41961</v>
      </c>
      <c r="K119" s="37" t="s">
        <v>126</v>
      </c>
      <c r="L119" s="37" t="s">
        <v>126</v>
      </c>
      <c r="M119" s="37" t="s">
        <v>126</v>
      </c>
      <c r="N119" s="37" t="s">
        <v>126</v>
      </c>
      <c r="O119" s="37"/>
      <c r="P119" s="37" t="s">
        <v>297</v>
      </c>
    </row>
    <row r="120" spans="2:16" ht="31.9" customHeight="1" x14ac:dyDescent="0.25">
      <c r="B120" s="122" t="s">
        <v>38</v>
      </c>
      <c r="C120" s="128" t="s">
        <v>241</v>
      </c>
      <c r="D120" s="122" t="s">
        <v>298</v>
      </c>
      <c r="E120" s="122">
        <v>6252945</v>
      </c>
      <c r="F120" s="122" t="s">
        <v>299</v>
      </c>
      <c r="G120" s="154">
        <v>40136</v>
      </c>
      <c r="H120" s="122" t="s">
        <v>212</v>
      </c>
      <c r="I120" s="159">
        <v>41653</v>
      </c>
      <c r="J120" s="160">
        <v>41961</v>
      </c>
      <c r="K120" s="37" t="s">
        <v>126</v>
      </c>
      <c r="L120" s="37" t="s">
        <v>126</v>
      </c>
      <c r="M120" s="37" t="s">
        <v>126</v>
      </c>
      <c r="N120" s="37" t="s">
        <v>126</v>
      </c>
      <c r="O120" s="37"/>
      <c r="P120" s="37" t="s">
        <v>300</v>
      </c>
    </row>
    <row r="121" spans="2:16" ht="31.9" customHeight="1" x14ac:dyDescent="0.25">
      <c r="B121" s="122" t="s">
        <v>38</v>
      </c>
      <c r="C121" s="128" t="s">
        <v>241</v>
      </c>
      <c r="D121" s="122" t="s">
        <v>301</v>
      </c>
      <c r="E121" s="122">
        <v>1116250224</v>
      </c>
      <c r="F121" s="122" t="s">
        <v>253</v>
      </c>
      <c r="G121" s="154">
        <v>41600</v>
      </c>
      <c r="H121" s="122" t="s">
        <v>302</v>
      </c>
      <c r="I121" s="159">
        <v>41671</v>
      </c>
      <c r="J121" s="160">
        <v>41851</v>
      </c>
      <c r="K121" s="37" t="s">
        <v>126</v>
      </c>
      <c r="L121" s="37" t="s">
        <v>126</v>
      </c>
      <c r="M121" s="37" t="s">
        <v>126</v>
      </c>
      <c r="N121" s="37" t="s">
        <v>126</v>
      </c>
      <c r="O121" s="37"/>
      <c r="P121" s="37" t="s">
        <v>303</v>
      </c>
    </row>
    <row r="122" spans="2:16" ht="31.9" customHeight="1" x14ac:dyDescent="0.25">
      <c r="B122" s="122" t="s">
        <v>38</v>
      </c>
      <c r="C122" s="128" t="s">
        <v>241</v>
      </c>
      <c r="D122" s="122" t="s">
        <v>304</v>
      </c>
      <c r="E122" s="122">
        <v>1144136778</v>
      </c>
      <c r="F122" s="122" t="s">
        <v>253</v>
      </c>
      <c r="G122" s="154">
        <v>41797</v>
      </c>
      <c r="H122" s="160" t="s">
        <v>212</v>
      </c>
      <c r="I122" s="160">
        <v>41470</v>
      </c>
      <c r="J122" s="159">
        <v>41961</v>
      </c>
      <c r="K122" s="37" t="s">
        <v>126</v>
      </c>
      <c r="L122" s="37" t="s">
        <v>126</v>
      </c>
      <c r="M122" s="37" t="s">
        <v>126</v>
      </c>
      <c r="N122" s="37" t="s">
        <v>126</v>
      </c>
      <c r="O122" s="37"/>
      <c r="P122" s="37" t="s">
        <v>305</v>
      </c>
    </row>
    <row r="123" spans="2:16" ht="31.9" customHeight="1" x14ac:dyDescent="0.25">
      <c r="B123" s="122" t="s">
        <v>38</v>
      </c>
      <c r="C123" s="128" t="s">
        <v>241</v>
      </c>
      <c r="D123" s="122" t="s">
        <v>306</v>
      </c>
      <c r="E123" s="122">
        <v>1107055176</v>
      </c>
      <c r="F123" s="122" t="s">
        <v>243</v>
      </c>
      <c r="G123" s="154">
        <v>41600</v>
      </c>
      <c r="H123" s="122" t="s">
        <v>307</v>
      </c>
      <c r="I123" s="159">
        <v>41148</v>
      </c>
      <c r="J123" s="160">
        <v>41513</v>
      </c>
      <c r="K123" s="37" t="s">
        <v>126</v>
      </c>
      <c r="L123" s="37" t="s">
        <v>126</v>
      </c>
      <c r="M123" s="37" t="s">
        <v>126</v>
      </c>
      <c r="N123" s="37" t="s">
        <v>126</v>
      </c>
      <c r="O123" s="37"/>
      <c r="P123" s="37" t="s">
        <v>308</v>
      </c>
    </row>
    <row r="124" spans="2:16" ht="31.9" customHeight="1" x14ac:dyDescent="0.25">
      <c r="B124" s="122" t="s">
        <v>38</v>
      </c>
      <c r="C124" s="128" t="s">
        <v>241</v>
      </c>
      <c r="D124" s="122" t="s">
        <v>309</v>
      </c>
      <c r="E124" s="122">
        <v>31425882</v>
      </c>
      <c r="F124" s="122" t="s">
        <v>243</v>
      </c>
      <c r="G124" s="154">
        <v>41026</v>
      </c>
      <c r="H124" s="122" t="s">
        <v>310</v>
      </c>
      <c r="I124" s="159">
        <v>41348</v>
      </c>
      <c r="J124" s="160">
        <v>41759</v>
      </c>
      <c r="K124" s="37" t="s">
        <v>126</v>
      </c>
      <c r="L124" s="37" t="s">
        <v>126</v>
      </c>
      <c r="M124" s="37" t="s">
        <v>126</v>
      </c>
      <c r="N124" s="37" t="s">
        <v>126</v>
      </c>
      <c r="O124" s="37"/>
      <c r="P124" s="37" t="s">
        <v>311</v>
      </c>
    </row>
    <row r="125" spans="2:16" ht="31.9" customHeight="1" x14ac:dyDescent="0.25">
      <c r="B125" s="122" t="s">
        <v>38</v>
      </c>
      <c r="C125" s="128" t="s">
        <v>241</v>
      </c>
      <c r="D125" s="122" t="s">
        <v>312</v>
      </c>
      <c r="E125" s="122">
        <v>30399845</v>
      </c>
      <c r="F125" s="122" t="s">
        <v>253</v>
      </c>
      <c r="G125" s="154">
        <v>37603</v>
      </c>
      <c r="H125" s="122" t="s">
        <v>313</v>
      </c>
      <c r="I125" s="159">
        <v>38028</v>
      </c>
      <c r="J125" s="160">
        <v>39114</v>
      </c>
      <c r="K125" s="37" t="s">
        <v>126</v>
      </c>
      <c r="L125" s="37" t="s">
        <v>126</v>
      </c>
      <c r="M125" s="37" t="s">
        <v>126</v>
      </c>
      <c r="N125" s="37" t="s">
        <v>126</v>
      </c>
      <c r="O125" s="37"/>
      <c r="P125" s="37" t="s">
        <v>314</v>
      </c>
    </row>
    <row r="126" spans="2:16" ht="37.15" customHeight="1" x14ac:dyDescent="0.25">
      <c r="B126" s="61" t="s">
        <v>38</v>
      </c>
      <c r="C126" s="128" t="s">
        <v>241</v>
      </c>
      <c r="D126" s="122" t="s">
        <v>315</v>
      </c>
      <c r="E126" s="122">
        <v>31656210</v>
      </c>
      <c r="F126" s="122" t="s">
        <v>243</v>
      </c>
      <c r="G126" s="154">
        <v>39374</v>
      </c>
      <c r="H126" s="122" t="s">
        <v>316</v>
      </c>
      <c r="I126" s="159">
        <v>41764</v>
      </c>
      <c r="J126" s="160">
        <v>41985</v>
      </c>
      <c r="K126" s="60" t="s">
        <v>126</v>
      </c>
      <c r="L126" s="60" t="s">
        <v>126</v>
      </c>
      <c r="M126" s="37" t="s">
        <v>126</v>
      </c>
      <c r="N126" s="37" t="s">
        <v>126</v>
      </c>
      <c r="O126" s="37"/>
      <c r="P126" s="37" t="s">
        <v>317</v>
      </c>
    </row>
    <row r="127" spans="2:16" ht="42.6" customHeight="1" x14ac:dyDescent="0.25"/>
    <row r="128" spans="2:16" ht="41.45" customHeight="1" x14ac:dyDescent="0.25"/>
    <row r="129" spans="1:28" ht="26.25" x14ac:dyDescent="0.25">
      <c r="B129" s="269" t="s">
        <v>40</v>
      </c>
      <c r="C129" s="269"/>
      <c r="D129" s="269"/>
      <c r="E129" s="269"/>
      <c r="F129" s="269"/>
      <c r="G129" s="269"/>
      <c r="H129" s="269"/>
      <c r="I129" s="269"/>
      <c r="J129" s="269"/>
      <c r="K129" s="269"/>
      <c r="L129" s="269"/>
      <c r="M129" s="269"/>
      <c r="N129" s="269"/>
      <c r="O129" s="269"/>
      <c r="P129" s="269"/>
    </row>
    <row r="132" spans="1:28" ht="46.15" customHeight="1" x14ac:dyDescent="0.25">
      <c r="B132" s="36" t="s">
        <v>29</v>
      </c>
      <c r="C132" s="36" t="s">
        <v>41</v>
      </c>
      <c r="D132" s="252" t="s">
        <v>2</v>
      </c>
      <c r="E132" s="252"/>
    </row>
    <row r="133" spans="1:28" ht="79.5" customHeight="1" x14ac:dyDescent="0.25">
      <c r="B133" s="37" t="s">
        <v>114</v>
      </c>
      <c r="C133" s="123" t="s">
        <v>126</v>
      </c>
      <c r="D133" s="253" t="s">
        <v>318</v>
      </c>
      <c r="E133" s="254"/>
    </row>
    <row r="136" spans="1:28" ht="26.25" x14ac:dyDescent="0.25">
      <c r="B136" s="244" t="s">
        <v>58</v>
      </c>
      <c r="C136" s="245"/>
      <c r="D136" s="245"/>
      <c r="E136" s="245"/>
      <c r="F136" s="245"/>
      <c r="G136" s="245"/>
      <c r="H136" s="245"/>
      <c r="I136" s="245"/>
      <c r="J136" s="245"/>
      <c r="K136" s="245"/>
      <c r="L136" s="245"/>
      <c r="M136" s="245"/>
      <c r="N136" s="245"/>
      <c r="O136" s="245"/>
      <c r="P136" s="245"/>
      <c r="Q136" s="245"/>
      <c r="R136" s="245"/>
    </row>
    <row r="139" spans="1:28" ht="26.25" x14ac:dyDescent="0.25">
      <c r="B139" s="269" t="s">
        <v>48</v>
      </c>
      <c r="C139" s="269"/>
      <c r="D139" s="269"/>
      <c r="E139" s="269"/>
      <c r="F139" s="269"/>
      <c r="G139" s="269"/>
      <c r="H139" s="269"/>
      <c r="I139" s="269"/>
      <c r="J139" s="269"/>
      <c r="K139" s="269"/>
      <c r="L139" s="269"/>
      <c r="M139" s="269"/>
      <c r="N139" s="269"/>
      <c r="O139" s="269"/>
    </row>
    <row r="141" spans="1:28" x14ac:dyDescent="0.25">
      <c r="M141" s="165"/>
      <c r="N141" s="165"/>
      <c r="O141" s="165"/>
      <c r="P141" s="165"/>
    </row>
    <row r="142" spans="1:28" s="70" customFormat="1" ht="109.5" customHeight="1" x14ac:dyDescent="0.25">
      <c r="A142" s="83"/>
      <c r="B142" s="80" t="s">
        <v>135</v>
      </c>
      <c r="C142" s="80" t="s">
        <v>136</v>
      </c>
      <c r="D142" s="125" t="s">
        <v>137</v>
      </c>
      <c r="E142" s="125" t="s">
        <v>39</v>
      </c>
      <c r="F142" s="125" t="s">
        <v>19</v>
      </c>
      <c r="G142" s="80" t="s">
        <v>100</v>
      </c>
      <c r="H142" s="125" t="s">
        <v>14</v>
      </c>
      <c r="I142" s="125" t="s">
        <v>9</v>
      </c>
      <c r="J142" s="125" t="s">
        <v>27</v>
      </c>
      <c r="K142" s="125" t="s">
        <v>55</v>
      </c>
      <c r="L142" s="125" t="s">
        <v>17</v>
      </c>
      <c r="M142" s="125" t="s">
        <v>31</v>
      </c>
      <c r="N142" s="125" t="s">
        <v>10</v>
      </c>
      <c r="O142" s="125" t="s">
        <v>16</v>
      </c>
      <c r="P142" s="135"/>
      <c r="Q142" s="7"/>
      <c r="R142" s="7"/>
      <c r="S142" s="7"/>
    </row>
    <row r="143" spans="1:28" s="75" customFormat="1" ht="30" x14ac:dyDescent="0.25">
      <c r="A143" s="26"/>
      <c r="B143" s="130" t="s">
        <v>157</v>
      </c>
      <c r="C143" s="130" t="s">
        <v>157</v>
      </c>
      <c r="D143" s="130" t="s">
        <v>161</v>
      </c>
      <c r="E143" s="132" t="s">
        <v>319</v>
      </c>
      <c r="F143" s="72" t="s">
        <v>126</v>
      </c>
      <c r="G143" s="71">
        <v>0.75</v>
      </c>
      <c r="H143" s="78">
        <v>40169</v>
      </c>
      <c r="I143" s="78">
        <v>40471</v>
      </c>
      <c r="J143" s="73" t="s">
        <v>127</v>
      </c>
      <c r="K143" s="131">
        <f>(I143-H143)/30*(G143)</f>
        <v>7.55</v>
      </c>
      <c r="L143" s="131"/>
      <c r="M143" s="131">
        <v>538456192</v>
      </c>
      <c r="N143" s="65" t="s">
        <v>320</v>
      </c>
      <c r="O143" s="65"/>
      <c r="P143" s="135"/>
      <c r="Q143" s="7"/>
      <c r="R143" s="7"/>
      <c r="S143" s="7"/>
      <c r="T143" s="74"/>
      <c r="U143" s="74"/>
      <c r="V143" s="74"/>
      <c r="W143" s="74"/>
      <c r="X143" s="74"/>
      <c r="Y143" s="74"/>
      <c r="Z143" s="74"/>
      <c r="AA143" s="74"/>
      <c r="AB143" s="74"/>
    </row>
    <row r="144" spans="1:28" s="75" customFormat="1" x14ac:dyDescent="0.25">
      <c r="A144" s="26"/>
      <c r="B144" s="28" t="s">
        <v>13</v>
      </c>
      <c r="C144" s="77"/>
      <c r="D144" s="76"/>
      <c r="E144" s="71"/>
      <c r="F144" s="72"/>
      <c r="G144" s="72"/>
      <c r="H144" s="72"/>
      <c r="I144" s="73"/>
      <c r="J144" s="73"/>
      <c r="K144" s="73"/>
      <c r="L144" s="73"/>
      <c r="M144" s="73"/>
      <c r="N144" s="73"/>
      <c r="O144" s="73"/>
      <c r="P144" s="135"/>
      <c r="Q144" s="7"/>
      <c r="R144" s="7"/>
      <c r="S144" s="7"/>
    </row>
    <row r="145" spans="1:18" x14ac:dyDescent="0.25">
      <c r="A145" s="81"/>
      <c r="B145" s="32"/>
      <c r="C145" s="32"/>
      <c r="D145" s="148"/>
      <c r="E145" s="151"/>
      <c r="F145" s="148"/>
      <c r="G145" s="32"/>
      <c r="H145" s="148"/>
      <c r="I145" s="148"/>
      <c r="J145" s="148"/>
      <c r="K145" s="148"/>
      <c r="L145" s="148"/>
      <c r="M145" s="148"/>
      <c r="N145" s="148"/>
      <c r="O145" s="148"/>
      <c r="Q145" s="19"/>
      <c r="R145" s="19"/>
    </row>
    <row r="146" spans="1:18" ht="18.75" x14ac:dyDescent="0.25">
      <c r="A146" s="81"/>
      <c r="B146" s="33" t="s">
        <v>28</v>
      </c>
      <c r="C146" s="40" t="s">
        <v>321</v>
      </c>
      <c r="D146" s="37"/>
      <c r="E146" s="37"/>
      <c r="F146" s="37"/>
      <c r="G146" s="81"/>
      <c r="H146" s="158"/>
      <c r="I146" s="158"/>
      <c r="J146" s="158"/>
      <c r="K146" s="158"/>
      <c r="L146" s="158"/>
      <c r="M146" s="158"/>
      <c r="N146" s="148"/>
      <c r="O146" s="148"/>
      <c r="P146" s="144"/>
      <c r="Q146" s="19"/>
      <c r="R146" s="19"/>
    </row>
    <row r="148" spans="1:18" ht="15.75" thickBot="1" x14ac:dyDescent="0.3"/>
    <row r="149" spans="1:18" ht="37.15" customHeight="1" thickBot="1" x14ac:dyDescent="0.3">
      <c r="B149" s="42" t="s">
        <v>43</v>
      </c>
      <c r="C149" s="43" t="s">
        <v>44</v>
      </c>
      <c r="D149" s="43" t="s">
        <v>45</v>
      </c>
      <c r="E149" s="43" t="s">
        <v>49</v>
      </c>
    </row>
    <row r="150" spans="1:18" x14ac:dyDescent="0.25">
      <c r="B150" s="35" t="s">
        <v>115</v>
      </c>
      <c r="C150" s="38">
        <v>20</v>
      </c>
      <c r="D150" s="152">
        <v>20</v>
      </c>
      <c r="E150" s="249">
        <f>+D150+D151+D152</f>
        <v>20</v>
      </c>
    </row>
    <row r="151" spans="1:18" x14ac:dyDescent="0.25">
      <c r="B151" s="35" t="s">
        <v>116</v>
      </c>
      <c r="C151" s="31">
        <v>30</v>
      </c>
      <c r="D151" s="41">
        <v>0</v>
      </c>
      <c r="E151" s="250"/>
    </row>
    <row r="152" spans="1:18" ht="15.75" thickBot="1" x14ac:dyDescent="0.3">
      <c r="B152" s="35" t="s">
        <v>117</v>
      </c>
      <c r="C152" s="39">
        <v>40</v>
      </c>
      <c r="D152" s="153">
        <v>0</v>
      </c>
      <c r="E152" s="251"/>
    </row>
    <row r="154" spans="1:18" ht="15.75" thickBot="1" x14ac:dyDescent="0.3"/>
    <row r="155" spans="1:18" ht="27" thickBot="1" x14ac:dyDescent="0.3">
      <c r="B155" s="246" t="s">
        <v>46</v>
      </c>
      <c r="C155" s="247"/>
      <c r="D155" s="247"/>
      <c r="E155" s="247"/>
      <c r="F155" s="247"/>
      <c r="G155" s="247"/>
      <c r="H155" s="247"/>
      <c r="I155" s="247"/>
      <c r="J155" s="247"/>
      <c r="K155" s="247"/>
      <c r="L155" s="247"/>
      <c r="M155" s="247"/>
      <c r="N155" s="248"/>
      <c r="O155" s="166"/>
      <c r="P155" s="166"/>
    </row>
    <row r="158" spans="1:18" ht="28.9" customHeight="1" x14ac:dyDescent="0.25">
      <c r="H158" s="272" t="s">
        <v>112</v>
      </c>
      <c r="I158" s="272"/>
      <c r="J158" s="272"/>
      <c r="K158" s="129"/>
      <c r="L158" s="129"/>
    </row>
    <row r="159" spans="1:18" ht="76.5" customHeight="1" x14ac:dyDescent="0.25">
      <c r="B159" s="80" t="s">
        <v>0</v>
      </c>
      <c r="C159" s="80" t="s">
        <v>155</v>
      </c>
      <c r="D159" s="125" t="s">
        <v>34</v>
      </c>
      <c r="E159" s="125" t="s">
        <v>109</v>
      </c>
      <c r="F159" s="125" t="s">
        <v>110</v>
      </c>
      <c r="G159" s="80" t="s">
        <v>111</v>
      </c>
      <c r="H159" s="125" t="s">
        <v>113</v>
      </c>
      <c r="I159" s="125" t="s">
        <v>153</v>
      </c>
      <c r="J159" s="125" t="s">
        <v>152</v>
      </c>
      <c r="K159" s="125" t="s">
        <v>154</v>
      </c>
      <c r="L159" s="125" t="s">
        <v>35</v>
      </c>
      <c r="M159" s="125" t="s">
        <v>35</v>
      </c>
      <c r="N159" s="125" t="s">
        <v>36</v>
      </c>
      <c r="O159" s="125" t="s">
        <v>2</v>
      </c>
      <c r="P159" s="125" t="s">
        <v>10</v>
      </c>
    </row>
    <row r="160" spans="1:18" ht="60.75" customHeight="1" x14ac:dyDescent="0.25">
      <c r="B160" s="58" t="s">
        <v>324</v>
      </c>
      <c r="C160" s="167" t="s">
        <v>322</v>
      </c>
      <c r="D160" s="122" t="s">
        <v>327</v>
      </c>
      <c r="E160" s="122">
        <v>31241269</v>
      </c>
      <c r="F160" s="122" t="s">
        <v>328</v>
      </c>
      <c r="G160" s="154">
        <v>28399</v>
      </c>
      <c r="H160" s="122" t="s">
        <v>329</v>
      </c>
      <c r="I160" s="159">
        <v>29178</v>
      </c>
      <c r="J160" s="160">
        <v>35466</v>
      </c>
      <c r="K160" s="60" t="s">
        <v>126</v>
      </c>
      <c r="L160" s="60" t="s">
        <v>126</v>
      </c>
      <c r="M160" s="37" t="s">
        <v>126</v>
      </c>
      <c r="N160" s="37" t="s">
        <v>126</v>
      </c>
      <c r="O160" s="37"/>
      <c r="P160" s="37" t="s">
        <v>330</v>
      </c>
    </row>
    <row r="161" spans="2:16" ht="60.75" customHeight="1" x14ac:dyDescent="0.25">
      <c r="B161" s="122" t="s">
        <v>324</v>
      </c>
      <c r="C161" s="167" t="s">
        <v>322</v>
      </c>
      <c r="D161" s="122" t="s">
        <v>331</v>
      </c>
      <c r="E161" s="122">
        <v>94508479</v>
      </c>
      <c r="F161" s="122" t="s">
        <v>332</v>
      </c>
      <c r="G161" s="154">
        <v>36743</v>
      </c>
      <c r="H161" s="122" t="s">
        <v>209</v>
      </c>
      <c r="I161" s="159">
        <v>40848</v>
      </c>
      <c r="J161" s="160">
        <v>41699</v>
      </c>
      <c r="K161" s="60" t="s">
        <v>126</v>
      </c>
      <c r="L161" s="60" t="s">
        <v>126</v>
      </c>
      <c r="M161" s="37" t="s">
        <v>126</v>
      </c>
      <c r="N161" s="37" t="s">
        <v>126</v>
      </c>
      <c r="O161" s="37"/>
      <c r="P161" s="37" t="s">
        <v>333</v>
      </c>
    </row>
    <row r="162" spans="2:16" ht="60.75" customHeight="1" x14ac:dyDescent="0.25">
      <c r="B162" s="122" t="s">
        <v>324</v>
      </c>
      <c r="C162" s="167" t="s">
        <v>322</v>
      </c>
      <c r="D162" s="122" t="s">
        <v>334</v>
      </c>
      <c r="E162" s="122">
        <v>30335392</v>
      </c>
      <c r="F162" s="122" t="s">
        <v>332</v>
      </c>
      <c r="G162" s="154">
        <v>36063</v>
      </c>
      <c r="H162" s="122" t="s">
        <v>209</v>
      </c>
      <c r="I162" s="159">
        <v>40848</v>
      </c>
      <c r="J162" s="160">
        <v>41699</v>
      </c>
      <c r="K162" s="60" t="s">
        <v>126</v>
      </c>
      <c r="L162" s="60" t="s">
        <v>126</v>
      </c>
      <c r="M162" s="37" t="s">
        <v>126</v>
      </c>
      <c r="N162" s="37" t="s">
        <v>126</v>
      </c>
      <c r="O162" s="37"/>
      <c r="P162" s="37" t="s">
        <v>335</v>
      </c>
    </row>
    <row r="163" spans="2:16" ht="60.75" customHeight="1" x14ac:dyDescent="0.25">
      <c r="B163" s="122" t="s">
        <v>324</v>
      </c>
      <c r="C163" s="167" t="s">
        <v>322</v>
      </c>
      <c r="D163" s="122" t="s">
        <v>336</v>
      </c>
      <c r="E163" s="122">
        <v>29282055</v>
      </c>
      <c r="F163" s="122" t="s">
        <v>337</v>
      </c>
      <c r="G163" s="154">
        <v>27636</v>
      </c>
      <c r="H163" s="122" t="s">
        <v>338</v>
      </c>
      <c r="I163" s="159">
        <v>36629</v>
      </c>
      <c r="J163" s="160">
        <v>41852</v>
      </c>
      <c r="K163" s="60" t="s">
        <v>126</v>
      </c>
      <c r="L163" s="60" t="s">
        <v>126</v>
      </c>
      <c r="M163" s="37" t="s">
        <v>126</v>
      </c>
      <c r="N163" s="37" t="s">
        <v>126</v>
      </c>
      <c r="O163" s="37"/>
      <c r="P163" s="37" t="s">
        <v>339</v>
      </c>
    </row>
    <row r="164" spans="2:16" ht="60.75" customHeight="1" x14ac:dyDescent="0.25">
      <c r="B164" s="122" t="s">
        <v>324</v>
      </c>
      <c r="C164" s="167" t="s">
        <v>323</v>
      </c>
      <c r="D164" s="122" t="s">
        <v>343</v>
      </c>
      <c r="E164" s="122">
        <v>31434502</v>
      </c>
      <c r="F164" s="122" t="s">
        <v>340</v>
      </c>
      <c r="G164" s="154">
        <v>40361</v>
      </c>
      <c r="H164" s="122" t="s">
        <v>341</v>
      </c>
      <c r="I164" s="159">
        <v>40940</v>
      </c>
      <c r="J164" s="160">
        <v>41978</v>
      </c>
      <c r="K164" s="60" t="s">
        <v>126</v>
      </c>
      <c r="L164" s="60" t="s">
        <v>126</v>
      </c>
      <c r="M164" s="37" t="s">
        <v>126</v>
      </c>
      <c r="N164" s="37" t="s">
        <v>126</v>
      </c>
      <c r="O164" s="37"/>
      <c r="P164" s="37" t="s">
        <v>342</v>
      </c>
    </row>
    <row r="165" spans="2:16" ht="60.75" customHeight="1" x14ac:dyDescent="0.25">
      <c r="B165" s="122" t="s">
        <v>325</v>
      </c>
      <c r="C165" s="167" t="s">
        <v>322</v>
      </c>
      <c r="D165" s="122" t="s">
        <v>344</v>
      </c>
      <c r="E165" s="122">
        <v>13235563</v>
      </c>
      <c r="F165" s="122" t="s">
        <v>345</v>
      </c>
      <c r="G165" s="154">
        <v>28398</v>
      </c>
      <c r="H165" s="122" t="s">
        <v>212</v>
      </c>
      <c r="I165" s="159">
        <v>40644</v>
      </c>
      <c r="J165" s="160">
        <v>41961</v>
      </c>
      <c r="K165" s="60" t="s">
        <v>126</v>
      </c>
      <c r="L165" s="60" t="s">
        <v>126</v>
      </c>
      <c r="M165" s="37" t="s">
        <v>126</v>
      </c>
      <c r="N165" s="37" t="s">
        <v>126</v>
      </c>
      <c r="O165" s="37"/>
      <c r="P165" s="37" t="s">
        <v>346</v>
      </c>
    </row>
    <row r="166" spans="2:16" ht="60.75" customHeight="1" x14ac:dyDescent="0.25">
      <c r="B166" s="122" t="s">
        <v>325</v>
      </c>
      <c r="C166" s="167" t="s">
        <v>322</v>
      </c>
      <c r="D166" s="122" t="s">
        <v>347</v>
      </c>
      <c r="E166" s="122">
        <v>49767055</v>
      </c>
      <c r="F166" s="122" t="s">
        <v>348</v>
      </c>
      <c r="G166" s="154">
        <v>36881</v>
      </c>
      <c r="H166" s="122" t="s">
        <v>349</v>
      </c>
      <c r="I166" s="159">
        <v>39479</v>
      </c>
      <c r="J166" s="160">
        <v>41456</v>
      </c>
      <c r="K166" s="60" t="s">
        <v>126</v>
      </c>
      <c r="L166" s="60" t="s">
        <v>126</v>
      </c>
      <c r="M166" s="37" t="s">
        <v>126</v>
      </c>
      <c r="N166" s="37" t="s">
        <v>126</v>
      </c>
      <c r="O166" s="37"/>
      <c r="P166" s="37" t="s">
        <v>350</v>
      </c>
    </row>
    <row r="167" spans="2:16" ht="105" x14ac:dyDescent="0.25">
      <c r="B167" s="122" t="s">
        <v>325</v>
      </c>
      <c r="C167" s="167" t="s">
        <v>322</v>
      </c>
      <c r="D167" s="122" t="s">
        <v>351</v>
      </c>
      <c r="E167" s="122">
        <v>34534163</v>
      </c>
      <c r="F167" s="122" t="s">
        <v>352</v>
      </c>
      <c r="G167" s="154">
        <v>29754</v>
      </c>
      <c r="H167" s="122" t="s">
        <v>353</v>
      </c>
      <c r="I167" s="60"/>
      <c r="J167" s="122"/>
      <c r="K167" s="60" t="s">
        <v>127</v>
      </c>
      <c r="L167" s="60" t="s">
        <v>127</v>
      </c>
      <c r="M167" s="37" t="s">
        <v>127</v>
      </c>
      <c r="N167" s="37" t="s">
        <v>126</v>
      </c>
      <c r="O167" s="37" t="s">
        <v>405</v>
      </c>
      <c r="P167" s="37" t="s">
        <v>354</v>
      </c>
    </row>
    <row r="168" spans="2:16" ht="60.75" customHeight="1" x14ac:dyDescent="0.25">
      <c r="B168" s="122" t="s">
        <v>325</v>
      </c>
      <c r="C168" s="167" t="s">
        <v>322</v>
      </c>
      <c r="D168" s="122" t="s">
        <v>355</v>
      </c>
      <c r="E168" s="122">
        <v>29543572</v>
      </c>
      <c r="F168" s="122" t="s">
        <v>356</v>
      </c>
      <c r="G168" s="154">
        <v>37427</v>
      </c>
      <c r="H168" s="122" t="s">
        <v>357</v>
      </c>
      <c r="I168" s="159">
        <v>36903</v>
      </c>
      <c r="J168" s="160">
        <v>37968</v>
      </c>
      <c r="K168" s="60" t="s">
        <v>126</v>
      </c>
      <c r="L168" s="60" t="s">
        <v>126</v>
      </c>
      <c r="M168" s="37" t="s">
        <v>126</v>
      </c>
      <c r="N168" s="37" t="s">
        <v>126</v>
      </c>
      <c r="O168" s="37"/>
      <c r="P168" s="37" t="s">
        <v>358</v>
      </c>
    </row>
    <row r="169" spans="2:16" ht="60.75" customHeight="1" x14ac:dyDescent="0.25">
      <c r="B169" s="58" t="s">
        <v>325</v>
      </c>
      <c r="C169" s="167" t="s">
        <v>323</v>
      </c>
      <c r="D169" s="122" t="s">
        <v>359</v>
      </c>
      <c r="E169" s="122">
        <v>66726800</v>
      </c>
      <c r="F169" s="122" t="s">
        <v>360</v>
      </c>
      <c r="G169" s="154">
        <v>37610</v>
      </c>
      <c r="H169" s="160" t="s">
        <v>361</v>
      </c>
      <c r="I169" s="160">
        <v>39777</v>
      </c>
      <c r="J169" s="160">
        <v>40624</v>
      </c>
      <c r="K169" s="60" t="s">
        <v>126</v>
      </c>
      <c r="L169" s="60" t="s">
        <v>126</v>
      </c>
      <c r="M169" s="37" t="s">
        <v>126</v>
      </c>
      <c r="N169" s="37" t="s">
        <v>126</v>
      </c>
      <c r="O169" s="37"/>
      <c r="P169" s="37" t="s">
        <v>362</v>
      </c>
    </row>
    <row r="170" spans="2:16" ht="33.6" customHeight="1" x14ac:dyDescent="0.25">
      <c r="B170" s="58" t="s">
        <v>121</v>
      </c>
      <c r="C170" s="167" t="s">
        <v>326</v>
      </c>
      <c r="D170" s="122" t="s">
        <v>363</v>
      </c>
      <c r="E170" s="122">
        <v>66831419</v>
      </c>
      <c r="F170" s="122" t="s">
        <v>364</v>
      </c>
      <c r="G170" s="154">
        <v>36475</v>
      </c>
      <c r="H170" s="122" t="s">
        <v>365</v>
      </c>
      <c r="I170" s="159">
        <v>40360</v>
      </c>
      <c r="J170" s="122" t="s">
        <v>366</v>
      </c>
      <c r="K170" s="60" t="s">
        <v>126</v>
      </c>
      <c r="L170" s="60" t="s">
        <v>126</v>
      </c>
      <c r="M170" s="37" t="s">
        <v>126</v>
      </c>
      <c r="N170" s="37" t="s">
        <v>126</v>
      </c>
      <c r="O170" s="37"/>
      <c r="P170" s="37" t="s">
        <v>367</v>
      </c>
    </row>
    <row r="174" spans="2:16" ht="54" customHeight="1" x14ac:dyDescent="0.25">
      <c r="B174" s="84" t="s">
        <v>29</v>
      </c>
      <c r="C174" s="84" t="s">
        <v>43</v>
      </c>
      <c r="D174" s="125" t="s">
        <v>44</v>
      </c>
      <c r="E174" s="125" t="s">
        <v>45</v>
      </c>
      <c r="F174" s="125" t="s">
        <v>50</v>
      </c>
    </row>
    <row r="175" spans="2:16" ht="120.75" customHeight="1" x14ac:dyDescent="0.2">
      <c r="B175" s="240" t="s">
        <v>47</v>
      </c>
      <c r="C175" s="4" t="s">
        <v>118</v>
      </c>
      <c r="D175" s="41">
        <v>25</v>
      </c>
      <c r="E175" s="41">
        <v>25</v>
      </c>
      <c r="F175" s="241">
        <f>+E175+E176+E177</f>
        <v>35</v>
      </c>
      <c r="G175" s="59"/>
    </row>
    <row r="176" spans="2:16" ht="76.150000000000006" customHeight="1" x14ac:dyDescent="0.2">
      <c r="B176" s="240"/>
      <c r="C176" s="4" t="s">
        <v>119</v>
      </c>
      <c r="D176" s="41">
        <v>25</v>
      </c>
      <c r="E176" s="41">
        <v>0</v>
      </c>
      <c r="F176" s="241"/>
      <c r="G176" s="59"/>
    </row>
    <row r="177" spans="2:7" ht="69" customHeight="1" x14ac:dyDescent="0.2">
      <c r="B177" s="240"/>
      <c r="C177" s="4" t="s">
        <v>120</v>
      </c>
      <c r="D177" s="41">
        <v>10</v>
      </c>
      <c r="E177" s="41">
        <v>10</v>
      </c>
      <c r="F177" s="241"/>
      <c r="G177" s="59"/>
    </row>
    <row r="178" spans="2:7" x14ac:dyDescent="0.25">
      <c r="C178"/>
    </row>
    <row r="181" spans="2:7" x14ac:dyDescent="0.25">
      <c r="B181" s="34" t="s">
        <v>51</v>
      </c>
    </row>
    <row r="184" spans="2:7" x14ac:dyDescent="0.25">
      <c r="B184" s="44" t="s">
        <v>29</v>
      </c>
      <c r="C184" s="44" t="s">
        <v>52</v>
      </c>
      <c r="D184" s="125" t="s">
        <v>45</v>
      </c>
      <c r="E184" s="125" t="s">
        <v>13</v>
      </c>
    </row>
    <row r="185" spans="2:7" ht="28.5" x14ac:dyDescent="0.25">
      <c r="B185" s="2" t="s">
        <v>53</v>
      </c>
      <c r="C185" s="5">
        <v>40</v>
      </c>
      <c r="D185" s="41">
        <f>+E150</f>
        <v>20</v>
      </c>
      <c r="E185" s="242">
        <f>+D185+D186</f>
        <v>55</v>
      </c>
    </row>
    <row r="186" spans="2:7" ht="57" x14ac:dyDescent="0.25">
      <c r="B186" s="2" t="s">
        <v>54</v>
      </c>
      <c r="C186" s="5">
        <v>60</v>
      </c>
      <c r="D186" s="41">
        <f>+F175</f>
        <v>35</v>
      </c>
      <c r="E186" s="243"/>
    </row>
  </sheetData>
  <mergeCells count="47">
    <mergeCell ref="H158:J158"/>
    <mergeCell ref="B76:O76"/>
    <mergeCell ref="H80:K80"/>
    <mergeCell ref="B80:B81"/>
    <mergeCell ref="C80:C81"/>
    <mergeCell ref="D80:D81"/>
    <mergeCell ref="E80:E81"/>
    <mergeCell ref="F80:F81"/>
    <mergeCell ref="G80:G81"/>
    <mergeCell ref="L61:M61"/>
    <mergeCell ref="L62:M62"/>
    <mergeCell ref="L63:M63"/>
    <mergeCell ref="L64:M64"/>
    <mergeCell ref="B139:O139"/>
    <mergeCell ref="B129:P129"/>
    <mergeCell ref="L66:M66"/>
    <mergeCell ref="L67:M67"/>
    <mergeCell ref="L68:M68"/>
    <mergeCell ref="L69:M69"/>
    <mergeCell ref="L70:M70"/>
    <mergeCell ref="L65:M65"/>
    <mergeCell ref="M36:P36"/>
    <mergeCell ref="L58:M58"/>
    <mergeCell ref="L59:M59"/>
    <mergeCell ref="L60:M60"/>
    <mergeCell ref="B55:M55"/>
    <mergeCell ref="B4:R4"/>
    <mergeCell ref="C6:N6"/>
    <mergeCell ref="C7:N7"/>
    <mergeCell ref="C8:N8"/>
    <mergeCell ref="C9:N9"/>
    <mergeCell ref="B175:B177"/>
    <mergeCell ref="F175:F177"/>
    <mergeCell ref="E185:E186"/>
    <mergeCell ref="B2:R2"/>
    <mergeCell ref="B136:R136"/>
    <mergeCell ref="B155:N155"/>
    <mergeCell ref="E150:E152"/>
    <mergeCell ref="D132:E132"/>
    <mergeCell ref="D133:E133"/>
    <mergeCell ref="E32:E33"/>
    <mergeCell ref="C10:E10"/>
    <mergeCell ref="B14:C15"/>
    <mergeCell ref="C53:N53"/>
    <mergeCell ref="D49:E49"/>
    <mergeCell ref="B49:B50"/>
    <mergeCell ref="C49:C50"/>
  </mergeCells>
  <dataValidations count="2">
    <dataValidation type="decimal" allowBlank="1" showInputMessage="1" showErrorMessage="1" sqref="WVJ983102 WLN983102 C65598 IX65598 ST65598 ACP65598 AML65598 AWH65598 BGD65598 BPZ65598 BZV65598 CJR65598 CTN65598 DDJ65598 DNF65598 DXB65598 EGX65598 EQT65598 FAP65598 FKL65598 FUH65598 GED65598 GNZ65598 GXV65598 HHR65598 HRN65598 IBJ65598 ILF65598 IVB65598 JEX65598 JOT65598 JYP65598 KIL65598 KSH65598 LCD65598 LLZ65598 LVV65598 MFR65598 MPN65598 MZJ65598 NJF65598 NTB65598 OCX65598 OMT65598 OWP65598 PGL65598 PQH65598 QAD65598 QJZ65598 QTV65598 RDR65598 RNN65598 RXJ65598 SHF65598 SRB65598 TAX65598 TKT65598 TUP65598 UEL65598 UOH65598 UYD65598 VHZ65598 VRV65598 WBR65598 WLN65598 WVJ65598 C131134 IX131134 ST131134 ACP131134 AML131134 AWH131134 BGD131134 BPZ131134 BZV131134 CJR131134 CTN131134 DDJ131134 DNF131134 DXB131134 EGX131134 EQT131134 FAP131134 FKL131134 FUH131134 GED131134 GNZ131134 GXV131134 HHR131134 HRN131134 IBJ131134 ILF131134 IVB131134 JEX131134 JOT131134 JYP131134 KIL131134 KSH131134 LCD131134 LLZ131134 LVV131134 MFR131134 MPN131134 MZJ131134 NJF131134 NTB131134 OCX131134 OMT131134 OWP131134 PGL131134 PQH131134 QAD131134 QJZ131134 QTV131134 RDR131134 RNN131134 RXJ131134 SHF131134 SRB131134 TAX131134 TKT131134 TUP131134 UEL131134 UOH131134 UYD131134 VHZ131134 VRV131134 WBR131134 WLN131134 WVJ131134 C196670 IX196670 ST196670 ACP196670 AML196670 AWH196670 BGD196670 BPZ196670 BZV196670 CJR196670 CTN196670 DDJ196670 DNF196670 DXB196670 EGX196670 EQT196670 FAP196670 FKL196670 FUH196670 GED196670 GNZ196670 GXV196670 HHR196670 HRN196670 IBJ196670 ILF196670 IVB196670 JEX196670 JOT196670 JYP196670 KIL196670 KSH196670 LCD196670 LLZ196670 LVV196670 MFR196670 MPN196670 MZJ196670 NJF196670 NTB196670 OCX196670 OMT196670 OWP196670 PGL196670 PQH196670 QAD196670 QJZ196670 QTV196670 RDR196670 RNN196670 RXJ196670 SHF196670 SRB196670 TAX196670 TKT196670 TUP196670 UEL196670 UOH196670 UYD196670 VHZ196670 VRV196670 WBR196670 WLN196670 WVJ196670 C262206 IX262206 ST262206 ACP262206 AML262206 AWH262206 BGD262206 BPZ262206 BZV262206 CJR262206 CTN262206 DDJ262206 DNF262206 DXB262206 EGX262206 EQT262206 FAP262206 FKL262206 FUH262206 GED262206 GNZ262206 GXV262206 HHR262206 HRN262206 IBJ262206 ILF262206 IVB262206 JEX262206 JOT262206 JYP262206 KIL262206 KSH262206 LCD262206 LLZ262206 LVV262206 MFR262206 MPN262206 MZJ262206 NJF262206 NTB262206 OCX262206 OMT262206 OWP262206 PGL262206 PQH262206 QAD262206 QJZ262206 QTV262206 RDR262206 RNN262206 RXJ262206 SHF262206 SRB262206 TAX262206 TKT262206 TUP262206 UEL262206 UOH262206 UYD262206 VHZ262206 VRV262206 WBR262206 WLN262206 WVJ262206 C327742 IX327742 ST327742 ACP327742 AML327742 AWH327742 BGD327742 BPZ327742 BZV327742 CJR327742 CTN327742 DDJ327742 DNF327742 DXB327742 EGX327742 EQT327742 FAP327742 FKL327742 FUH327742 GED327742 GNZ327742 GXV327742 HHR327742 HRN327742 IBJ327742 ILF327742 IVB327742 JEX327742 JOT327742 JYP327742 KIL327742 KSH327742 LCD327742 LLZ327742 LVV327742 MFR327742 MPN327742 MZJ327742 NJF327742 NTB327742 OCX327742 OMT327742 OWP327742 PGL327742 PQH327742 QAD327742 QJZ327742 QTV327742 RDR327742 RNN327742 RXJ327742 SHF327742 SRB327742 TAX327742 TKT327742 TUP327742 UEL327742 UOH327742 UYD327742 VHZ327742 VRV327742 WBR327742 WLN327742 WVJ327742 C393278 IX393278 ST393278 ACP393278 AML393278 AWH393278 BGD393278 BPZ393278 BZV393278 CJR393278 CTN393278 DDJ393278 DNF393278 DXB393278 EGX393278 EQT393278 FAP393278 FKL393278 FUH393278 GED393278 GNZ393278 GXV393278 HHR393278 HRN393278 IBJ393278 ILF393278 IVB393278 JEX393278 JOT393278 JYP393278 KIL393278 KSH393278 LCD393278 LLZ393278 LVV393278 MFR393278 MPN393278 MZJ393278 NJF393278 NTB393278 OCX393278 OMT393278 OWP393278 PGL393278 PQH393278 QAD393278 QJZ393278 QTV393278 RDR393278 RNN393278 RXJ393278 SHF393278 SRB393278 TAX393278 TKT393278 TUP393278 UEL393278 UOH393278 UYD393278 VHZ393278 VRV393278 WBR393278 WLN393278 WVJ393278 C458814 IX458814 ST458814 ACP458814 AML458814 AWH458814 BGD458814 BPZ458814 BZV458814 CJR458814 CTN458814 DDJ458814 DNF458814 DXB458814 EGX458814 EQT458814 FAP458814 FKL458814 FUH458814 GED458814 GNZ458814 GXV458814 HHR458814 HRN458814 IBJ458814 ILF458814 IVB458814 JEX458814 JOT458814 JYP458814 KIL458814 KSH458814 LCD458814 LLZ458814 LVV458814 MFR458814 MPN458814 MZJ458814 NJF458814 NTB458814 OCX458814 OMT458814 OWP458814 PGL458814 PQH458814 QAD458814 QJZ458814 QTV458814 RDR458814 RNN458814 RXJ458814 SHF458814 SRB458814 TAX458814 TKT458814 TUP458814 UEL458814 UOH458814 UYD458814 VHZ458814 VRV458814 WBR458814 WLN458814 WVJ458814 C524350 IX524350 ST524350 ACP524350 AML524350 AWH524350 BGD524350 BPZ524350 BZV524350 CJR524350 CTN524350 DDJ524350 DNF524350 DXB524350 EGX524350 EQT524350 FAP524350 FKL524350 FUH524350 GED524350 GNZ524350 GXV524350 HHR524350 HRN524350 IBJ524350 ILF524350 IVB524350 JEX524350 JOT524350 JYP524350 KIL524350 KSH524350 LCD524350 LLZ524350 LVV524350 MFR524350 MPN524350 MZJ524350 NJF524350 NTB524350 OCX524350 OMT524350 OWP524350 PGL524350 PQH524350 QAD524350 QJZ524350 QTV524350 RDR524350 RNN524350 RXJ524350 SHF524350 SRB524350 TAX524350 TKT524350 TUP524350 UEL524350 UOH524350 UYD524350 VHZ524350 VRV524350 WBR524350 WLN524350 WVJ524350 C589886 IX589886 ST589886 ACP589886 AML589886 AWH589886 BGD589886 BPZ589886 BZV589886 CJR589886 CTN589886 DDJ589886 DNF589886 DXB589886 EGX589886 EQT589886 FAP589886 FKL589886 FUH589886 GED589886 GNZ589886 GXV589886 HHR589886 HRN589886 IBJ589886 ILF589886 IVB589886 JEX589886 JOT589886 JYP589886 KIL589886 KSH589886 LCD589886 LLZ589886 LVV589886 MFR589886 MPN589886 MZJ589886 NJF589886 NTB589886 OCX589886 OMT589886 OWP589886 PGL589886 PQH589886 QAD589886 QJZ589886 QTV589886 RDR589886 RNN589886 RXJ589886 SHF589886 SRB589886 TAX589886 TKT589886 TUP589886 UEL589886 UOH589886 UYD589886 VHZ589886 VRV589886 WBR589886 WLN589886 WVJ589886 C655422 IX655422 ST655422 ACP655422 AML655422 AWH655422 BGD655422 BPZ655422 BZV655422 CJR655422 CTN655422 DDJ655422 DNF655422 DXB655422 EGX655422 EQT655422 FAP655422 FKL655422 FUH655422 GED655422 GNZ655422 GXV655422 HHR655422 HRN655422 IBJ655422 ILF655422 IVB655422 JEX655422 JOT655422 JYP655422 KIL655422 KSH655422 LCD655422 LLZ655422 LVV655422 MFR655422 MPN655422 MZJ655422 NJF655422 NTB655422 OCX655422 OMT655422 OWP655422 PGL655422 PQH655422 QAD655422 QJZ655422 QTV655422 RDR655422 RNN655422 RXJ655422 SHF655422 SRB655422 TAX655422 TKT655422 TUP655422 UEL655422 UOH655422 UYD655422 VHZ655422 VRV655422 WBR655422 WLN655422 WVJ655422 C720958 IX720958 ST720958 ACP720958 AML720958 AWH720958 BGD720958 BPZ720958 BZV720958 CJR720958 CTN720958 DDJ720958 DNF720958 DXB720958 EGX720958 EQT720958 FAP720958 FKL720958 FUH720958 GED720958 GNZ720958 GXV720958 HHR720958 HRN720958 IBJ720958 ILF720958 IVB720958 JEX720958 JOT720958 JYP720958 KIL720958 KSH720958 LCD720958 LLZ720958 LVV720958 MFR720958 MPN720958 MZJ720958 NJF720958 NTB720958 OCX720958 OMT720958 OWP720958 PGL720958 PQH720958 QAD720958 QJZ720958 QTV720958 RDR720958 RNN720958 RXJ720958 SHF720958 SRB720958 TAX720958 TKT720958 TUP720958 UEL720958 UOH720958 UYD720958 VHZ720958 VRV720958 WBR720958 WLN720958 WVJ720958 C786494 IX786494 ST786494 ACP786494 AML786494 AWH786494 BGD786494 BPZ786494 BZV786494 CJR786494 CTN786494 DDJ786494 DNF786494 DXB786494 EGX786494 EQT786494 FAP786494 FKL786494 FUH786494 GED786494 GNZ786494 GXV786494 HHR786494 HRN786494 IBJ786494 ILF786494 IVB786494 JEX786494 JOT786494 JYP786494 KIL786494 KSH786494 LCD786494 LLZ786494 LVV786494 MFR786494 MPN786494 MZJ786494 NJF786494 NTB786494 OCX786494 OMT786494 OWP786494 PGL786494 PQH786494 QAD786494 QJZ786494 QTV786494 RDR786494 RNN786494 RXJ786494 SHF786494 SRB786494 TAX786494 TKT786494 TUP786494 UEL786494 UOH786494 UYD786494 VHZ786494 VRV786494 WBR786494 WLN786494 WVJ786494 C852030 IX852030 ST852030 ACP852030 AML852030 AWH852030 BGD852030 BPZ852030 BZV852030 CJR852030 CTN852030 DDJ852030 DNF852030 DXB852030 EGX852030 EQT852030 FAP852030 FKL852030 FUH852030 GED852030 GNZ852030 GXV852030 HHR852030 HRN852030 IBJ852030 ILF852030 IVB852030 JEX852030 JOT852030 JYP852030 KIL852030 KSH852030 LCD852030 LLZ852030 LVV852030 MFR852030 MPN852030 MZJ852030 NJF852030 NTB852030 OCX852030 OMT852030 OWP852030 PGL852030 PQH852030 QAD852030 QJZ852030 QTV852030 RDR852030 RNN852030 RXJ852030 SHF852030 SRB852030 TAX852030 TKT852030 TUP852030 UEL852030 UOH852030 UYD852030 VHZ852030 VRV852030 WBR852030 WLN852030 WVJ852030 C917566 IX917566 ST917566 ACP917566 AML917566 AWH917566 BGD917566 BPZ917566 BZV917566 CJR917566 CTN917566 DDJ917566 DNF917566 DXB917566 EGX917566 EQT917566 FAP917566 FKL917566 FUH917566 GED917566 GNZ917566 GXV917566 HHR917566 HRN917566 IBJ917566 ILF917566 IVB917566 JEX917566 JOT917566 JYP917566 KIL917566 KSH917566 LCD917566 LLZ917566 LVV917566 MFR917566 MPN917566 MZJ917566 NJF917566 NTB917566 OCX917566 OMT917566 OWP917566 PGL917566 PQH917566 QAD917566 QJZ917566 QTV917566 RDR917566 RNN917566 RXJ917566 SHF917566 SRB917566 TAX917566 TKT917566 TUP917566 UEL917566 UOH917566 UYD917566 VHZ917566 VRV917566 WBR917566 WLN917566 WVJ917566 C983102 IX983102 ST983102 ACP983102 AML983102 AWH983102 BGD983102 BPZ983102 BZV983102 CJR983102 CTN983102 DDJ983102 DNF983102 DXB983102 EGX983102 EQT983102 FAP983102 FKL983102 FUH983102 GED983102 GNZ983102 GXV983102 HHR983102 HRN983102 IBJ983102 ILF983102 IVB983102 JEX983102 JOT983102 JYP983102 KIL983102 KSH983102 LCD983102 LLZ983102 LVV983102 MFR983102 MPN983102 MZJ983102 NJF983102 NTB983102 OCX983102 OMT983102 OWP983102 PGL983102 PQH983102 QAD983102 QJZ983102 QTV983102 RDR983102 RNN983102 RXJ983102 SHF983102 SRB983102 TAX983102 TKT983102 TUP983102 UEL983102 UOH983102 UYD983102 VHZ983102 VRV983102 WBR983102 IX17:IX35 ST17:ST35 ACP17:ACP35 AML17:AML35 AWH17:AWH35 BGD17:BGD35 BPZ17:BPZ35 BZV17:BZV35 CJR17:CJR35 CTN17:CTN35 DDJ17:DDJ35 DNF17:DNF35 DXB17:DXB35 EGX17:EGX35 EQT17:EQT35 FAP17:FAP35 FKL17:FKL35 FUH17:FUH35 GED17:GED35 GNZ17:GNZ35 GXV17:GXV35 HHR17:HHR35 HRN17:HRN35 IBJ17:IBJ35 ILF17:ILF35 IVB17:IVB35 JEX17:JEX35 JOT17:JOT35 JYP17:JYP35 KIL17:KIL35 KSH17:KSH35 LCD17:LCD35 LLZ17:LLZ35 LVV17:LVV35 MFR17:MFR35 MPN17:MPN35 MZJ17:MZJ35 NJF17:NJF35 NTB17:NTB35 OCX17:OCX35 OMT17:OMT35 OWP17:OWP35 PGL17:PGL35 PQH17:PQH35 QAD17:QAD35 QJZ17:QJZ35 QTV17:QTV35 RDR17:RDR35 RNN17:RNN35 RXJ17:RXJ35 SHF17:SHF35 SRB17:SRB35 TAX17:TAX35 TKT17:TKT35 TUP17:TUP35 UEL17:UEL35 UOH17:UOH35 UYD17:UYD35 VHZ17:VHZ35 VRV17:VRV35 WBR17:WBR35 WLN17:WLN35 WVJ17:WVJ35">
      <formula1>0</formula1>
      <formula2>1</formula2>
    </dataValidation>
    <dataValidation type="list" allowBlank="1" showInputMessage="1" showErrorMessage="1" sqref="WVG983102 A65598 IU65598 SQ65598 ACM65598 AMI65598 AWE65598 BGA65598 BPW65598 BZS65598 CJO65598 CTK65598 DDG65598 DNC65598 DWY65598 EGU65598 EQQ65598 FAM65598 FKI65598 FUE65598 GEA65598 GNW65598 GXS65598 HHO65598 HRK65598 IBG65598 ILC65598 IUY65598 JEU65598 JOQ65598 JYM65598 KII65598 KSE65598 LCA65598 LLW65598 LVS65598 MFO65598 MPK65598 MZG65598 NJC65598 NSY65598 OCU65598 OMQ65598 OWM65598 PGI65598 PQE65598 QAA65598 QJW65598 QTS65598 RDO65598 RNK65598 RXG65598 SHC65598 SQY65598 TAU65598 TKQ65598 TUM65598 UEI65598 UOE65598 UYA65598 VHW65598 VRS65598 WBO65598 WLK65598 WVG65598 A131134 IU131134 SQ131134 ACM131134 AMI131134 AWE131134 BGA131134 BPW131134 BZS131134 CJO131134 CTK131134 DDG131134 DNC131134 DWY131134 EGU131134 EQQ131134 FAM131134 FKI131134 FUE131134 GEA131134 GNW131134 GXS131134 HHO131134 HRK131134 IBG131134 ILC131134 IUY131134 JEU131134 JOQ131134 JYM131134 KII131134 KSE131134 LCA131134 LLW131134 LVS131134 MFO131134 MPK131134 MZG131134 NJC131134 NSY131134 OCU131134 OMQ131134 OWM131134 PGI131134 PQE131134 QAA131134 QJW131134 QTS131134 RDO131134 RNK131134 RXG131134 SHC131134 SQY131134 TAU131134 TKQ131134 TUM131134 UEI131134 UOE131134 UYA131134 VHW131134 VRS131134 WBO131134 WLK131134 WVG131134 A196670 IU196670 SQ196670 ACM196670 AMI196670 AWE196670 BGA196670 BPW196670 BZS196670 CJO196670 CTK196670 DDG196670 DNC196670 DWY196670 EGU196670 EQQ196670 FAM196670 FKI196670 FUE196670 GEA196670 GNW196670 GXS196670 HHO196670 HRK196670 IBG196670 ILC196670 IUY196670 JEU196670 JOQ196670 JYM196670 KII196670 KSE196670 LCA196670 LLW196670 LVS196670 MFO196670 MPK196670 MZG196670 NJC196670 NSY196670 OCU196670 OMQ196670 OWM196670 PGI196670 PQE196670 QAA196670 QJW196670 QTS196670 RDO196670 RNK196670 RXG196670 SHC196670 SQY196670 TAU196670 TKQ196670 TUM196670 UEI196670 UOE196670 UYA196670 VHW196670 VRS196670 WBO196670 WLK196670 WVG196670 A262206 IU262206 SQ262206 ACM262206 AMI262206 AWE262206 BGA262206 BPW262206 BZS262206 CJO262206 CTK262206 DDG262206 DNC262206 DWY262206 EGU262206 EQQ262206 FAM262206 FKI262206 FUE262206 GEA262206 GNW262206 GXS262206 HHO262206 HRK262206 IBG262206 ILC262206 IUY262206 JEU262206 JOQ262206 JYM262206 KII262206 KSE262206 LCA262206 LLW262206 LVS262206 MFO262206 MPK262206 MZG262206 NJC262206 NSY262206 OCU262206 OMQ262206 OWM262206 PGI262206 PQE262206 QAA262206 QJW262206 QTS262206 RDO262206 RNK262206 RXG262206 SHC262206 SQY262206 TAU262206 TKQ262206 TUM262206 UEI262206 UOE262206 UYA262206 VHW262206 VRS262206 WBO262206 WLK262206 WVG262206 A327742 IU327742 SQ327742 ACM327742 AMI327742 AWE327742 BGA327742 BPW327742 BZS327742 CJO327742 CTK327742 DDG327742 DNC327742 DWY327742 EGU327742 EQQ327742 FAM327742 FKI327742 FUE327742 GEA327742 GNW327742 GXS327742 HHO327742 HRK327742 IBG327742 ILC327742 IUY327742 JEU327742 JOQ327742 JYM327742 KII327742 KSE327742 LCA327742 LLW327742 LVS327742 MFO327742 MPK327742 MZG327742 NJC327742 NSY327742 OCU327742 OMQ327742 OWM327742 PGI327742 PQE327742 QAA327742 QJW327742 QTS327742 RDO327742 RNK327742 RXG327742 SHC327742 SQY327742 TAU327742 TKQ327742 TUM327742 UEI327742 UOE327742 UYA327742 VHW327742 VRS327742 WBO327742 WLK327742 WVG327742 A393278 IU393278 SQ393278 ACM393278 AMI393278 AWE393278 BGA393278 BPW393278 BZS393278 CJO393278 CTK393278 DDG393278 DNC393278 DWY393278 EGU393278 EQQ393278 FAM393278 FKI393278 FUE393278 GEA393278 GNW393278 GXS393278 HHO393278 HRK393278 IBG393278 ILC393278 IUY393278 JEU393278 JOQ393278 JYM393278 KII393278 KSE393278 LCA393278 LLW393278 LVS393278 MFO393278 MPK393278 MZG393278 NJC393278 NSY393278 OCU393278 OMQ393278 OWM393278 PGI393278 PQE393278 QAA393278 QJW393278 QTS393278 RDO393278 RNK393278 RXG393278 SHC393278 SQY393278 TAU393278 TKQ393278 TUM393278 UEI393278 UOE393278 UYA393278 VHW393278 VRS393278 WBO393278 WLK393278 WVG393278 A458814 IU458814 SQ458814 ACM458814 AMI458814 AWE458814 BGA458814 BPW458814 BZS458814 CJO458814 CTK458814 DDG458814 DNC458814 DWY458814 EGU458814 EQQ458814 FAM458814 FKI458814 FUE458814 GEA458814 GNW458814 GXS458814 HHO458814 HRK458814 IBG458814 ILC458814 IUY458814 JEU458814 JOQ458814 JYM458814 KII458814 KSE458814 LCA458814 LLW458814 LVS458814 MFO458814 MPK458814 MZG458814 NJC458814 NSY458814 OCU458814 OMQ458814 OWM458814 PGI458814 PQE458814 QAA458814 QJW458814 QTS458814 RDO458814 RNK458814 RXG458814 SHC458814 SQY458814 TAU458814 TKQ458814 TUM458814 UEI458814 UOE458814 UYA458814 VHW458814 VRS458814 WBO458814 WLK458814 WVG458814 A524350 IU524350 SQ524350 ACM524350 AMI524350 AWE524350 BGA524350 BPW524350 BZS524350 CJO524350 CTK524350 DDG524350 DNC524350 DWY524350 EGU524350 EQQ524350 FAM524350 FKI524350 FUE524350 GEA524350 GNW524350 GXS524350 HHO524350 HRK524350 IBG524350 ILC524350 IUY524350 JEU524350 JOQ524350 JYM524350 KII524350 KSE524350 LCA524350 LLW524350 LVS524350 MFO524350 MPK524350 MZG524350 NJC524350 NSY524350 OCU524350 OMQ524350 OWM524350 PGI524350 PQE524350 QAA524350 QJW524350 QTS524350 RDO524350 RNK524350 RXG524350 SHC524350 SQY524350 TAU524350 TKQ524350 TUM524350 UEI524350 UOE524350 UYA524350 VHW524350 VRS524350 WBO524350 WLK524350 WVG524350 A589886 IU589886 SQ589886 ACM589886 AMI589886 AWE589886 BGA589886 BPW589886 BZS589886 CJO589886 CTK589886 DDG589886 DNC589886 DWY589886 EGU589886 EQQ589886 FAM589886 FKI589886 FUE589886 GEA589886 GNW589886 GXS589886 HHO589886 HRK589886 IBG589886 ILC589886 IUY589886 JEU589886 JOQ589886 JYM589886 KII589886 KSE589886 LCA589886 LLW589886 LVS589886 MFO589886 MPK589886 MZG589886 NJC589886 NSY589886 OCU589886 OMQ589886 OWM589886 PGI589886 PQE589886 QAA589886 QJW589886 QTS589886 RDO589886 RNK589886 RXG589886 SHC589886 SQY589886 TAU589886 TKQ589886 TUM589886 UEI589886 UOE589886 UYA589886 VHW589886 VRS589886 WBO589886 WLK589886 WVG589886 A655422 IU655422 SQ655422 ACM655422 AMI655422 AWE655422 BGA655422 BPW655422 BZS655422 CJO655422 CTK655422 DDG655422 DNC655422 DWY655422 EGU655422 EQQ655422 FAM655422 FKI655422 FUE655422 GEA655422 GNW655422 GXS655422 HHO655422 HRK655422 IBG655422 ILC655422 IUY655422 JEU655422 JOQ655422 JYM655422 KII655422 KSE655422 LCA655422 LLW655422 LVS655422 MFO655422 MPK655422 MZG655422 NJC655422 NSY655422 OCU655422 OMQ655422 OWM655422 PGI655422 PQE655422 QAA655422 QJW655422 QTS655422 RDO655422 RNK655422 RXG655422 SHC655422 SQY655422 TAU655422 TKQ655422 TUM655422 UEI655422 UOE655422 UYA655422 VHW655422 VRS655422 WBO655422 WLK655422 WVG655422 A720958 IU720958 SQ720958 ACM720958 AMI720958 AWE720958 BGA720958 BPW720958 BZS720958 CJO720958 CTK720958 DDG720958 DNC720958 DWY720958 EGU720958 EQQ720958 FAM720958 FKI720958 FUE720958 GEA720958 GNW720958 GXS720958 HHO720958 HRK720958 IBG720958 ILC720958 IUY720958 JEU720958 JOQ720958 JYM720958 KII720958 KSE720958 LCA720958 LLW720958 LVS720958 MFO720958 MPK720958 MZG720958 NJC720958 NSY720958 OCU720958 OMQ720958 OWM720958 PGI720958 PQE720958 QAA720958 QJW720958 QTS720958 RDO720958 RNK720958 RXG720958 SHC720958 SQY720958 TAU720958 TKQ720958 TUM720958 UEI720958 UOE720958 UYA720958 VHW720958 VRS720958 WBO720958 WLK720958 WVG720958 A786494 IU786494 SQ786494 ACM786494 AMI786494 AWE786494 BGA786494 BPW786494 BZS786494 CJO786494 CTK786494 DDG786494 DNC786494 DWY786494 EGU786494 EQQ786494 FAM786494 FKI786494 FUE786494 GEA786494 GNW786494 GXS786494 HHO786494 HRK786494 IBG786494 ILC786494 IUY786494 JEU786494 JOQ786494 JYM786494 KII786494 KSE786494 LCA786494 LLW786494 LVS786494 MFO786494 MPK786494 MZG786494 NJC786494 NSY786494 OCU786494 OMQ786494 OWM786494 PGI786494 PQE786494 QAA786494 QJW786494 QTS786494 RDO786494 RNK786494 RXG786494 SHC786494 SQY786494 TAU786494 TKQ786494 TUM786494 UEI786494 UOE786494 UYA786494 VHW786494 VRS786494 WBO786494 WLK786494 WVG786494 A852030 IU852030 SQ852030 ACM852030 AMI852030 AWE852030 BGA852030 BPW852030 BZS852030 CJO852030 CTK852030 DDG852030 DNC852030 DWY852030 EGU852030 EQQ852030 FAM852030 FKI852030 FUE852030 GEA852030 GNW852030 GXS852030 HHO852030 HRK852030 IBG852030 ILC852030 IUY852030 JEU852030 JOQ852030 JYM852030 KII852030 KSE852030 LCA852030 LLW852030 LVS852030 MFO852030 MPK852030 MZG852030 NJC852030 NSY852030 OCU852030 OMQ852030 OWM852030 PGI852030 PQE852030 QAA852030 QJW852030 QTS852030 RDO852030 RNK852030 RXG852030 SHC852030 SQY852030 TAU852030 TKQ852030 TUM852030 UEI852030 UOE852030 UYA852030 VHW852030 VRS852030 WBO852030 WLK852030 WVG852030 A917566 IU917566 SQ917566 ACM917566 AMI917566 AWE917566 BGA917566 BPW917566 BZS917566 CJO917566 CTK917566 DDG917566 DNC917566 DWY917566 EGU917566 EQQ917566 FAM917566 FKI917566 FUE917566 GEA917566 GNW917566 GXS917566 HHO917566 HRK917566 IBG917566 ILC917566 IUY917566 JEU917566 JOQ917566 JYM917566 KII917566 KSE917566 LCA917566 LLW917566 LVS917566 MFO917566 MPK917566 MZG917566 NJC917566 NSY917566 OCU917566 OMQ917566 OWM917566 PGI917566 PQE917566 QAA917566 QJW917566 QTS917566 RDO917566 RNK917566 RXG917566 SHC917566 SQY917566 TAU917566 TKQ917566 TUM917566 UEI917566 UOE917566 UYA917566 VHW917566 VRS917566 WBO917566 WLK917566 WVG917566 A983102 IU983102 SQ983102 ACM983102 AMI983102 AWE983102 BGA983102 BPW983102 BZS983102 CJO983102 CTK983102 DDG983102 DNC983102 DWY983102 EGU983102 EQQ983102 FAM983102 FKI983102 FUE983102 GEA983102 GNW983102 GXS983102 HHO983102 HRK983102 IBG983102 ILC983102 IUY983102 JEU983102 JOQ983102 JYM983102 KII983102 KSE983102 LCA983102 LLW983102 LVS983102 MFO983102 MPK983102 MZG983102 NJC983102 NSY983102 OCU983102 OMQ983102 OWM983102 PGI983102 PQE983102 QAA983102 QJW983102 QTS983102 RDO983102 RNK983102 RXG983102 SHC983102 SQY983102 TAU983102 TKQ983102 TUM983102 UEI983102 UOE983102 UYA983102 VHW983102 VRS983102 WBO983102 WLK983102 WVG17:WVG35 IU17:IU35 SQ17:SQ35 ACM17:ACM35 AMI17:AMI35 AWE17:AWE35 BGA17:BGA35 BPW17:BPW35 BZS17:BZS35 CJO17:CJO35 CTK17:CTK35 DDG17:DDG35 DNC17:DNC35 DWY17:DWY35 EGU17:EGU35 EQQ17:EQQ35 FAM17:FAM35 FKI17:FKI35 FUE17:FUE35 GEA17:GEA35 GNW17:GNW35 GXS17:GXS35 HHO17:HHO35 HRK17:HRK35 IBG17:IBG35 ILC17:ILC35 IUY17:IUY35 JEU17:JEU35 JOQ17:JOQ35 JYM17:JYM35 KII17:KII35 KSE17:KSE35 LCA17:LCA35 LLW17:LLW35 LVS17:LVS35 MFO17:MFO35 MPK17:MPK35 MZG17:MZG35 NJC17:NJC35 NSY17:NSY35 OCU17:OCU35 OMQ17:OMQ35 OWM17:OWM35 PGI17:PGI35 PQE17:PQE35 QAA17:QAA35 QJW17:QJW35 QTS17:QTS35 RDO17:RDO35 RNK17:RNK35 RXG17:RXG35 SHC17:SHC35 SQY17:SQY35 TAU17:TAU35 TKQ17:TKQ35 TUM17:TUM35 UEI17:UEI35 UOE17:UOE35 UYA17:UYA35 VHW17:VHW35 VRS17:VRS35 WBO17:WBO35 WLK17:WLK35 A18:A35">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workbookViewId="0">
      <selection activeCell="J15" sqref="J15"/>
    </sheetView>
  </sheetViews>
  <sheetFormatPr baseColWidth="10" defaultRowHeight="15" x14ac:dyDescent="0.25"/>
  <cols>
    <col min="1" max="1" width="11.42578125" style="7"/>
    <col min="2" max="2" width="30.85546875" style="7" customWidth="1"/>
    <col min="3" max="3" width="14" style="7" bestFit="1" customWidth="1"/>
    <col min="4" max="4" width="10.7109375" style="7" bestFit="1" customWidth="1"/>
    <col min="5" max="5" width="14.5703125" style="7" customWidth="1"/>
    <col min="6" max="6" width="10.7109375" style="7" bestFit="1" customWidth="1"/>
    <col min="7" max="7" width="17" style="7" customWidth="1"/>
    <col min="8" max="8" width="15.28515625" style="7" customWidth="1"/>
    <col min="9" max="16384" width="11.42578125" style="7"/>
  </cols>
  <sheetData>
    <row r="1" spans="1:8" ht="18.75" x14ac:dyDescent="0.25">
      <c r="B1" s="173">
        <v>3543.2000000000003</v>
      </c>
      <c r="C1" s="7" t="s">
        <v>368</v>
      </c>
    </row>
    <row r="2" spans="1:8" ht="30" x14ac:dyDescent="0.25">
      <c r="A2" s="7" t="s">
        <v>383</v>
      </c>
      <c r="B2" s="7" t="s">
        <v>381</v>
      </c>
      <c r="C2" s="7" t="s">
        <v>382</v>
      </c>
      <c r="D2" s="155" t="s">
        <v>388</v>
      </c>
      <c r="E2" s="7" t="s">
        <v>389</v>
      </c>
    </row>
    <row r="3" spans="1:8" s="174" customFormat="1" x14ac:dyDescent="0.25">
      <c r="A3" s="174">
        <v>1</v>
      </c>
      <c r="B3" s="78">
        <v>41290</v>
      </c>
      <c r="C3" s="78">
        <v>41639</v>
      </c>
      <c r="D3" s="174">
        <v>2448</v>
      </c>
      <c r="E3" s="171" t="s">
        <v>390</v>
      </c>
      <c r="F3" s="171" t="s">
        <v>391</v>
      </c>
      <c r="G3" s="174">
        <f>D3+D6</f>
        <v>2493</v>
      </c>
    </row>
    <row r="4" spans="1:8" s="174" customFormat="1" x14ac:dyDescent="0.25">
      <c r="A4" s="174">
        <v>2</v>
      </c>
      <c r="B4" s="78">
        <v>40763</v>
      </c>
      <c r="C4" s="78">
        <v>40892</v>
      </c>
      <c r="D4" s="174">
        <v>159</v>
      </c>
      <c r="E4" s="171"/>
      <c r="F4" s="171"/>
    </row>
    <row r="5" spans="1:8" s="174" customFormat="1" x14ac:dyDescent="0.25">
      <c r="A5" s="174">
        <v>3</v>
      </c>
      <c r="B5" s="78">
        <v>40638</v>
      </c>
      <c r="C5" s="78">
        <v>40746</v>
      </c>
      <c r="D5" s="174">
        <v>192</v>
      </c>
      <c r="E5" s="171"/>
      <c r="F5" s="171"/>
    </row>
    <row r="6" spans="1:8" s="174" customFormat="1" x14ac:dyDescent="0.25">
      <c r="A6" s="175">
        <v>4</v>
      </c>
      <c r="B6" s="78">
        <v>41207</v>
      </c>
      <c r="C6" s="78">
        <v>41453</v>
      </c>
      <c r="D6" s="174">
        <v>45</v>
      </c>
      <c r="E6" s="171"/>
      <c r="F6" s="171"/>
    </row>
    <row r="7" spans="1:8" s="174" customFormat="1" x14ac:dyDescent="0.25">
      <c r="B7" s="171"/>
      <c r="C7" s="171"/>
      <c r="E7" s="171"/>
      <c r="F7" s="171"/>
    </row>
    <row r="8" spans="1:8" s="174" customFormat="1" x14ac:dyDescent="0.25">
      <c r="B8" s="171"/>
      <c r="C8" s="171"/>
      <c r="E8" s="171"/>
      <c r="F8" s="171"/>
    </row>
    <row r="10" spans="1:8" x14ac:dyDescent="0.25">
      <c r="A10" s="209">
        <f>SUM(C10:F10)</f>
        <v>22.299999999999997</v>
      </c>
      <c r="B10" s="174" t="s">
        <v>392</v>
      </c>
      <c r="C10" s="206">
        <f>C12-C11</f>
        <v>6.1999999999999993</v>
      </c>
      <c r="D10" s="206">
        <f t="shared" ref="D10:F10" si="0">D12-D11</f>
        <v>4.3</v>
      </c>
      <c r="E10" s="206">
        <f t="shared" si="0"/>
        <v>3.6</v>
      </c>
      <c r="F10" s="206">
        <f t="shared" si="0"/>
        <v>8.1999999999999993</v>
      </c>
      <c r="G10" s="174"/>
      <c r="H10" s="174"/>
    </row>
    <row r="11" spans="1:8" x14ac:dyDescent="0.25">
      <c r="B11" s="174" t="s">
        <v>394</v>
      </c>
      <c r="C11" s="207">
        <f>(C6-B3)/30</f>
        <v>5.4333333333333336</v>
      </c>
      <c r="D11" s="208"/>
      <c r="E11" s="208"/>
      <c r="F11" s="208"/>
      <c r="G11" s="208"/>
      <c r="H11" s="176"/>
    </row>
    <row r="12" spans="1:8" x14ac:dyDescent="0.25">
      <c r="B12" s="174" t="s">
        <v>393</v>
      </c>
      <c r="C12" s="205">
        <f>(C3-B3)/30</f>
        <v>11.633333333333333</v>
      </c>
      <c r="D12" s="206">
        <f>(C4-B4)/30</f>
        <v>4.3</v>
      </c>
      <c r="E12" s="206">
        <f>(C5-B5)/30</f>
        <v>3.6</v>
      </c>
      <c r="F12" s="206">
        <f>(C6-B6)/30</f>
        <v>8.1999999999999993</v>
      </c>
      <c r="G12" s="174"/>
      <c r="H12" s="174"/>
    </row>
    <row r="13" spans="1:8" x14ac:dyDescent="0.25">
      <c r="B13" s="174"/>
      <c r="C13" s="177" t="s">
        <v>384</v>
      </c>
      <c r="D13" s="177" t="s">
        <v>385</v>
      </c>
      <c r="E13" s="177" t="s">
        <v>386</v>
      </c>
      <c r="F13" s="177" t="s">
        <v>387</v>
      </c>
      <c r="G13" s="177"/>
      <c r="H13" s="177"/>
    </row>
    <row r="14" spans="1:8" x14ac:dyDescent="0.25">
      <c r="A14" s="81" t="s">
        <v>369</v>
      </c>
      <c r="B14" s="32">
        <v>2011</v>
      </c>
      <c r="C14" s="31"/>
      <c r="D14" s="31"/>
      <c r="E14" s="31"/>
      <c r="F14" s="31"/>
      <c r="G14" s="31"/>
      <c r="H14" s="178"/>
    </row>
    <row r="15" spans="1:8" x14ac:dyDescent="0.25">
      <c r="A15" s="81" t="s">
        <v>370</v>
      </c>
      <c r="B15" s="32">
        <v>2011</v>
      </c>
      <c r="C15" s="31"/>
      <c r="D15" s="31"/>
      <c r="E15" s="31"/>
      <c r="F15" s="31"/>
      <c r="G15" s="179"/>
      <c r="H15" s="178"/>
    </row>
    <row r="16" spans="1:8" x14ac:dyDescent="0.25">
      <c r="A16" s="81" t="s">
        <v>371</v>
      </c>
      <c r="B16" s="32">
        <v>2011</v>
      </c>
      <c r="C16" s="31"/>
      <c r="D16" s="31"/>
      <c r="E16" s="31"/>
      <c r="F16" s="31"/>
      <c r="G16" s="31"/>
      <c r="H16" s="178"/>
    </row>
    <row r="17" spans="1:8" x14ac:dyDescent="0.25">
      <c r="A17" s="81" t="s">
        <v>372</v>
      </c>
      <c r="B17" s="32">
        <v>2011</v>
      </c>
      <c r="C17" s="31"/>
      <c r="D17" s="31"/>
      <c r="E17" s="31"/>
      <c r="F17" s="31"/>
      <c r="G17" s="31"/>
      <c r="H17" s="178"/>
    </row>
    <row r="18" spans="1:8" x14ac:dyDescent="0.25">
      <c r="A18" s="81" t="s">
        <v>373</v>
      </c>
      <c r="B18" s="32">
        <v>2011</v>
      </c>
      <c r="C18" s="31"/>
      <c r="D18" s="31"/>
      <c r="E18" s="185">
        <v>40638</v>
      </c>
      <c r="F18" s="31"/>
      <c r="G18" s="31"/>
      <c r="H18" s="178"/>
    </row>
    <row r="19" spans="1:8" x14ac:dyDescent="0.25">
      <c r="A19" s="81" t="s">
        <v>374</v>
      </c>
      <c r="B19" s="32">
        <v>2011</v>
      </c>
      <c r="C19" s="31"/>
      <c r="D19" s="31"/>
      <c r="E19" s="186" t="s">
        <v>163</v>
      </c>
      <c r="F19" s="31"/>
      <c r="G19" s="31"/>
      <c r="H19" s="178"/>
    </row>
    <row r="20" spans="1:8" x14ac:dyDescent="0.25">
      <c r="A20" s="81" t="s">
        <v>375</v>
      </c>
      <c r="B20" s="32">
        <v>2011</v>
      </c>
      <c r="C20" s="31"/>
      <c r="D20" s="31"/>
      <c r="E20" s="185">
        <v>40746</v>
      </c>
      <c r="F20" s="31"/>
      <c r="G20" s="31"/>
      <c r="H20" s="178"/>
    </row>
    <row r="21" spans="1:8" x14ac:dyDescent="0.25">
      <c r="A21" s="81" t="s">
        <v>376</v>
      </c>
      <c r="B21" s="32">
        <v>2011</v>
      </c>
      <c r="C21" s="31"/>
      <c r="D21" s="183">
        <v>40763</v>
      </c>
      <c r="E21" s="31"/>
      <c r="F21" s="31"/>
      <c r="G21" s="31"/>
      <c r="H21" s="178"/>
    </row>
    <row r="22" spans="1:8" x14ac:dyDescent="0.25">
      <c r="A22" s="81" t="s">
        <v>377</v>
      </c>
      <c r="B22" s="32">
        <v>2011</v>
      </c>
      <c r="C22" s="31"/>
      <c r="D22" s="184" t="s">
        <v>163</v>
      </c>
      <c r="E22" s="31"/>
      <c r="F22" s="31"/>
      <c r="G22" s="31"/>
      <c r="H22" s="178"/>
    </row>
    <row r="23" spans="1:8" x14ac:dyDescent="0.25">
      <c r="A23" s="81" t="s">
        <v>378</v>
      </c>
      <c r="B23" s="32">
        <v>2011</v>
      </c>
      <c r="C23" s="31"/>
      <c r="D23" s="184" t="s">
        <v>163</v>
      </c>
      <c r="E23" s="31"/>
      <c r="F23" s="31"/>
      <c r="G23" s="31"/>
      <c r="H23" s="178"/>
    </row>
    <row r="24" spans="1:8" x14ac:dyDescent="0.25">
      <c r="A24" s="81" t="s">
        <v>379</v>
      </c>
      <c r="B24" s="32">
        <v>2011</v>
      </c>
      <c r="C24" s="31"/>
      <c r="D24" s="184" t="s">
        <v>163</v>
      </c>
      <c r="E24" s="31"/>
      <c r="F24" s="31"/>
      <c r="G24" s="31"/>
      <c r="H24" s="178"/>
    </row>
    <row r="25" spans="1:8" x14ac:dyDescent="0.25">
      <c r="A25" s="81" t="s">
        <v>380</v>
      </c>
      <c r="B25" s="32">
        <v>2011</v>
      </c>
      <c r="C25" s="31"/>
      <c r="D25" s="183">
        <v>40892</v>
      </c>
      <c r="E25" s="31"/>
      <c r="F25" s="31"/>
      <c r="G25" s="31"/>
      <c r="H25" s="178"/>
    </row>
    <row r="26" spans="1:8" x14ac:dyDescent="0.25">
      <c r="A26" s="81" t="s">
        <v>369</v>
      </c>
      <c r="B26" s="32">
        <v>2012</v>
      </c>
      <c r="C26" s="31"/>
      <c r="D26" s="31"/>
      <c r="E26" s="31"/>
      <c r="F26" s="31"/>
      <c r="G26" s="31"/>
      <c r="H26" s="178"/>
    </row>
    <row r="27" spans="1:8" x14ac:dyDescent="0.25">
      <c r="A27" s="81" t="s">
        <v>370</v>
      </c>
      <c r="B27" s="32">
        <v>2012</v>
      </c>
      <c r="C27" s="179"/>
      <c r="D27" s="31"/>
      <c r="E27" s="31"/>
      <c r="F27" s="31"/>
      <c r="G27" s="31"/>
      <c r="H27" s="178"/>
    </row>
    <row r="28" spans="1:8" x14ac:dyDescent="0.25">
      <c r="A28" s="81" t="s">
        <v>371</v>
      </c>
      <c r="B28" s="32">
        <v>2012</v>
      </c>
      <c r="C28" s="31"/>
      <c r="D28" s="31"/>
      <c r="E28" s="31"/>
      <c r="F28" s="31"/>
      <c r="G28" s="31"/>
      <c r="H28" s="178"/>
    </row>
    <row r="29" spans="1:8" x14ac:dyDescent="0.25">
      <c r="A29" s="81" t="s">
        <v>372</v>
      </c>
      <c r="B29" s="32">
        <v>2012</v>
      </c>
      <c r="C29" s="31"/>
      <c r="D29" s="31"/>
      <c r="E29" s="31"/>
      <c r="F29" s="31"/>
      <c r="G29" s="31"/>
      <c r="H29" s="178"/>
    </row>
    <row r="30" spans="1:8" x14ac:dyDescent="0.25">
      <c r="A30" s="81" t="s">
        <v>373</v>
      </c>
      <c r="B30" s="32">
        <v>2012</v>
      </c>
      <c r="C30" s="31"/>
      <c r="D30" s="31"/>
      <c r="E30" s="31"/>
      <c r="F30" s="31"/>
      <c r="G30" s="31"/>
      <c r="H30" s="178"/>
    </row>
    <row r="31" spans="1:8" x14ac:dyDescent="0.25">
      <c r="A31" s="81" t="s">
        <v>374</v>
      </c>
      <c r="B31" s="32">
        <v>2012</v>
      </c>
      <c r="C31" s="31"/>
      <c r="D31" s="31"/>
      <c r="E31" s="31"/>
      <c r="F31" s="31"/>
      <c r="G31" s="31"/>
      <c r="H31" s="178"/>
    </row>
    <row r="32" spans="1:8" x14ac:dyDescent="0.25">
      <c r="A32" s="81" t="s">
        <v>375</v>
      </c>
      <c r="B32" s="32">
        <v>2012</v>
      </c>
      <c r="C32" s="31"/>
      <c r="D32" s="31"/>
      <c r="E32" s="31"/>
      <c r="F32" s="31"/>
      <c r="G32" s="31"/>
      <c r="H32" s="178"/>
    </row>
    <row r="33" spans="1:8" x14ac:dyDescent="0.25">
      <c r="A33" s="81" t="s">
        <v>376</v>
      </c>
      <c r="B33" s="32">
        <v>2012</v>
      </c>
      <c r="C33" s="31"/>
      <c r="D33" s="179"/>
      <c r="E33" s="31"/>
      <c r="F33" s="31"/>
      <c r="G33" s="31"/>
      <c r="H33" s="178"/>
    </row>
    <row r="34" spans="1:8" x14ac:dyDescent="0.25">
      <c r="A34" s="81" t="s">
        <v>377</v>
      </c>
      <c r="B34" s="32">
        <v>2012</v>
      </c>
      <c r="C34" s="31"/>
      <c r="D34" s="31"/>
      <c r="E34" s="31"/>
      <c r="F34" s="31"/>
      <c r="G34" s="31"/>
      <c r="H34" s="178"/>
    </row>
    <row r="35" spans="1:8" x14ac:dyDescent="0.25">
      <c r="A35" s="81" t="s">
        <v>378</v>
      </c>
      <c r="B35" s="32">
        <v>2012</v>
      </c>
      <c r="C35" s="31"/>
      <c r="D35" s="31"/>
      <c r="E35" s="31"/>
      <c r="F35" s="187">
        <v>41207</v>
      </c>
      <c r="G35" s="31"/>
      <c r="H35" s="178"/>
    </row>
    <row r="36" spans="1:8" x14ac:dyDescent="0.25">
      <c r="A36" s="81" t="s">
        <v>379</v>
      </c>
      <c r="B36" s="32">
        <v>2012</v>
      </c>
      <c r="C36" s="31"/>
      <c r="D36" s="31"/>
      <c r="E36" s="31"/>
      <c r="F36" s="188" t="s">
        <v>163</v>
      </c>
      <c r="G36" s="31"/>
      <c r="H36" s="178"/>
    </row>
    <row r="37" spans="1:8" ht="15.75" thickBot="1" x14ac:dyDescent="0.3">
      <c r="A37" s="81" t="s">
        <v>380</v>
      </c>
      <c r="B37" s="32">
        <v>2012</v>
      </c>
      <c r="C37" s="191"/>
      <c r="D37" s="191"/>
      <c r="E37" s="191"/>
      <c r="F37" s="192" t="s">
        <v>163</v>
      </c>
      <c r="G37" s="31"/>
      <c r="H37" s="178"/>
    </row>
    <row r="38" spans="1:8" x14ac:dyDescent="0.25">
      <c r="A38" s="81" t="s">
        <v>369</v>
      </c>
      <c r="B38" s="189">
        <v>2013</v>
      </c>
      <c r="C38" s="195">
        <v>41290</v>
      </c>
      <c r="D38" s="196"/>
      <c r="E38" s="196"/>
      <c r="F38" s="197" t="s">
        <v>163</v>
      </c>
      <c r="G38" s="190"/>
      <c r="H38" s="178"/>
    </row>
    <row r="39" spans="1:8" x14ac:dyDescent="0.25">
      <c r="A39" s="81" t="s">
        <v>370</v>
      </c>
      <c r="B39" s="189">
        <v>2013</v>
      </c>
      <c r="C39" s="198" t="s">
        <v>163</v>
      </c>
      <c r="D39" s="31"/>
      <c r="E39" s="31"/>
      <c r="F39" s="199" t="s">
        <v>163</v>
      </c>
      <c r="G39" s="190"/>
      <c r="H39" s="178"/>
    </row>
    <row r="40" spans="1:8" x14ac:dyDescent="0.25">
      <c r="A40" s="81" t="s">
        <v>371</v>
      </c>
      <c r="B40" s="189">
        <v>2013</v>
      </c>
      <c r="C40" s="198" t="s">
        <v>163</v>
      </c>
      <c r="D40" s="31"/>
      <c r="E40" s="31"/>
      <c r="F40" s="199" t="s">
        <v>163</v>
      </c>
      <c r="G40" s="190"/>
      <c r="H40" s="178"/>
    </row>
    <row r="41" spans="1:8" x14ac:dyDescent="0.25">
      <c r="A41" s="81" t="s">
        <v>372</v>
      </c>
      <c r="B41" s="189">
        <v>2013</v>
      </c>
      <c r="C41" s="198" t="s">
        <v>163</v>
      </c>
      <c r="D41" s="31"/>
      <c r="E41" s="31"/>
      <c r="F41" s="199" t="s">
        <v>163</v>
      </c>
      <c r="G41" s="190"/>
      <c r="H41" s="178"/>
    </row>
    <row r="42" spans="1:8" x14ac:dyDescent="0.25">
      <c r="A42" s="81" t="s">
        <v>373</v>
      </c>
      <c r="B42" s="189">
        <v>2013</v>
      </c>
      <c r="C42" s="198" t="s">
        <v>163</v>
      </c>
      <c r="D42" s="31"/>
      <c r="E42" s="31"/>
      <c r="F42" s="199" t="s">
        <v>163</v>
      </c>
      <c r="G42" s="190"/>
      <c r="H42" s="178"/>
    </row>
    <row r="43" spans="1:8" ht="15.75" thickBot="1" x14ac:dyDescent="0.3">
      <c r="A43" s="81" t="s">
        <v>374</v>
      </c>
      <c r="B43" s="189">
        <v>2013</v>
      </c>
      <c r="C43" s="200" t="s">
        <v>163</v>
      </c>
      <c r="D43" s="201"/>
      <c r="E43" s="202"/>
      <c r="F43" s="203">
        <v>41453</v>
      </c>
      <c r="G43" s="190"/>
      <c r="H43" s="178"/>
    </row>
    <row r="44" spans="1:8" x14ac:dyDescent="0.25">
      <c r="A44" s="81" t="s">
        <v>375</v>
      </c>
      <c r="B44" s="32">
        <v>2013</v>
      </c>
      <c r="C44" s="193" t="s">
        <v>163</v>
      </c>
      <c r="D44" s="194"/>
      <c r="E44" s="194"/>
      <c r="F44" s="194"/>
      <c r="G44" s="31"/>
      <c r="H44" s="178"/>
    </row>
    <row r="45" spans="1:8" x14ac:dyDescent="0.25">
      <c r="A45" s="81" t="s">
        <v>376</v>
      </c>
      <c r="B45" s="32">
        <v>2013</v>
      </c>
      <c r="C45" s="181" t="s">
        <v>163</v>
      </c>
      <c r="D45" s="31"/>
      <c r="E45" s="31"/>
      <c r="F45" s="31"/>
      <c r="G45" s="31"/>
      <c r="H45" s="178"/>
    </row>
    <row r="46" spans="1:8" x14ac:dyDescent="0.25">
      <c r="A46" s="81" t="s">
        <v>377</v>
      </c>
      <c r="B46" s="32">
        <v>2013</v>
      </c>
      <c r="C46" s="181" t="s">
        <v>163</v>
      </c>
      <c r="D46" s="31"/>
      <c r="E46" s="31"/>
      <c r="F46" s="31"/>
      <c r="G46" s="31"/>
      <c r="H46" s="178"/>
    </row>
    <row r="47" spans="1:8" x14ac:dyDescent="0.25">
      <c r="A47" s="81" t="s">
        <v>378</v>
      </c>
      <c r="B47" s="32">
        <v>2013</v>
      </c>
      <c r="C47" s="181" t="s">
        <v>163</v>
      </c>
      <c r="D47" s="31"/>
      <c r="E47" s="31"/>
      <c r="G47" s="31"/>
      <c r="H47" s="178"/>
    </row>
    <row r="48" spans="1:8" x14ac:dyDescent="0.25">
      <c r="A48" s="81" t="s">
        <v>379</v>
      </c>
      <c r="B48" s="32">
        <v>2013</v>
      </c>
      <c r="C48" s="181" t="s">
        <v>163</v>
      </c>
      <c r="D48" s="31"/>
      <c r="E48" s="31"/>
      <c r="F48" s="31"/>
      <c r="G48" s="31"/>
      <c r="H48" s="178"/>
    </row>
    <row r="49" spans="1:8" x14ac:dyDescent="0.25">
      <c r="A49" s="81" t="s">
        <v>380</v>
      </c>
      <c r="B49" s="32">
        <v>2013</v>
      </c>
      <c r="C49" s="180">
        <v>41639</v>
      </c>
      <c r="D49" s="31"/>
      <c r="E49" s="31"/>
      <c r="F49" s="31"/>
      <c r="G49" s="31"/>
      <c r="H49" s="178"/>
    </row>
    <row r="50" spans="1:8" x14ac:dyDescent="0.25">
      <c r="A50" s="81" t="s">
        <v>369</v>
      </c>
      <c r="B50" s="32">
        <v>2014</v>
      </c>
      <c r="C50" s="31"/>
      <c r="D50" s="31"/>
      <c r="E50" s="31"/>
      <c r="F50" s="31"/>
      <c r="G50" s="31"/>
      <c r="H50" s="182"/>
    </row>
    <row r="51" spans="1:8" x14ac:dyDescent="0.25">
      <c r="A51" s="81" t="s">
        <v>370</v>
      </c>
      <c r="B51" s="32">
        <v>2014</v>
      </c>
      <c r="C51" s="31"/>
      <c r="D51" s="31"/>
      <c r="E51" s="31"/>
      <c r="F51" s="31"/>
      <c r="G51" s="31"/>
      <c r="H51" s="182"/>
    </row>
    <row r="52" spans="1:8" x14ac:dyDescent="0.25">
      <c r="A52" s="81" t="s">
        <v>371</v>
      </c>
      <c r="B52" s="32">
        <v>2014</v>
      </c>
      <c r="C52" s="31"/>
      <c r="D52" s="31"/>
      <c r="E52" s="31"/>
      <c r="F52" s="31"/>
      <c r="G52" s="31"/>
      <c r="H52" s="182"/>
    </row>
    <row r="53" spans="1:8" x14ac:dyDescent="0.25">
      <c r="A53" s="81" t="s">
        <v>372</v>
      </c>
      <c r="B53" s="32">
        <v>2014</v>
      </c>
      <c r="C53" s="31"/>
      <c r="D53" s="31"/>
      <c r="E53" s="31"/>
      <c r="F53" s="31"/>
      <c r="G53" s="31"/>
      <c r="H53" s="182"/>
    </row>
    <row r="54" spans="1:8" x14ac:dyDescent="0.25">
      <c r="A54" s="81" t="s">
        <v>373</v>
      </c>
      <c r="B54" s="32">
        <v>2014</v>
      </c>
      <c r="C54" s="31"/>
      <c r="D54" s="31"/>
      <c r="E54" s="31"/>
      <c r="F54" s="31"/>
      <c r="G54" s="31"/>
      <c r="H54" s="182"/>
    </row>
    <row r="55" spans="1:8" x14ac:dyDescent="0.25">
      <c r="A55" s="81" t="s">
        <v>374</v>
      </c>
      <c r="B55" s="32">
        <v>2014</v>
      </c>
      <c r="C55" s="31"/>
      <c r="D55" s="31"/>
      <c r="E55" s="31"/>
      <c r="F55" s="31"/>
      <c r="G55" s="31"/>
      <c r="H55" s="182"/>
    </row>
    <row r="56" spans="1:8" x14ac:dyDescent="0.25">
      <c r="A56" s="81" t="s">
        <v>375</v>
      </c>
      <c r="B56" s="32">
        <v>2014</v>
      </c>
      <c r="C56" s="31"/>
      <c r="D56" s="31"/>
      <c r="E56" s="31"/>
      <c r="F56" s="31"/>
      <c r="G56" s="31"/>
      <c r="H56" s="182"/>
    </row>
    <row r="57" spans="1:8" x14ac:dyDescent="0.25">
      <c r="A57" s="81" t="s">
        <v>376</v>
      </c>
      <c r="B57" s="32">
        <v>2014</v>
      </c>
      <c r="C57" s="31"/>
      <c r="D57" s="31"/>
      <c r="E57" s="31"/>
      <c r="F57" s="179"/>
      <c r="G57" s="31"/>
      <c r="H57" s="182"/>
    </row>
    <row r="58" spans="1:8" x14ac:dyDescent="0.25">
      <c r="A58" s="81" t="s">
        <v>377</v>
      </c>
      <c r="B58" s="32">
        <v>2014</v>
      </c>
      <c r="C58" s="31"/>
      <c r="D58" s="31"/>
      <c r="E58" s="31"/>
      <c r="F58" s="179"/>
      <c r="G58" s="31"/>
      <c r="H58" s="182"/>
    </row>
    <row r="59" spans="1:8" x14ac:dyDescent="0.25">
      <c r="A59" s="81" t="s">
        <v>378</v>
      </c>
      <c r="B59" s="32">
        <v>2014</v>
      </c>
      <c r="C59" s="31"/>
      <c r="D59" s="31"/>
      <c r="E59" s="31"/>
      <c r="F59" s="179"/>
      <c r="G59" s="31"/>
      <c r="H59" s="182"/>
    </row>
    <row r="60" spans="1:8" x14ac:dyDescent="0.25">
      <c r="A60" s="81" t="s">
        <v>379</v>
      </c>
      <c r="B60" s="32">
        <v>2014</v>
      </c>
      <c r="C60" s="31"/>
      <c r="D60" s="31"/>
      <c r="E60" s="31"/>
      <c r="F60" s="179"/>
      <c r="G60" s="31"/>
      <c r="H60" s="182"/>
    </row>
    <row r="61" spans="1:8" x14ac:dyDescent="0.25">
      <c r="A61" s="81" t="s">
        <v>380</v>
      </c>
      <c r="B61" s="32">
        <v>2014</v>
      </c>
      <c r="C61" s="31"/>
      <c r="D61" s="31"/>
      <c r="E61" s="31"/>
      <c r="F61" s="179"/>
      <c r="G61" s="31"/>
      <c r="H61" s="178"/>
    </row>
    <row r="62" spans="1:8" x14ac:dyDescent="0.25">
      <c r="C62" s="70"/>
      <c r="D62" s="70"/>
      <c r="E62" s="70"/>
      <c r="F62" s="70"/>
      <c r="G62" s="70"/>
      <c r="H62" s="70"/>
    </row>
    <row r="63" spans="1:8" x14ac:dyDescent="0.25">
      <c r="C63" s="70"/>
      <c r="D63" s="70"/>
      <c r="E63" s="70"/>
      <c r="F63" s="70"/>
      <c r="G63" s="70"/>
      <c r="H63" s="70"/>
    </row>
    <row r="64" spans="1:8" x14ac:dyDescent="0.25">
      <c r="C64" s="70"/>
      <c r="D64" s="70"/>
      <c r="E64" s="70"/>
      <c r="F64" s="70"/>
      <c r="G64" s="70"/>
      <c r="H64" s="70"/>
    </row>
    <row r="65" spans="3:8" x14ac:dyDescent="0.25">
      <c r="C65" s="70"/>
      <c r="D65" s="70"/>
      <c r="E65" s="70"/>
      <c r="F65" s="70"/>
      <c r="G65" s="70"/>
      <c r="H65" s="70"/>
    </row>
    <row r="66" spans="3:8" x14ac:dyDescent="0.25">
      <c r="C66" s="70"/>
      <c r="D66" s="70"/>
      <c r="E66" s="70"/>
      <c r="F66" s="70"/>
      <c r="G66" s="70"/>
      <c r="H66" s="70"/>
    </row>
    <row r="67" spans="3:8" x14ac:dyDescent="0.25">
      <c r="C67" s="70"/>
      <c r="D67" s="70"/>
      <c r="E67" s="70"/>
      <c r="F67" s="70"/>
      <c r="G67" s="70"/>
      <c r="H67" s="70"/>
    </row>
    <row r="68" spans="3:8" x14ac:dyDescent="0.25">
      <c r="C68" s="70"/>
      <c r="D68" s="70"/>
      <c r="E68" s="70"/>
      <c r="F68" s="70"/>
      <c r="G68" s="70"/>
      <c r="H68" s="70"/>
    </row>
    <row r="69" spans="3:8" x14ac:dyDescent="0.25">
      <c r="C69" s="70"/>
      <c r="D69" s="70"/>
      <c r="E69" s="70"/>
      <c r="F69" s="70"/>
      <c r="G69" s="70"/>
      <c r="H69" s="70"/>
    </row>
    <row r="70" spans="3:8" x14ac:dyDescent="0.25">
      <c r="C70" s="70"/>
      <c r="D70" s="70"/>
      <c r="E70" s="70"/>
      <c r="F70" s="70"/>
      <c r="G70" s="70"/>
      <c r="H70" s="70"/>
    </row>
    <row r="71" spans="3:8" x14ac:dyDescent="0.25">
      <c r="C71" s="70"/>
      <c r="D71" s="70"/>
      <c r="E71" s="70"/>
      <c r="F71" s="70"/>
      <c r="G71" s="70"/>
      <c r="H71" s="70"/>
    </row>
    <row r="72" spans="3:8" x14ac:dyDescent="0.25">
      <c r="C72" s="70"/>
      <c r="D72" s="70"/>
      <c r="E72" s="70"/>
      <c r="F72" s="70"/>
      <c r="G72" s="70"/>
      <c r="H72" s="70"/>
    </row>
    <row r="73" spans="3:8" x14ac:dyDescent="0.25">
      <c r="C73" s="70"/>
      <c r="D73" s="70"/>
      <c r="E73" s="70"/>
      <c r="F73" s="70"/>
      <c r="G73" s="70"/>
      <c r="H73" s="70"/>
    </row>
    <row r="74" spans="3:8" x14ac:dyDescent="0.25">
      <c r="C74" s="70"/>
      <c r="D74" s="70"/>
      <c r="E74" s="70"/>
      <c r="F74" s="70"/>
      <c r="G74" s="70"/>
      <c r="H74" s="70"/>
    </row>
    <row r="75" spans="3:8" x14ac:dyDescent="0.25">
      <c r="C75" s="70"/>
      <c r="D75" s="70"/>
      <c r="E75" s="70"/>
      <c r="F75" s="70"/>
      <c r="G75" s="70"/>
      <c r="H75" s="70"/>
    </row>
  </sheetData>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9" sqref="C9:D9"/>
    </sheetView>
  </sheetViews>
  <sheetFormatPr baseColWidth="10" defaultColWidth="11.42578125" defaultRowHeight="15.75" x14ac:dyDescent="0.25"/>
  <cols>
    <col min="1" max="1" width="24.85546875" style="114" customWidth="1"/>
    <col min="2" max="2" width="55.5703125" style="114" customWidth="1"/>
    <col min="3" max="3" width="41.28515625" style="114" customWidth="1"/>
    <col min="4" max="4" width="29.42578125" style="114" customWidth="1"/>
    <col min="5" max="5" width="29.140625" style="114" customWidth="1"/>
    <col min="6" max="16384" width="11.42578125" style="67"/>
  </cols>
  <sheetData>
    <row r="1" spans="1:5" x14ac:dyDescent="0.25">
      <c r="A1" s="289" t="s">
        <v>89</v>
      </c>
      <c r="B1" s="290"/>
      <c r="C1" s="290"/>
      <c r="D1" s="290"/>
      <c r="E1" s="87"/>
    </row>
    <row r="2" spans="1:5" ht="27.75" customHeight="1" x14ac:dyDescent="0.25">
      <c r="A2" s="88"/>
      <c r="B2" s="291" t="s">
        <v>72</v>
      </c>
      <c r="C2" s="291"/>
      <c r="D2" s="291"/>
      <c r="E2" s="89"/>
    </row>
    <row r="3" spans="1:5" ht="21" customHeight="1" x14ac:dyDescent="0.25">
      <c r="A3" s="90"/>
      <c r="B3" s="291" t="s">
        <v>139</v>
      </c>
      <c r="C3" s="291"/>
      <c r="D3" s="291"/>
      <c r="E3" s="91"/>
    </row>
    <row r="4" spans="1:5" thickBot="1" x14ac:dyDescent="0.3">
      <c r="A4" s="92"/>
      <c r="B4" s="93"/>
      <c r="C4" s="93"/>
      <c r="D4" s="93"/>
      <c r="E4" s="94"/>
    </row>
    <row r="5" spans="1:5" ht="26.25" customHeight="1" thickBot="1" x14ac:dyDescent="0.3">
      <c r="A5" s="92"/>
      <c r="B5" s="95" t="s">
        <v>73</v>
      </c>
      <c r="C5" s="292"/>
      <c r="D5" s="293"/>
      <c r="E5" s="94"/>
    </row>
    <row r="6" spans="1:5" ht="27.75" customHeight="1" thickBot="1" x14ac:dyDescent="0.3">
      <c r="A6" s="92"/>
      <c r="B6" s="119" t="s">
        <v>74</v>
      </c>
      <c r="C6" s="294"/>
      <c r="D6" s="295"/>
      <c r="E6" s="94"/>
    </row>
    <row r="7" spans="1:5" ht="29.25" customHeight="1" thickBot="1" x14ac:dyDescent="0.3">
      <c r="A7" s="92"/>
      <c r="B7" s="119" t="s">
        <v>140</v>
      </c>
      <c r="C7" s="298" t="s">
        <v>141</v>
      </c>
      <c r="D7" s="299"/>
      <c r="E7" s="94"/>
    </row>
    <row r="8" spans="1:5" ht="16.5" thickBot="1" x14ac:dyDescent="0.3">
      <c r="A8" s="92"/>
      <c r="B8" s="120" t="s">
        <v>142</v>
      </c>
      <c r="C8" s="296"/>
      <c r="D8" s="297"/>
      <c r="E8" s="94"/>
    </row>
    <row r="9" spans="1:5" ht="23.25" customHeight="1" thickBot="1" x14ac:dyDescent="0.3">
      <c r="A9" s="92"/>
      <c r="B9" s="120" t="s">
        <v>142</v>
      </c>
      <c r="C9" s="296"/>
      <c r="D9" s="297"/>
      <c r="E9" s="94"/>
    </row>
    <row r="10" spans="1:5" ht="26.25" customHeight="1" thickBot="1" x14ac:dyDescent="0.3">
      <c r="A10" s="92"/>
      <c r="B10" s="120" t="s">
        <v>142</v>
      </c>
      <c r="C10" s="296"/>
      <c r="D10" s="297"/>
      <c r="E10" s="94"/>
    </row>
    <row r="11" spans="1:5" ht="21.75" customHeight="1" thickBot="1" x14ac:dyDescent="0.3">
      <c r="A11" s="92"/>
      <c r="B11" s="120" t="s">
        <v>142</v>
      </c>
      <c r="C11" s="296"/>
      <c r="D11" s="297"/>
      <c r="E11" s="94"/>
    </row>
    <row r="12" spans="1:5" ht="32.25" thickBot="1" x14ac:dyDescent="0.3">
      <c r="A12" s="92"/>
      <c r="B12" s="121" t="s">
        <v>143</v>
      </c>
      <c r="C12" s="296">
        <f>SUM(C8:D11)</f>
        <v>0</v>
      </c>
      <c r="D12" s="297"/>
      <c r="E12" s="94"/>
    </row>
    <row r="13" spans="1:5" ht="26.25" customHeight="1" thickBot="1" x14ac:dyDescent="0.3">
      <c r="A13" s="92"/>
      <c r="B13" s="121" t="s">
        <v>144</v>
      </c>
      <c r="C13" s="296">
        <f>+C12/616000</f>
        <v>0</v>
      </c>
      <c r="D13" s="297"/>
      <c r="E13" s="94"/>
    </row>
    <row r="14" spans="1:5" ht="24.75" customHeight="1" x14ac:dyDescent="0.25">
      <c r="A14" s="92"/>
      <c r="B14" s="93"/>
      <c r="C14" s="97"/>
      <c r="D14" s="98"/>
      <c r="E14" s="94"/>
    </row>
    <row r="15" spans="1:5" ht="28.5" customHeight="1" thickBot="1" x14ac:dyDescent="0.3">
      <c r="A15" s="92"/>
      <c r="B15" s="93" t="s">
        <v>145</v>
      </c>
      <c r="C15" s="97"/>
      <c r="D15" s="98"/>
      <c r="E15" s="94"/>
    </row>
    <row r="16" spans="1:5" ht="27" customHeight="1" x14ac:dyDescent="0.25">
      <c r="A16" s="92"/>
      <c r="B16" s="99" t="s">
        <v>75</v>
      </c>
      <c r="C16" s="100"/>
      <c r="D16" s="101"/>
      <c r="E16" s="94"/>
    </row>
    <row r="17" spans="1:6" ht="28.5" customHeight="1" x14ac:dyDescent="0.25">
      <c r="A17" s="92"/>
      <c r="B17" s="92" t="s">
        <v>76</v>
      </c>
      <c r="C17" s="102"/>
      <c r="D17" s="94"/>
      <c r="E17" s="94"/>
    </row>
    <row r="18" spans="1:6" ht="15" x14ac:dyDescent="0.25">
      <c r="A18" s="92"/>
      <c r="B18" s="92" t="s">
        <v>77</v>
      </c>
      <c r="C18" s="102"/>
      <c r="D18" s="94"/>
      <c r="E18" s="94"/>
    </row>
    <row r="19" spans="1:6" ht="27" customHeight="1" thickBot="1" x14ac:dyDescent="0.3">
      <c r="A19" s="92"/>
      <c r="B19" s="103" t="s">
        <v>78</v>
      </c>
      <c r="C19" s="104"/>
      <c r="D19" s="105"/>
      <c r="E19" s="94"/>
    </row>
    <row r="20" spans="1:6" ht="27" customHeight="1" thickBot="1" x14ac:dyDescent="0.3">
      <c r="A20" s="92"/>
      <c r="B20" s="280" t="s">
        <v>79</v>
      </c>
      <c r="C20" s="281"/>
      <c r="D20" s="282"/>
      <c r="E20" s="94"/>
    </row>
    <row r="21" spans="1:6" ht="16.5" thickBot="1" x14ac:dyDescent="0.3">
      <c r="A21" s="92"/>
      <c r="B21" s="280" t="s">
        <v>80</v>
      </c>
      <c r="C21" s="281"/>
      <c r="D21" s="282"/>
      <c r="E21" s="94"/>
    </row>
    <row r="22" spans="1:6" x14ac:dyDescent="0.25">
      <c r="A22" s="92"/>
      <c r="B22" s="106" t="s">
        <v>146</v>
      </c>
      <c r="C22" s="107"/>
      <c r="D22" s="98" t="s">
        <v>81</v>
      </c>
      <c r="E22" s="94"/>
    </row>
    <row r="23" spans="1:6" ht="16.5" thickBot="1" x14ac:dyDescent="0.3">
      <c r="A23" s="92"/>
      <c r="B23" s="96" t="s">
        <v>82</v>
      </c>
      <c r="C23" s="108"/>
      <c r="D23" s="109" t="s">
        <v>81</v>
      </c>
      <c r="E23" s="94"/>
    </row>
    <row r="24" spans="1:6" ht="16.5" thickBot="1" x14ac:dyDescent="0.3">
      <c r="A24" s="92"/>
      <c r="B24" s="110"/>
      <c r="C24" s="111"/>
      <c r="D24" s="93"/>
      <c r="E24" s="112"/>
    </row>
    <row r="25" spans="1:6" x14ac:dyDescent="0.25">
      <c r="A25" s="283"/>
      <c r="B25" s="284" t="s">
        <v>83</v>
      </c>
      <c r="C25" s="286" t="s">
        <v>84</v>
      </c>
      <c r="D25" s="287"/>
      <c r="E25" s="288"/>
      <c r="F25" s="277"/>
    </row>
    <row r="26" spans="1:6" ht="16.5" thickBot="1" x14ac:dyDescent="0.3">
      <c r="A26" s="283"/>
      <c r="B26" s="285"/>
      <c r="C26" s="278" t="s">
        <v>85</v>
      </c>
      <c r="D26" s="279"/>
      <c r="E26" s="288"/>
      <c r="F26" s="277"/>
    </row>
    <row r="27" spans="1:6" thickBot="1" x14ac:dyDescent="0.3">
      <c r="A27" s="103"/>
      <c r="B27" s="113"/>
      <c r="C27" s="113"/>
      <c r="D27" s="113"/>
      <c r="E27" s="105"/>
      <c r="F27" s="86"/>
    </row>
    <row r="28" spans="1:6" x14ac:dyDescent="0.25">
      <c r="B28" s="115" t="s">
        <v>147</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vt:lpstr>
      <vt:lpstr>Hoja1</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Luffi</cp:lastModifiedBy>
  <dcterms:created xsi:type="dcterms:W3CDTF">2014-10-22T15:49:24Z</dcterms:created>
  <dcterms:modified xsi:type="dcterms:W3CDTF">2014-12-21T21:45:28Z</dcterms:modified>
</cp:coreProperties>
</file>