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8800" windowHeight="12435"/>
  </bookViews>
  <sheets>
    <sheet name="EV_TEC_ALINVALLE_G1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0" i="1" l="1"/>
  <c r="F140" i="1"/>
  <c r="D151" i="1" s="1"/>
  <c r="E123" i="1"/>
  <c r="C119" i="1"/>
  <c r="M117" i="1"/>
  <c r="L117" i="1"/>
  <c r="K117" i="1"/>
  <c r="A110" i="1"/>
  <c r="A111" i="1" s="1"/>
  <c r="A112" i="1" s="1"/>
  <c r="A113" i="1" s="1"/>
  <c r="A114" i="1" s="1"/>
  <c r="A115" i="1" s="1"/>
  <c r="A116" i="1" s="1"/>
  <c r="M54" i="1"/>
  <c r="L54" i="1"/>
  <c r="K54" i="1"/>
  <c r="A53" i="1"/>
  <c r="A51" i="1"/>
  <c r="A52" i="1" s="1"/>
  <c r="D41" i="1"/>
  <c r="E40" i="1"/>
  <c r="E22" i="1"/>
  <c r="E24" i="1" s="1"/>
  <c r="E150" i="1" l="1"/>
</calcChain>
</file>

<file path=xl/sharedStrings.xml><?xml version="1.0" encoding="utf-8"?>
<sst xmlns="http://schemas.openxmlformats.org/spreadsheetml/2006/main" count="336" uniqueCount="194">
  <si>
    <t>1. CRITERIOS HABILITANTES</t>
  </si>
  <si>
    <t>Experiencia Específica - habilitante</t>
  </si>
  <si>
    <t>Nombre de Proponente:</t>
  </si>
  <si>
    <t>CORPORACION DE CONSORCIO POR LA ATENCION A LA PRIMERA INFANCIA DEL VALLE ALINVALLE</t>
  </si>
  <si>
    <t>Nombre de Integrante No 1:</t>
  </si>
  <si>
    <t>FUNDACION SAN ANTONIO DE PADUA</t>
  </si>
  <si>
    <t>Nombre de Integrante No 2:</t>
  </si>
  <si>
    <t xml:space="preserve">CORPORACION LATINA </t>
  </si>
  <si>
    <t>Nombre de Integrante No 3:</t>
  </si>
  <si>
    <t>grupo a la que se presenta</t>
  </si>
  <si>
    <t>GRUPO 16</t>
  </si>
  <si>
    <t>Fecha de evaluación:</t>
  </si>
  <si>
    <t>NOVIEMBRE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</si>
  <si>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</si>
  <si>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</si>
  <si>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</si>
  <si>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</si>
  <si>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</si>
  <si>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</si>
  <si>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</si>
  <si>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</si>
  <si>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</si>
  <si>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</si>
  <si>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</si>
  <si>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</si>
  <si>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</si>
  <si>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</si>
  <si>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</si>
  <si>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</si>
  <si>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</si>
  <si>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</si>
  <si>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</si>
  <si>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</si>
  <si>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</si>
  <si>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</si>
  <si>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</si>
  <si>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</si>
  <si>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</si>
  <si>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</si>
  <si>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</si>
  <si>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</si>
  <si>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</si>
  <si>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</si>
  <si>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</si>
  <si>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</si>
  <si>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</si>
  <si>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</si>
  <si>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</si>
  <si>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</si>
  <si>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</si>
  <si>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</si>
  <si>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</si>
  <si>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</si>
  <si>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</si>
  <si>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SECRETARIA DE EDUCACION DE MEDELLIN </t>
  </si>
  <si>
    <t>4600024191 DEL 2010</t>
  </si>
  <si>
    <t>ESTA CERTIFICACION SE ENCUENTRA EN EL GRUPO 12 se aportan los 136 cupos remanentes de la certificación</t>
  </si>
  <si>
    <t>4600030655 DEL 2011</t>
  </si>
  <si>
    <t>DE ESTE CONTRATO SOLO SE VALIDA CUPOS. SE DESCUENTAN 680 DE LOS 1725</t>
  </si>
  <si>
    <t>NO ADJUNTA CERTIFICACION DEL CONTRATO</t>
  </si>
  <si>
    <t>FUNDACION SOCIAL Y CULTURAL SAN ANTONIO DE PADUA</t>
  </si>
  <si>
    <t>ICBF</t>
  </si>
  <si>
    <t>SE PRESENTO COMO OFERENTE INDIVIDUAL PARA LE GRUPO 9, ESTA EXPERIENCIA ESTA RELACIONADA EN EL GRUPO 9</t>
  </si>
  <si>
    <t>460</t>
  </si>
  <si>
    <t>no son cupos simultaneos</t>
  </si>
  <si>
    <t>Criterio</t>
  </si>
  <si>
    <t>Valor</t>
  </si>
  <si>
    <t xml:space="preserve">Concepto, cumple </t>
  </si>
  <si>
    <t>si</t>
  </si>
  <si>
    <t>no</t>
  </si>
  <si>
    <t>Total meses de experiencia acreditada valida</t>
  </si>
  <si>
    <t>10</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</si>
  <si>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</si>
  <si>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</si>
  <si>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</si>
  <si>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</si>
  <si>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</si>
  <si>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</si>
  <si>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</si>
  <si>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</si>
  <si>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</si>
  <si>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</si>
  <si>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</si>
  <si>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</si>
  <si>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</si>
  <si>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</si>
  <si>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</si>
  <si>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</si>
  <si>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</si>
  <si>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</si>
  <si>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CDI INSTITUCIONAL CON  ARRIENDO</t>
  </si>
  <si>
    <t>CALLE 30 AN No. 12 86</t>
  </si>
  <si>
    <t>CDI SIN ARRIENDO</t>
  </si>
  <si>
    <t>NO LOS RELACIONA EN EL FORMATO 11</t>
  </si>
  <si>
    <t xml:space="preserve">
(CDI  MODALIDAD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</si>
  <si>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</si>
  <si>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</si>
  <si>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</si>
  <si>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</si>
  <si>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</si>
  <si>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</si>
  <si>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</si>
  <si>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</si>
  <si>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</si>
  <si>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</si>
  <si>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</si>
  <si>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</si>
  <si>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</si>
  <si>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</si>
  <si>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</si>
  <si>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</si>
  <si>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</si>
  <si>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CLAUDIA VELEZ ARIAS</t>
  </si>
  <si>
    <t>LICIENCIADA EN ADMINISTRACION EDUCATIVA</t>
  </si>
  <si>
    <t>UNIVERSIDAD DE SAN BUENAVENTURA</t>
  </si>
  <si>
    <t>NO REQUIERE</t>
  </si>
  <si>
    <t xml:space="preserve">ALCALDIA DE YUMBO </t>
  </si>
  <si>
    <t xml:space="preserve">18-03-2008    31-12-2008 </t>
  </si>
  <si>
    <t>MARTHA INES LEON LOPEZ</t>
  </si>
  <si>
    <t xml:space="preserve">LICENCIADA EN EDUCACION  </t>
  </si>
  <si>
    <t>UNIVERSIDAD PEDAGOGICA NACIONAL</t>
  </si>
  <si>
    <t>GANE</t>
  </si>
  <si>
    <t>20-09-2010 15-12-2012</t>
  </si>
  <si>
    <t xml:space="preserve">PROFESIONAL DE APOYO PSICOSOCIAL CDI INSTITUCIONAL </t>
  </si>
  <si>
    <t>87.5</t>
  </si>
  <si>
    <t>LEIDY FAISURY AGUDELO</t>
  </si>
  <si>
    <t>PSICOLOGA</t>
  </si>
  <si>
    <t xml:space="preserve">UNIVERSIDAD DEL VALLE </t>
  </si>
  <si>
    <t xml:space="preserve">FUNDACION DE RESTAURACION Y AYUDA FAMILIAR FUNREFA   / COMISARIA DE FAMILIA DE GINEBRA </t>
  </si>
  <si>
    <t>10/02/2014       20/06/2014          27 DE AGOSTO 2012 AL 27 DE GOSTO DE 2013</t>
  </si>
  <si>
    <t xml:space="preserve">FANERY GUTIERREZ TOBAR SE REMPLAZA POR LEIDY FAISURY AGUDELO </t>
  </si>
  <si>
    <t>ANDREA MILENA ROSERO</t>
  </si>
  <si>
    <t xml:space="preserve">NO APORTA </t>
  </si>
  <si>
    <t xml:space="preserve">LUIZ ALBERTO VELASQUEZ DE LA CRUZ SE REEMPLAZA POR ANDREA MILENA ROSERO SOLO QUE NO LLEGO LA HOJA DE VIDA </t>
  </si>
  <si>
    <t>NATALIA DAZA TRUJILLO</t>
  </si>
  <si>
    <t>UNIVERSIDAD ANTONIO NARIÑO</t>
  </si>
  <si>
    <t xml:space="preserve">FUNDACION EDUCATIVA SANTA ISABEL DE HUNGRIA </t>
  </si>
  <si>
    <t>26-08-2013 - 31-12-2013 06-02-2014 - 31-12-2014</t>
  </si>
  <si>
    <t>PROFESIONAL DE APOYO PSICOSOCIAL CDI MODALIDAD FAMILIAR</t>
  </si>
  <si>
    <t>ROSVY ALEJANDRA MUÑOZ</t>
  </si>
  <si>
    <t>UNIVERSIDAD COOPERATIVA DE COLOMBIA</t>
  </si>
  <si>
    <t xml:space="preserve">COLEGIO AMOR Y CIENCIA   /    HOSPITL PSIQUIATRICO DEL VALLE </t>
  </si>
  <si>
    <t>01-2007                 04- 2007                   07/05/2007        15/12/2007</t>
  </si>
  <si>
    <t>PAOLA ANDREA GOMEZ NO TIENE TARJETA PROFESIONAL EL PROPONENTE LA REEMPLAZA POR ROSVY ALEJANDRA MUÑOZ</t>
  </si>
  <si>
    <t>KARENT DANIELA OSORIO</t>
  </si>
  <si>
    <t>UNIVERSIDAD SANTIAGO DE CALI</t>
  </si>
  <si>
    <t>LUISA FERNANDA ORJUELA SUAREZ</t>
  </si>
  <si>
    <t xml:space="preserve">TRABAJADORA SOCIAL </t>
  </si>
  <si>
    <t>CORPORACION UNIVERSITARIA MINUTO DE DIOS</t>
  </si>
  <si>
    <t>233991023-1</t>
  </si>
  <si>
    <t>CONSULTORES INTEGRALES</t>
  </si>
  <si>
    <t>01-06-2013 03-04-2014</t>
  </si>
  <si>
    <t xml:space="preserve">COORDINADOR CDI MODALIDAD FAMILIAR </t>
  </si>
  <si>
    <t>CECILIA MARIA OSPINA OROZCO</t>
  </si>
  <si>
    <t>LICENCIADA EN LENGUAS MODERNAS</t>
  </si>
  <si>
    <t>UNIVERSIDAD DE CALDAS</t>
  </si>
  <si>
    <t>SOCIEDAD COLEGIO CAMPESTRE ANGLO HINSPANO SA</t>
  </si>
  <si>
    <t>09-2010    03/2011</t>
  </si>
  <si>
    <t>COORDIANDRO CDI MODALIDAD FAMILIAR</t>
  </si>
  <si>
    <t>PAOLA ANDREA CALDERON</t>
  </si>
  <si>
    <t xml:space="preserve">LICENCIADA EN EDUCACION PREESCOLAR </t>
  </si>
  <si>
    <t xml:space="preserve">CORPORACION EDUCATIVA CENTRO DE ADMINSITRACION </t>
  </si>
  <si>
    <t xml:space="preserve">ASOCIACION EDUCATIVA COLEGIO ARANGO Y CUERO / COLEGIO TECNICO JUVENIL DEL SUR </t>
  </si>
  <si>
    <t>16-03-2010   15-07-2010         01/02/2012         30/11/2012</t>
  </si>
  <si>
    <t>Propuesta Técnica - Habilitante</t>
  </si>
  <si>
    <r>
      <rPr>
        <b/>
        <sz val="10"/>
        <color theme="1"/>
        <rFont val="Calibri"/>
        <family val="2"/>
        <scheme val="minor"/>
      </rPr>
      <t xml:space="preserve">CUMPLE </t>
    </r>
    <r>
      <rPr>
        <b/>
        <sz val="11"/>
        <color theme="1"/>
        <rFont val="Calibri"/>
        <family val="2"/>
        <scheme val="minor"/>
      </rPr>
      <t xml:space="preserve">
SI /NO</t>
    </r>
  </si>
  <si>
    <t>LA PROPUESTA DEBE PRESENTARSE A NOMBRE DEL POR LA ATENCION A LA PRIMERA INFANCIA DEL VALLE-ALINVALLE.  SE PRESENTA PROPUESTA TECNICA POR PARTE DE FUNDACION SOCIAL Y CULTURAL SAN ANTONIO DE PADUA</t>
  </si>
  <si>
    <t>2. CRITERIOS DE EVALUACIÓN</t>
  </si>
  <si>
    <t>1. Experiencia Específica - Adicional</t>
  </si>
  <si>
    <t>CONSORCIO POR LA ATENCION A LA PRIMERA INFANCIA DEL VALLE -ALINVALLE</t>
  </si>
  <si>
    <t xml:space="preserve">COLEGIO BAUTISTA EMMANUEL </t>
  </si>
  <si>
    <t>002 2013</t>
  </si>
  <si>
    <t>2.25</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</si>
  <si>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</si>
  <si>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</si>
  <si>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</si>
  <si>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</si>
  <si>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</si>
  <si>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</si>
  <si>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</si>
  <si>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</si>
  <si>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</si>
  <si>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NO APORTA HOJAS DE VIDA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</si>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</sst>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14" fontId="0" fillId="0" borderId="6" xfId="0" applyNumberFormat="1" applyFill="1" applyBorder="1" applyAlignment="1">
      <alignment wrapText="1"/>
    </xf>
    <xf numFmtId="0" fontId="0" fillId="0" borderId="0" xfId="0" applyAlignment="1">
      <alignment horizontal="center" vertical="center" wrapText="1"/>
    </xf>
    <xf numFmtId="14" fontId="0" fillId="0" borderId="6" xfId="0" applyNumberFormat="1" applyBorder="1" applyAlignment="1"/>
    <xf numFmtId="0" fontId="0" fillId="0" borderId="6" xfId="0" applyBorder="1" applyAlignment="1">
      <alignment vertical="center" wrapText="1"/>
    </xf>
    <xf numFmtId="14" fontId="0" fillId="0" borderId="6" xfId="0" applyNumberFormat="1" applyBorder="1" applyAlignment="1">
      <alignment vertical="center"/>
    </xf>
    <xf numFmtId="14" fontId="0" fillId="0" borderId="6" xfId="0" applyNumberFormat="1" applyBorder="1" applyAlignment="1">
      <alignment vertical="center" wrapText="1"/>
    </xf>
    <xf numFmtId="0" fontId="0" fillId="0" borderId="0" xfId="0" applyBorder="1" applyAlignment="1">
      <alignment wrapText="1"/>
    </xf>
    <xf numFmtId="1"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topLeftCell="H86" zoomScale="90" zoomScaleNormal="90" zoomScalePageLayoutView="90" workbookViewId="0">
      <selection activeCell="N93" sqref="N9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2" t="s">
        <v>0</v>
      </c>
      <c r="C2" s="123"/>
      <c r="D2" s="123"/>
      <c r="E2" s="123"/>
      <c r="F2" s="123"/>
      <c r="G2" s="123"/>
      <c r="H2" s="123"/>
      <c r="I2" s="123"/>
      <c r="J2" s="123"/>
      <c r="K2" s="123"/>
      <c r="L2" s="123"/>
      <c r="M2" s="123"/>
      <c r="N2" s="123"/>
      <c r="O2" s="123"/>
      <c r="P2" s="123"/>
    </row>
    <row r="4" spans="2:16" ht="26.25" x14ac:dyDescent="0.25">
      <c r="B4" s="122" t="s">
        <v>1</v>
      </c>
      <c r="C4" s="123"/>
      <c r="D4" s="123"/>
      <c r="E4" s="123"/>
      <c r="F4" s="123"/>
      <c r="G4" s="123"/>
      <c r="H4" s="123"/>
      <c r="I4" s="123"/>
      <c r="J4" s="123"/>
      <c r="K4" s="123"/>
      <c r="L4" s="123"/>
      <c r="M4" s="123"/>
      <c r="N4" s="123"/>
      <c r="O4" s="123"/>
      <c r="P4" s="123"/>
    </row>
    <row r="5" spans="2:16" ht="15.75" thickBot="1" x14ac:dyDescent="0.3"/>
    <row r="6" spans="2:16" ht="21.75" thickBot="1" x14ac:dyDescent="0.3">
      <c r="B6" s="2" t="s">
        <v>2</v>
      </c>
      <c r="C6" s="144" t="s">
        <v>3</v>
      </c>
      <c r="D6" s="144"/>
      <c r="E6" s="144"/>
      <c r="F6" s="144"/>
      <c r="G6" s="144"/>
      <c r="H6" s="144"/>
      <c r="I6" s="144"/>
      <c r="J6" s="144"/>
      <c r="K6" s="144"/>
      <c r="L6" s="144"/>
      <c r="M6" s="144"/>
      <c r="N6" s="145"/>
    </row>
    <row r="7" spans="2:16" ht="16.5" thickBot="1" x14ac:dyDescent="0.3">
      <c r="B7" s="3" t="s">
        <v>4</v>
      </c>
      <c r="C7" s="144" t="s">
        <v>5</v>
      </c>
      <c r="D7" s="144"/>
      <c r="E7" s="144"/>
      <c r="F7" s="144"/>
      <c r="G7" s="144"/>
      <c r="H7" s="144"/>
      <c r="I7" s="144"/>
      <c r="J7" s="144"/>
      <c r="K7" s="144"/>
      <c r="L7" s="144"/>
      <c r="M7" s="144"/>
      <c r="N7" s="145"/>
    </row>
    <row r="8" spans="2:16" ht="16.5" thickBot="1" x14ac:dyDescent="0.3">
      <c r="B8" s="3" t="s">
        <v>6</v>
      </c>
      <c r="C8" s="144" t="s">
        <v>7</v>
      </c>
      <c r="D8" s="144"/>
      <c r="E8" s="144"/>
      <c r="F8" s="144"/>
      <c r="G8" s="144"/>
      <c r="H8" s="144"/>
      <c r="I8" s="144"/>
      <c r="J8" s="144"/>
      <c r="K8" s="144"/>
      <c r="L8" s="144"/>
      <c r="M8" s="144"/>
      <c r="N8" s="145"/>
    </row>
    <row r="9" spans="2:16" ht="16.5" thickBot="1" x14ac:dyDescent="0.3">
      <c r="B9" s="3" t="s">
        <v>8</v>
      </c>
      <c r="C9" s="144"/>
      <c r="D9" s="144"/>
      <c r="E9" s="144"/>
      <c r="F9" s="144"/>
      <c r="G9" s="144"/>
      <c r="H9" s="144"/>
      <c r="I9" s="144"/>
      <c r="J9" s="144"/>
      <c r="K9" s="144"/>
      <c r="L9" s="144"/>
      <c r="M9" s="144"/>
      <c r="N9" s="145"/>
    </row>
    <row r="10" spans="2:16" ht="16.5" thickBot="1" x14ac:dyDescent="0.3">
      <c r="B10" s="3" t="s">
        <v>9</v>
      </c>
      <c r="C10" s="135" t="s">
        <v>10</v>
      </c>
      <c r="D10" s="135"/>
      <c r="E10" s="136"/>
      <c r="F10" s="4"/>
      <c r="G10" s="4"/>
      <c r="H10" s="4"/>
      <c r="I10" s="4"/>
      <c r="J10" s="4"/>
      <c r="K10" s="4"/>
      <c r="L10" s="4"/>
      <c r="M10" s="4"/>
      <c r="N10" s="5"/>
    </row>
    <row r="11" spans="2:16" ht="16.5" thickBot="1" x14ac:dyDescent="0.3">
      <c r="B11" s="6" t="s">
        <v>11</v>
      </c>
      <c r="C11" s="7" t="s">
        <v>12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7" t="s">
        <v>13</v>
      </c>
      <c r="C14" s="137"/>
      <c r="D14" s="15" t="s">
        <v>14</v>
      </c>
      <c r="E14" s="15" t="s">
        <v>15</v>
      </c>
      <c r="F14" s="15" t="s">
        <v>16</v>
      </c>
      <c r="G14" s="16"/>
      <c r="I14" s="17"/>
      <c r="J14" s="17"/>
      <c r="K14" s="17"/>
      <c r="L14" s="17"/>
      <c r="M14" s="17"/>
      <c r="N14" s="14"/>
    </row>
    <row r="15" spans="2:16" x14ac:dyDescent="0.25">
      <c r="B15" s="137"/>
      <c r="C15" s="137"/>
      <c r="D15" s="15">
        <v>10</v>
      </c>
      <c r="E15" s="18">
        <v>2081494671</v>
      </c>
      <c r="F15" s="19">
        <v>822</v>
      </c>
      <c r="G15" s="20"/>
      <c r="I15" s="21"/>
      <c r="J15" s="21"/>
      <c r="K15" s="21"/>
      <c r="L15" s="21"/>
      <c r="M15" s="21"/>
      <c r="N15" s="14"/>
    </row>
    <row r="16" spans="2:16" x14ac:dyDescent="0.25">
      <c r="B16" s="137"/>
      <c r="C16" s="137"/>
      <c r="D16" s="15">
        <v>12</v>
      </c>
      <c r="E16" s="18">
        <v>1197124720</v>
      </c>
      <c r="F16" s="22">
        <v>440</v>
      </c>
      <c r="G16" s="20"/>
      <c r="I16" s="21"/>
      <c r="J16" s="21"/>
      <c r="K16" s="21"/>
      <c r="L16" s="21"/>
      <c r="M16" s="21"/>
      <c r="N16" s="14"/>
    </row>
    <row r="17" spans="1:14" x14ac:dyDescent="0.25">
      <c r="B17" s="137"/>
      <c r="C17" s="137"/>
      <c r="D17" s="15">
        <v>15</v>
      </c>
      <c r="E17" s="18">
        <v>1458315568</v>
      </c>
      <c r="F17" s="22">
        <v>536</v>
      </c>
      <c r="G17" s="20"/>
      <c r="I17" s="21"/>
      <c r="J17" s="21"/>
      <c r="K17" s="21"/>
      <c r="L17" s="21"/>
      <c r="M17" s="21"/>
      <c r="N17" s="14"/>
    </row>
    <row r="18" spans="1:14" x14ac:dyDescent="0.25">
      <c r="B18" s="137"/>
      <c r="C18" s="137"/>
      <c r="D18" s="15">
        <v>16</v>
      </c>
      <c r="E18" s="23">
        <v>2026028600</v>
      </c>
      <c r="F18" s="22">
        <v>850</v>
      </c>
      <c r="G18" s="20"/>
      <c r="H18" s="24"/>
      <c r="I18" s="21"/>
      <c r="J18" s="21"/>
      <c r="K18" s="21"/>
      <c r="L18" s="21"/>
      <c r="M18" s="21"/>
      <c r="N18" s="25"/>
    </row>
    <row r="19" spans="1:14" x14ac:dyDescent="0.25">
      <c r="B19" s="137"/>
      <c r="C19" s="137"/>
      <c r="D19" s="15">
        <v>26</v>
      </c>
      <c r="E19" s="23">
        <v>2953362808</v>
      </c>
      <c r="F19" s="22">
        <v>1157</v>
      </c>
      <c r="G19" s="20"/>
      <c r="H19" s="24"/>
      <c r="I19" s="26"/>
      <c r="J19" s="26"/>
      <c r="K19" s="26"/>
      <c r="L19" s="26"/>
      <c r="M19" s="26"/>
      <c r="N19" s="25"/>
    </row>
    <row r="20" spans="1:14" x14ac:dyDescent="0.25">
      <c r="B20" s="137"/>
      <c r="C20" s="137"/>
      <c r="D20" s="15">
        <v>27</v>
      </c>
      <c r="E20" s="23">
        <v>3326061528</v>
      </c>
      <c r="F20" s="22">
        <v>1260</v>
      </c>
      <c r="G20" s="20"/>
      <c r="H20" s="24"/>
      <c r="I20" s="13"/>
      <c r="J20" s="13"/>
      <c r="K20" s="13"/>
      <c r="L20" s="13"/>
      <c r="M20" s="13"/>
      <c r="N20" s="25"/>
    </row>
    <row r="21" spans="1:14" x14ac:dyDescent="0.25">
      <c r="B21" s="137"/>
      <c r="C21" s="137"/>
      <c r="D21" s="15">
        <v>30</v>
      </c>
      <c r="E21" s="23">
        <v>1305521792</v>
      </c>
      <c r="F21" s="22">
        <v>472</v>
      </c>
      <c r="G21" s="20"/>
      <c r="H21" s="24"/>
      <c r="I21" s="13"/>
      <c r="J21" s="13"/>
      <c r="K21" s="13"/>
      <c r="L21" s="13"/>
      <c r="M21" s="13"/>
      <c r="N21" s="25"/>
    </row>
    <row r="22" spans="1:14" ht="15.75" thickBot="1" x14ac:dyDescent="0.3">
      <c r="B22" s="138" t="s">
        <v>17</v>
      </c>
      <c r="C22" s="139"/>
      <c r="D22" s="15"/>
      <c r="E22" s="18">
        <f>SUM(E15:E21)</f>
        <v>14347909687</v>
      </c>
      <c r="F22" s="22"/>
      <c r="G22" s="20"/>
      <c r="H22" s="24"/>
      <c r="I22" s="13"/>
      <c r="J22" s="13"/>
      <c r="K22" s="13"/>
      <c r="L22" s="13"/>
      <c r="M22" s="13"/>
      <c r="N22" s="25"/>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v>680</v>
      </c>
      <c r="D24" s="32"/>
      <c r="E24" s="33">
        <f>E22</f>
        <v>14347909687</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41"/>
      <c r="D30" s="41" t="s">
        <v>25</v>
      </c>
      <c r="E30"/>
      <c r="F30"/>
      <c r="G30"/>
      <c r="H30"/>
      <c r="I30" s="13"/>
      <c r="J30" s="13"/>
      <c r="K30" s="13"/>
      <c r="L30" s="13"/>
      <c r="M30" s="13"/>
      <c r="N30" s="14"/>
    </row>
    <row r="31" spans="1:14" x14ac:dyDescent="0.25">
      <c r="A31" s="36"/>
      <c r="B31" s="41" t="s">
        <v>26</v>
      </c>
      <c r="C31" s="41"/>
      <c r="D31" s="41" t="s">
        <v>27</v>
      </c>
      <c r="E31"/>
      <c r="F31"/>
      <c r="G31"/>
      <c r="H31"/>
      <c r="I31" s="13"/>
      <c r="J31" s="13"/>
      <c r="K31" s="13"/>
      <c r="L31" s="13"/>
      <c r="M31" s="13"/>
      <c r="N31" s="14"/>
    </row>
    <row r="32" spans="1:14" x14ac:dyDescent="0.25">
      <c r="A32" s="36"/>
      <c r="B32" s="41" t="s">
        <v>28</v>
      </c>
      <c r="C32" s="41"/>
      <c r="D32" s="41" t="s">
        <v>25</v>
      </c>
      <c r="E32"/>
      <c r="F32"/>
      <c r="G32"/>
      <c r="H32"/>
      <c r="I32" s="13"/>
      <c r="J32" s="13"/>
      <c r="K32" s="13"/>
      <c r="L32" s="13"/>
      <c r="M32" s="13"/>
      <c r="N32" s="14"/>
    </row>
    <row r="33" spans="1:17" x14ac:dyDescent="0.25">
      <c r="A33" s="36"/>
      <c r="B33" s="41" t="s">
        <v>29</v>
      </c>
      <c r="C33" s="41"/>
      <c r="D33" s="41" t="s">
        <v>25</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30</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31</v>
      </c>
      <c r="D39" s="42" t="s">
        <v>32</v>
      </c>
      <c r="E39" s="42" t="s">
        <v>33</v>
      </c>
      <c r="F39"/>
      <c r="G39"/>
      <c r="H39"/>
      <c r="I39" s="13"/>
      <c r="J39" s="13"/>
      <c r="K39" s="13"/>
      <c r="L39" s="13"/>
      <c r="M39" s="13"/>
      <c r="N39" s="14"/>
    </row>
    <row r="40" spans="1:17" ht="28.5" x14ac:dyDescent="0.25">
      <c r="A40" s="36"/>
      <c r="B40" s="43" t="s">
        <v>34</v>
      </c>
      <c r="C40" s="44">
        <v>40</v>
      </c>
      <c r="D40" s="45">
        <v>20</v>
      </c>
      <c r="E40" s="111">
        <f>+D40+D41</f>
        <v>20</v>
      </c>
      <c r="F40"/>
      <c r="G40"/>
      <c r="H40"/>
      <c r="I40" s="13"/>
      <c r="J40" s="13"/>
      <c r="K40" s="13"/>
      <c r="L40" s="13"/>
      <c r="M40" s="13"/>
      <c r="N40" s="14"/>
    </row>
    <row r="41" spans="1:17" ht="42.75" x14ac:dyDescent="0.25">
      <c r="A41" s="36"/>
      <c r="B41" s="43" t="s">
        <v>35</v>
      </c>
      <c r="C41" s="44">
        <v>60</v>
      </c>
      <c r="D41" s="45">
        <f>+F150</f>
        <v>0</v>
      </c>
      <c r="E41" s="112"/>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40" t="s">
        <v>36</v>
      </c>
      <c r="N45" s="140"/>
    </row>
    <row r="46" spans="1:17" x14ac:dyDescent="0.25">
      <c r="B46" s="39" t="s">
        <v>37</v>
      </c>
      <c r="M46" s="46"/>
      <c r="N46" s="46"/>
    </row>
    <row r="47" spans="1:17" ht="15.75" thickBot="1" x14ac:dyDescent="0.3">
      <c r="M47" s="46"/>
      <c r="N47" s="46"/>
    </row>
    <row r="48" spans="1:17" s="13" customFormat="1" ht="109.5" customHeight="1" x14ac:dyDescent="0.25">
      <c r="B48" s="47" t="s">
        <v>38</v>
      </c>
      <c r="C48" s="47" t="s">
        <v>39</v>
      </c>
      <c r="D48" s="47" t="s">
        <v>40</v>
      </c>
      <c r="E48" s="47" t="s">
        <v>41</v>
      </c>
      <c r="F48" s="47" t="s">
        <v>42</v>
      </c>
      <c r="G48" s="47" t="s">
        <v>43</v>
      </c>
      <c r="H48" s="47" t="s">
        <v>44</v>
      </c>
      <c r="I48" s="47" t="s">
        <v>45</v>
      </c>
      <c r="J48" s="47" t="s">
        <v>46</v>
      </c>
      <c r="K48" s="47" t="s">
        <v>47</v>
      </c>
      <c r="L48" s="47" t="s">
        <v>48</v>
      </c>
      <c r="M48" s="48" t="s">
        <v>49</v>
      </c>
      <c r="N48" s="47" t="s">
        <v>50</v>
      </c>
      <c r="O48" s="47" t="s">
        <v>51</v>
      </c>
      <c r="P48" s="49" t="s">
        <v>52</v>
      </c>
      <c r="Q48" s="49" t="s">
        <v>53</v>
      </c>
    </row>
    <row r="49" spans="1:26" s="62" customFormat="1" ht="120" x14ac:dyDescent="0.25">
      <c r="A49" s="50">
        <v>1</v>
      </c>
      <c r="B49" s="51" t="s">
        <v>7</v>
      </c>
      <c r="C49" s="51" t="s">
        <v>7</v>
      </c>
      <c r="D49" s="52" t="s">
        <v>54</v>
      </c>
      <c r="E49" s="53" t="s">
        <v>55</v>
      </c>
      <c r="F49" s="54" t="s">
        <v>22</v>
      </c>
      <c r="G49" s="55"/>
      <c r="H49" s="56">
        <v>40210</v>
      </c>
      <c r="I49" s="57">
        <v>40527</v>
      </c>
      <c r="J49" s="57" t="s">
        <v>23</v>
      </c>
      <c r="K49" s="53"/>
      <c r="L49" s="57"/>
      <c r="M49" s="58">
        <v>1575</v>
      </c>
      <c r="N49" s="58">
        <v>190</v>
      </c>
      <c r="O49" s="59">
        <v>3645986720</v>
      </c>
      <c r="P49" s="59">
        <v>30</v>
      </c>
      <c r="Q49" s="60" t="s">
        <v>56</v>
      </c>
      <c r="R49" s="61"/>
      <c r="S49" s="61"/>
      <c r="T49" s="61"/>
      <c r="U49" s="61"/>
      <c r="V49" s="61"/>
      <c r="W49" s="61"/>
      <c r="X49" s="61"/>
      <c r="Y49" s="61"/>
      <c r="Z49" s="61"/>
    </row>
    <row r="50" spans="1:26" s="62" customFormat="1" ht="120" x14ac:dyDescent="0.25">
      <c r="A50" s="50"/>
      <c r="B50" s="51" t="s">
        <v>7</v>
      </c>
      <c r="C50" s="51" t="s">
        <v>7</v>
      </c>
      <c r="D50" s="52" t="s">
        <v>54</v>
      </c>
      <c r="E50" s="53" t="s">
        <v>57</v>
      </c>
      <c r="F50" s="54" t="s">
        <v>22</v>
      </c>
      <c r="G50" s="63"/>
      <c r="H50" s="56">
        <v>40576</v>
      </c>
      <c r="I50" s="57">
        <v>40886</v>
      </c>
      <c r="J50" s="57" t="s">
        <v>23</v>
      </c>
      <c r="L50" s="53">
        <v>10</v>
      </c>
      <c r="M50" s="58">
        <v>1725</v>
      </c>
      <c r="N50" s="58">
        <v>460</v>
      </c>
      <c r="O50" s="59">
        <v>3880493631</v>
      </c>
      <c r="P50" s="59">
        <v>31</v>
      </c>
      <c r="Q50" s="60" t="s">
        <v>58</v>
      </c>
      <c r="R50" s="61"/>
      <c r="S50" s="61"/>
      <c r="T50" s="61"/>
      <c r="U50" s="61"/>
      <c r="V50" s="61"/>
      <c r="W50" s="61"/>
      <c r="X50" s="61"/>
      <c r="Y50" s="61"/>
      <c r="Z50" s="61"/>
    </row>
    <row r="51" spans="1:26" s="62" customFormat="1" ht="45" x14ac:dyDescent="0.25">
      <c r="A51" s="50">
        <f t="shared" ref="A51:A52" si="0">+A50+1</f>
        <v>1</v>
      </c>
      <c r="B51" s="51" t="s">
        <v>7</v>
      </c>
      <c r="C51" s="51" t="s">
        <v>7</v>
      </c>
      <c r="D51" s="52" t="s">
        <v>54</v>
      </c>
      <c r="E51" s="53">
        <v>16915012012</v>
      </c>
      <c r="F51" s="54" t="s">
        <v>22</v>
      </c>
      <c r="G51" s="63"/>
      <c r="H51" s="56">
        <v>40925</v>
      </c>
      <c r="I51" s="57">
        <v>41228</v>
      </c>
      <c r="J51" s="57" t="s">
        <v>23</v>
      </c>
      <c r="K51" s="53">
        <v>10</v>
      </c>
      <c r="L51" s="57"/>
      <c r="M51" s="58">
        <v>262</v>
      </c>
      <c r="N51" s="58">
        <v>0</v>
      </c>
      <c r="O51" s="59">
        <v>205048883</v>
      </c>
      <c r="P51" s="59">
        <v>21</v>
      </c>
      <c r="Q51" s="60" t="s">
        <v>59</v>
      </c>
      <c r="R51" s="61"/>
      <c r="S51" s="61"/>
      <c r="T51" s="61"/>
      <c r="U51" s="61"/>
      <c r="V51" s="61"/>
      <c r="W51" s="61"/>
      <c r="X51" s="61"/>
      <c r="Y51" s="61"/>
      <c r="Z51" s="61"/>
    </row>
    <row r="52" spans="1:26" s="62" customFormat="1" ht="150" x14ac:dyDescent="0.25">
      <c r="A52" s="50">
        <f t="shared" si="0"/>
        <v>2</v>
      </c>
      <c r="B52" s="51" t="s">
        <v>60</v>
      </c>
      <c r="C52" s="51" t="s">
        <v>60</v>
      </c>
      <c r="D52" s="52" t="s">
        <v>61</v>
      </c>
      <c r="E52" s="53">
        <v>762613688</v>
      </c>
      <c r="F52" s="54" t="s">
        <v>22</v>
      </c>
      <c r="G52" s="63"/>
      <c r="H52" s="56">
        <v>41558</v>
      </c>
      <c r="I52" s="57">
        <v>41639</v>
      </c>
      <c r="J52" s="57" t="s">
        <v>23</v>
      </c>
      <c r="K52" s="60" t="s">
        <v>62</v>
      </c>
      <c r="L52" s="60"/>
      <c r="M52" s="60" t="s">
        <v>62</v>
      </c>
      <c r="N52" s="60" t="s">
        <v>62</v>
      </c>
      <c r="O52" s="60" t="s">
        <v>62</v>
      </c>
      <c r="P52" s="59">
        <v>28</v>
      </c>
      <c r="Q52" s="60" t="s">
        <v>62</v>
      </c>
      <c r="R52" s="61"/>
      <c r="S52" s="61"/>
      <c r="T52" s="61"/>
      <c r="U52" s="61"/>
      <c r="V52" s="61"/>
      <c r="W52" s="61"/>
      <c r="X52" s="61"/>
      <c r="Y52" s="61"/>
      <c r="Z52" s="61"/>
    </row>
    <row r="53" spans="1:26" s="62" customFormat="1" x14ac:dyDescent="0.25">
      <c r="A53" s="50" t="e">
        <f>+#REF!+1</f>
        <v>#REF!</v>
      </c>
      <c r="B53" s="52"/>
      <c r="C53" s="51"/>
      <c r="D53" s="52"/>
      <c r="E53" s="63"/>
      <c r="F53" s="54"/>
      <c r="G53" s="54"/>
      <c r="H53" s="54"/>
      <c r="I53" s="57"/>
      <c r="J53" s="57"/>
      <c r="K53" s="57"/>
      <c r="L53" s="57"/>
      <c r="M53" s="58"/>
      <c r="N53" s="58"/>
      <c r="O53" s="59"/>
      <c r="P53" s="59"/>
      <c r="Q53" s="60"/>
      <c r="R53" s="61"/>
      <c r="S53" s="61"/>
      <c r="T53" s="61"/>
      <c r="U53" s="61"/>
      <c r="V53" s="61"/>
      <c r="W53" s="61"/>
      <c r="X53" s="61"/>
      <c r="Y53" s="61"/>
      <c r="Z53" s="61"/>
    </row>
    <row r="54" spans="1:26" s="62" customFormat="1" ht="30" x14ac:dyDescent="0.25">
      <c r="A54" s="50"/>
      <c r="B54" s="64" t="s">
        <v>33</v>
      </c>
      <c r="C54" s="51"/>
      <c r="D54" s="52"/>
      <c r="E54" s="63"/>
      <c r="F54" s="54"/>
      <c r="G54" s="54"/>
      <c r="H54" s="54"/>
      <c r="I54" s="57"/>
      <c r="J54" s="57"/>
      <c r="K54" s="65">
        <f>SUM(K49:K53)</f>
        <v>10</v>
      </c>
      <c r="L54" s="65">
        <f>SUM(L49:L53)</f>
        <v>10</v>
      </c>
      <c r="M54" s="66">
        <f>SUM(M49:M53)</f>
        <v>3562</v>
      </c>
      <c r="N54" s="65" t="s">
        <v>63</v>
      </c>
      <c r="O54" s="59"/>
      <c r="P54" s="59"/>
      <c r="Q54" s="67" t="s">
        <v>64</v>
      </c>
    </row>
    <row r="55" spans="1:26" s="68" customFormat="1" x14ac:dyDescent="0.25">
      <c r="E55" s="69"/>
    </row>
    <row r="56" spans="1:26" s="68" customFormat="1" x14ac:dyDescent="0.25">
      <c r="B56" s="141" t="s">
        <v>65</v>
      </c>
      <c r="C56" s="141" t="s">
        <v>66</v>
      </c>
      <c r="D56" s="143" t="s">
        <v>67</v>
      </c>
      <c r="E56" s="143"/>
    </row>
    <row r="57" spans="1:26" s="68" customFormat="1" x14ac:dyDescent="0.25">
      <c r="B57" s="142"/>
      <c r="C57" s="142"/>
      <c r="D57" s="70" t="s">
        <v>68</v>
      </c>
      <c r="E57" s="71" t="s">
        <v>69</v>
      </c>
    </row>
    <row r="58" spans="1:26" s="68" customFormat="1" ht="30.6" customHeight="1" x14ac:dyDescent="0.25">
      <c r="B58" s="72" t="s">
        <v>70</v>
      </c>
      <c r="C58" s="73" t="s">
        <v>71</v>
      </c>
      <c r="D58" s="74"/>
      <c r="E58" s="75" t="s">
        <v>25</v>
      </c>
      <c r="F58" s="76"/>
      <c r="G58" s="76"/>
      <c r="H58" s="76"/>
      <c r="I58" s="76"/>
      <c r="J58" s="76"/>
      <c r="K58" s="76"/>
      <c r="L58" s="76"/>
      <c r="M58" s="76"/>
    </row>
    <row r="59" spans="1:26" s="68" customFormat="1" ht="30" customHeight="1" x14ac:dyDescent="0.25">
      <c r="B59" s="72" t="s">
        <v>72</v>
      </c>
      <c r="C59" s="73" t="s">
        <v>63</v>
      </c>
      <c r="D59" s="75"/>
      <c r="E59" s="75" t="s">
        <v>27</v>
      </c>
    </row>
    <row r="60" spans="1:26" s="68" customFormat="1" x14ac:dyDescent="0.25">
      <c r="B60" s="77"/>
      <c r="C60" s="133"/>
      <c r="D60" s="133"/>
      <c r="E60" s="133"/>
      <c r="F60" s="133"/>
      <c r="G60" s="133"/>
      <c r="H60" s="133"/>
      <c r="I60" s="133"/>
      <c r="J60" s="133"/>
      <c r="K60" s="133"/>
      <c r="L60" s="133"/>
      <c r="M60" s="133"/>
      <c r="N60" s="133"/>
    </row>
    <row r="61" spans="1:26" ht="28.35" customHeight="1" thickBot="1" x14ac:dyDescent="0.3"/>
    <row r="62" spans="1:26" ht="27" thickBot="1" x14ac:dyDescent="0.3">
      <c r="B62" s="134" t="s">
        <v>73</v>
      </c>
      <c r="C62" s="134"/>
      <c r="D62" s="134"/>
      <c r="E62" s="134"/>
      <c r="F62" s="134"/>
      <c r="G62" s="134"/>
      <c r="H62" s="134"/>
      <c r="I62" s="134"/>
      <c r="J62" s="134"/>
      <c r="K62" s="134"/>
      <c r="L62" s="134"/>
      <c r="M62" s="134"/>
      <c r="N62" s="134"/>
    </row>
    <row r="65" spans="2:17" ht="109.5" customHeight="1" x14ac:dyDescent="0.25">
      <c r="B65" s="78" t="s">
        <v>74</v>
      </c>
      <c r="C65" s="79" t="s">
        <v>75</v>
      </c>
      <c r="D65" s="79" t="s">
        <v>76</v>
      </c>
      <c r="E65" s="79" t="s">
        <v>77</v>
      </c>
      <c r="F65" s="79" t="s">
        <v>78</v>
      </c>
      <c r="G65" s="79" t="s">
        <v>79</v>
      </c>
      <c r="H65" s="79" t="s">
        <v>80</v>
      </c>
      <c r="I65" s="79" t="s">
        <v>81</v>
      </c>
      <c r="J65" s="79" t="s">
        <v>82</v>
      </c>
      <c r="K65" s="79" t="s">
        <v>83</v>
      </c>
      <c r="L65" s="79" t="s">
        <v>84</v>
      </c>
      <c r="M65" s="80" t="s">
        <v>85</v>
      </c>
      <c r="N65" s="80" t="s">
        <v>86</v>
      </c>
      <c r="O65" s="130" t="s">
        <v>87</v>
      </c>
      <c r="P65" s="132"/>
      <c r="Q65" s="79" t="s">
        <v>88</v>
      </c>
    </row>
    <row r="66" spans="2:17" x14ac:dyDescent="0.25">
      <c r="B66" s="81" t="s">
        <v>89</v>
      </c>
      <c r="C66" s="81" t="s">
        <v>90</v>
      </c>
      <c r="D66" s="82" t="s">
        <v>91</v>
      </c>
      <c r="E66" s="82"/>
      <c r="F66" s="83"/>
      <c r="G66" s="83" t="s">
        <v>25</v>
      </c>
      <c r="H66" s="83"/>
      <c r="I66" s="84"/>
      <c r="J66" s="84" t="s">
        <v>22</v>
      </c>
      <c r="K66" s="41" t="s">
        <v>22</v>
      </c>
      <c r="L66" s="41" t="s">
        <v>22</v>
      </c>
      <c r="M66" s="41" t="s">
        <v>22</v>
      </c>
      <c r="N66" s="41" t="s">
        <v>22</v>
      </c>
      <c r="O66" s="116"/>
      <c r="P66" s="117"/>
      <c r="Q66" s="41" t="s">
        <v>22</v>
      </c>
    </row>
    <row r="67" spans="2:17" x14ac:dyDescent="0.25">
      <c r="B67" s="81" t="s">
        <v>92</v>
      </c>
      <c r="C67" s="81"/>
      <c r="D67" s="82"/>
      <c r="E67" s="82"/>
      <c r="F67" s="83"/>
      <c r="G67" s="83"/>
      <c r="H67" s="83"/>
      <c r="I67" s="84"/>
      <c r="J67" s="84"/>
      <c r="K67" s="41"/>
      <c r="L67" s="41"/>
      <c r="M67" s="41"/>
      <c r="N67" s="41"/>
      <c r="O67" s="116" t="s">
        <v>93</v>
      </c>
      <c r="P67" s="117"/>
      <c r="Q67" s="41"/>
    </row>
    <row r="68" spans="2:17" ht="30" x14ac:dyDescent="0.25">
      <c r="B68" s="85" t="s">
        <v>94</v>
      </c>
      <c r="C68" s="81"/>
      <c r="D68" s="82"/>
      <c r="E68" s="82"/>
      <c r="F68" s="83"/>
      <c r="G68" s="83"/>
      <c r="H68" s="83"/>
      <c r="I68" s="84"/>
      <c r="J68" s="84"/>
      <c r="K68" s="41"/>
      <c r="L68" s="41"/>
      <c r="M68" s="41"/>
      <c r="N68" s="41"/>
      <c r="O68" s="116" t="s">
        <v>93</v>
      </c>
      <c r="P68" s="117"/>
      <c r="Q68" s="41"/>
    </row>
    <row r="69" spans="2:17" x14ac:dyDescent="0.25">
      <c r="B69" s="81"/>
      <c r="C69" s="81"/>
      <c r="D69" s="82"/>
      <c r="E69" s="82"/>
      <c r="F69" s="83"/>
      <c r="G69" s="83"/>
      <c r="H69" s="83"/>
      <c r="I69" s="84"/>
      <c r="J69" s="84"/>
      <c r="K69" s="41"/>
      <c r="L69" s="41"/>
      <c r="M69" s="41"/>
      <c r="N69" s="41"/>
      <c r="O69" s="116"/>
      <c r="P69" s="117"/>
      <c r="Q69" s="41"/>
    </row>
    <row r="70" spans="2:17" x14ac:dyDescent="0.25">
      <c r="B70" s="81"/>
      <c r="C70" s="81"/>
      <c r="D70" s="82"/>
      <c r="E70" s="82"/>
      <c r="F70" s="83"/>
      <c r="G70" s="83"/>
      <c r="H70" s="83"/>
      <c r="I70" s="84"/>
      <c r="J70" s="84"/>
      <c r="K70" s="41"/>
      <c r="L70" s="41"/>
      <c r="M70" s="41"/>
      <c r="N70" s="41"/>
      <c r="O70" s="116"/>
      <c r="P70" s="117"/>
      <c r="Q70" s="41"/>
    </row>
    <row r="71" spans="2:17" x14ac:dyDescent="0.25">
      <c r="B71" s="81"/>
      <c r="C71" s="81"/>
      <c r="D71" s="82"/>
      <c r="E71" s="82"/>
      <c r="F71" s="83"/>
      <c r="G71" s="83"/>
      <c r="H71" s="83"/>
      <c r="I71" s="84"/>
      <c r="J71" s="84"/>
      <c r="K71" s="41"/>
      <c r="L71" s="41"/>
      <c r="M71" s="41"/>
      <c r="N71" s="41"/>
      <c r="O71" s="116"/>
      <c r="P71" s="117"/>
      <c r="Q71" s="41"/>
    </row>
    <row r="72" spans="2:17" x14ac:dyDescent="0.25">
      <c r="B72" s="41"/>
      <c r="C72" s="41"/>
      <c r="D72" s="41"/>
      <c r="E72" s="41"/>
      <c r="F72" s="41"/>
      <c r="G72" s="41"/>
      <c r="H72" s="41"/>
      <c r="I72" s="41"/>
      <c r="J72" s="41"/>
      <c r="K72" s="41"/>
      <c r="L72" s="41"/>
      <c r="M72" s="41"/>
      <c r="N72" s="41"/>
      <c r="O72" s="116"/>
      <c r="P72" s="117"/>
      <c r="Q72" s="41"/>
    </row>
    <row r="73" spans="2:17" x14ac:dyDescent="0.25">
      <c r="B73" s="1" t="s">
        <v>95</v>
      </c>
    </row>
    <row r="74" spans="2:17" x14ac:dyDescent="0.25">
      <c r="B74" s="1" t="s">
        <v>96</v>
      </c>
    </row>
    <row r="75" spans="2:17" x14ac:dyDescent="0.25">
      <c r="B75" s="1" t="s">
        <v>97</v>
      </c>
    </row>
    <row r="77" spans="2:17" ht="15.75" thickBot="1" x14ac:dyDescent="0.3"/>
    <row r="78" spans="2:17" ht="27" thickBot="1" x14ac:dyDescent="0.3">
      <c r="B78" s="124" t="s">
        <v>98</v>
      </c>
      <c r="C78" s="125"/>
      <c r="D78" s="125"/>
      <c r="E78" s="125"/>
      <c r="F78" s="125"/>
      <c r="G78" s="125"/>
      <c r="H78" s="125"/>
      <c r="I78" s="125"/>
      <c r="J78" s="125"/>
      <c r="K78" s="125"/>
      <c r="L78" s="125"/>
      <c r="M78" s="125"/>
      <c r="N78" s="126"/>
    </row>
    <row r="83" spans="2:17" ht="76.5" customHeight="1" x14ac:dyDescent="0.25">
      <c r="B83" s="78" t="s">
        <v>99</v>
      </c>
      <c r="C83" s="78" t="s">
        <v>100</v>
      </c>
      <c r="D83" s="78" t="s">
        <v>101</v>
      </c>
      <c r="E83" s="78" t="s">
        <v>102</v>
      </c>
      <c r="F83" s="78" t="s">
        <v>103</v>
      </c>
      <c r="G83" s="78" t="s">
        <v>104</v>
      </c>
      <c r="H83" s="78" t="s">
        <v>105</v>
      </c>
      <c r="I83" s="78" t="s">
        <v>106</v>
      </c>
      <c r="J83" s="130" t="s">
        <v>107</v>
      </c>
      <c r="K83" s="131"/>
      <c r="L83" s="132"/>
      <c r="M83" s="78" t="s">
        <v>108</v>
      </c>
      <c r="N83" s="78" t="s">
        <v>109</v>
      </c>
      <c r="O83" s="78" t="s">
        <v>110</v>
      </c>
      <c r="P83" s="130" t="s">
        <v>87</v>
      </c>
      <c r="Q83" s="132"/>
    </row>
    <row r="84" spans="2:17" ht="60.75" customHeight="1" x14ac:dyDescent="0.25">
      <c r="B84" s="85" t="s">
        <v>111</v>
      </c>
      <c r="C84" s="85">
        <v>175</v>
      </c>
      <c r="D84" s="81" t="s">
        <v>112</v>
      </c>
      <c r="E84" s="81">
        <v>31477899</v>
      </c>
      <c r="F84" s="81" t="s">
        <v>113</v>
      </c>
      <c r="G84" s="81" t="s">
        <v>114</v>
      </c>
      <c r="H84" s="86">
        <v>38226</v>
      </c>
      <c r="I84" s="83" t="s">
        <v>115</v>
      </c>
      <c r="J84" s="87" t="s">
        <v>116</v>
      </c>
      <c r="K84" s="88" t="s">
        <v>117</v>
      </c>
      <c r="L84" s="89" t="s">
        <v>22</v>
      </c>
      <c r="M84" s="90" t="s">
        <v>22</v>
      </c>
      <c r="N84" s="90" t="s">
        <v>22</v>
      </c>
      <c r="O84" s="90" t="s">
        <v>23</v>
      </c>
      <c r="P84" s="113" t="s">
        <v>193</v>
      </c>
      <c r="Q84" s="113"/>
    </row>
    <row r="85" spans="2:17" ht="60.75" customHeight="1" x14ac:dyDescent="0.25">
      <c r="B85" s="85" t="s">
        <v>111</v>
      </c>
      <c r="C85" s="85">
        <v>175</v>
      </c>
      <c r="D85" s="81" t="s">
        <v>118</v>
      </c>
      <c r="E85" s="81">
        <v>51685416</v>
      </c>
      <c r="F85" s="81" t="s">
        <v>119</v>
      </c>
      <c r="G85" s="81" t="s">
        <v>120</v>
      </c>
      <c r="H85" s="86">
        <v>31268</v>
      </c>
      <c r="I85" s="83" t="s">
        <v>115</v>
      </c>
      <c r="J85" s="1" t="s">
        <v>121</v>
      </c>
      <c r="K85" s="88" t="s">
        <v>122</v>
      </c>
      <c r="L85" s="90" t="s">
        <v>22</v>
      </c>
      <c r="M85" s="90" t="s">
        <v>22</v>
      </c>
      <c r="N85" s="90" t="s">
        <v>22</v>
      </c>
      <c r="O85" s="90" t="s">
        <v>22</v>
      </c>
      <c r="P85" s="116"/>
      <c r="Q85" s="117"/>
    </row>
    <row r="86" spans="2:17" ht="60.75" customHeight="1" x14ac:dyDescent="0.25">
      <c r="B86" s="85" t="s">
        <v>123</v>
      </c>
      <c r="C86" s="85" t="s">
        <v>124</v>
      </c>
      <c r="D86" s="81" t="s">
        <v>125</v>
      </c>
      <c r="E86" s="81">
        <v>1107055176</v>
      </c>
      <c r="F86" s="81" t="s">
        <v>126</v>
      </c>
      <c r="G86" s="81" t="s">
        <v>127</v>
      </c>
      <c r="H86" s="86">
        <v>41600</v>
      </c>
      <c r="I86" s="83">
        <v>140285</v>
      </c>
      <c r="J86" s="90" t="s">
        <v>128</v>
      </c>
      <c r="K86" s="88" t="s">
        <v>129</v>
      </c>
      <c r="L86" s="90" t="s">
        <v>22</v>
      </c>
      <c r="M86" s="90" t="s">
        <v>22</v>
      </c>
      <c r="N86" s="90" t="s">
        <v>23</v>
      </c>
      <c r="O86" s="90" t="s">
        <v>22</v>
      </c>
      <c r="P86" s="114" t="s">
        <v>130</v>
      </c>
      <c r="Q86" s="115"/>
    </row>
    <row r="87" spans="2:17" ht="60.75" customHeight="1" x14ac:dyDescent="0.25">
      <c r="B87" s="85" t="s">
        <v>123</v>
      </c>
      <c r="C87" s="85" t="s">
        <v>124</v>
      </c>
      <c r="D87" s="81" t="s">
        <v>131</v>
      </c>
      <c r="E87" s="81" t="s">
        <v>132</v>
      </c>
      <c r="F87" s="81"/>
      <c r="G87" s="81"/>
      <c r="H87" s="86"/>
      <c r="I87" s="83"/>
      <c r="K87" s="88"/>
      <c r="L87" s="90"/>
      <c r="M87" s="90"/>
      <c r="N87" s="90" t="s">
        <v>23</v>
      </c>
      <c r="O87" s="90"/>
      <c r="P87" s="114" t="s">
        <v>133</v>
      </c>
      <c r="Q87" s="115"/>
    </row>
    <row r="88" spans="2:17" ht="60.75" customHeight="1" x14ac:dyDescent="0.25">
      <c r="B88" s="85" t="s">
        <v>123</v>
      </c>
      <c r="C88" s="85" t="s">
        <v>124</v>
      </c>
      <c r="D88" s="81" t="s">
        <v>134</v>
      </c>
      <c r="E88" s="81">
        <v>31323487</v>
      </c>
      <c r="F88" s="81" t="s">
        <v>126</v>
      </c>
      <c r="G88" s="81" t="s">
        <v>135</v>
      </c>
      <c r="H88" s="86">
        <v>41565</v>
      </c>
      <c r="I88" s="83">
        <v>140012</v>
      </c>
      <c r="J88" s="91" t="s">
        <v>136</v>
      </c>
      <c r="K88" s="88" t="s">
        <v>137</v>
      </c>
      <c r="L88" s="90" t="s">
        <v>22</v>
      </c>
      <c r="M88" s="90" t="s">
        <v>22</v>
      </c>
      <c r="N88" s="90" t="s">
        <v>22</v>
      </c>
      <c r="O88" s="90" t="s">
        <v>22</v>
      </c>
      <c r="P88" s="116"/>
      <c r="Q88" s="117"/>
    </row>
    <row r="89" spans="2:17" ht="60.75" customHeight="1" x14ac:dyDescent="0.25">
      <c r="B89" s="85" t="s">
        <v>138</v>
      </c>
      <c r="C89" s="85">
        <v>250</v>
      </c>
      <c r="D89" s="81" t="s">
        <v>139</v>
      </c>
      <c r="E89" s="81">
        <v>66927620</v>
      </c>
      <c r="F89" s="81" t="s">
        <v>126</v>
      </c>
      <c r="G89" s="81" t="s">
        <v>140</v>
      </c>
      <c r="H89" s="86">
        <v>39052</v>
      </c>
      <c r="I89" s="83">
        <v>141207</v>
      </c>
      <c r="J89" s="85" t="s">
        <v>141</v>
      </c>
      <c r="K89" s="88" t="s">
        <v>142</v>
      </c>
      <c r="L89" s="89" t="s">
        <v>22</v>
      </c>
      <c r="M89" s="90" t="s">
        <v>22</v>
      </c>
      <c r="N89" s="90" t="s">
        <v>22</v>
      </c>
      <c r="O89" s="90" t="s">
        <v>22</v>
      </c>
      <c r="P89" s="114" t="s">
        <v>143</v>
      </c>
      <c r="Q89" s="115"/>
    </row>
    <row r="90" spans="2:17" ht="60.75" customHeight="1" x14ac:dyDescent="0.25">
      <c r="B90" s="85" t="s">
        <v>123</v>
      </c>
      <c r="C90" s="85" t="s">
        <v>124</v>
      </c>
      <c r="D90" s="81" t="s">
        <v>144</v>
      </c>
      <c r="E90" s="81">
        <v>1144025035</v>
      </c>
      <c r="F90" s="81" t="s">
        <v>126</v>
      </c>
      <c r="G90" s="81" t="s">
        <v>145</v>
      </c>
      <c r="H90" s="86">
        <v>41866</v>
      </c>
      <c r="I90" s="83">
        <v>145988</v>
      </c>
      <c r="J90" s="87"/>
      <c r="K90" s="88"/>
      <c r="L90" s="89"/>
      <c r="M90" s="90" t="s">
        <v>22</v>
      </c>
      <c r="N90" s="90" t="s">
        <v>23</v>
      </c>
      <c r="O90" s="90" t="s">
        <v>23</v>
      </c>
      <c r="P90" s="116" t="s">
        <v>193</v>
      </c>
      <c r="Q90" s="117"/>
    </row>
    <row r="91" spans="2:17" ht="60.75" customHeight="1" x14ac:dyDescent="0.25">
      <c r="B91" s="85" t="s">
        <v>138</v>
      </c>
      <c r="C91" s="85">
        <v>250</v>
      </c>
      <c r="D91" s="81" t="s">
        <v>146</v>
      </c>
      <c r="E91" s="81">
        <v>1030627274</v>
      </c>
      <c r="F91" s="81" t="s">
        <v>147</v>
      </c>
      <c r="G91" s="81" t="s">
        <v>148</v>
      </c>
      <c r="H91" s="86">
        <v>41545</v>
      </c>
      <c r="I91" s="83" t="s">
        <v>149</v>
      </c>
      <c r="J91" s="88" t="s">
        <v>150</v>
      </c>
      <c r="K91" s="92" t="s">
        <v>151</v>
      </c>
      <c r="L91" s="93" t="s">
        <v>22</v>
      </c>
      <c r="M91" s="90" t="s">
        <v>22</v>
      </c>
      <c r="N91" s="90" t="s">
        <v>22</v>
      </c>
      <c r="O91" s="90" t="s">
        <v>22</v>
      </c>
      <c r="P91" s="116"/>
      <c r="Q91" s="117"/>
    </row>
    <row r="92" spans="2:17" ht="33.6" customHeight="1" x14ac:dyDescent="0.25">
      <c r="B92" s="85" t="s">
        <v>152</v>
      </c>
      <c r="C92" s="85">
        <v>250</v>
      </c>
      <c r="D92" s="81" t="s">
        <v>153</v>
      </c>
      <c r="E92" s="81">
        <v>30312471</v>
      </c>
      <c r="F92" s="85" t="s">
        <v>154</v>
      </c>
      <c r="G92" s="81" t="s">
        <v>155</v>
      </c>
      <c r="H92" s="94">
        <v>35461</v>
      </c>
      <c r="I92" s="83" t="s">
        <v>115</v>
      </c>
      <c r="J92" s="85" t="s">
        <v>156</v>
      </c>
      <c r="K92" s="88" t="s">
        <v>157</v>
      </c>
      <c r="L92" s="89" t="s">
        <v>22</v>
      </c>
      <c r="M92" s="90" t="s">
        <v>22</v>
      </c>
      <c r="N92" s="90" t="s">
        <v>22</v>
      </c>
      <c r="O92" s="90" t="s">
        <v>22</v>
      </c>
      <c r="P92" s="113"/>
      <c r="Q92" s="113"/>
    </row>
    <row r="93" spans="2:17" ht="75" x14ac:dyDescent="0.25">
      <c r="B93" s="85" t="s">
        <v>158</v>
      </c>
      <c r="C93" s="41">
        <v>250</v>
      </c>
      <c r="D93" s="41" t="s">
        <v>159</v>
      </c>
      <c r="E93" s="41">
        <v>29127658</v>
      </c>
      <c r="F93" s="95" t="s">
        <v>160</v>
      </c>
      <c r="G93" s="41" t="s">
        <v>161</v>
      </c>
      <c r="H93" s="96">
        <v>37918</v>
      </c>
      <c r="I93" s="45" t="s">
        <v>115</v>
      </c>
      <c r="J93" s="95" t="s">
        <v>162</v>
      </c>
      <c r="K93" s="97" t="s">
        <v>163</v>
      </c>
      <c r="L93" s="90" t="s">
        <v>22</v>
      </c>
      <c r="M93" s="90" t="s">
        <v>22</v>
      </c>
      <c r="N93" s="90" t="s">
        <v>22</v>
      </c>
      <c r="O93" s="90" t="s">
        <v>23</v>
      </c>
      <c r="P93" s="113" t="s">
        <v>193</v>
      </c>
      <c r="Q93" s="113"/>
    </row>
    <row r="94" spans="2:17" ht="15.75" thickBot="1" x14ac:dyDescent="0.3">
      <c r="B94" s="98"/>
    </row>
    <row r="95" spans="2:17" ht="27" thickBot="1" x14ac:dyDescent="0.3">
      <c r="B95" s="124" t="s">
        <v>164</v>
      </c>
      <c r="C95" s="125"/>
      <c r="D95" s="125"/>
      <c r="E95" s="125"/>
      <c r="F95" s="125"/>
      <c r="G95" s="125"/>
      <c r="H95" s="125"/>
      <c r="I95" s="125"/>
      <c r="J95" s="125"/>
      <c r="K95" s="125"/>
      <c r="L95" s="125"/>
      <c r="M95" s="125"/>
      <c r="N95" s="126"/>
    </row>
    <row r="98" spans="1:26" ht="46.35" customHeight="1" x14ac:dyDescent="0.25">
      <c r="B98" s="79" t="s">
        <v>21</v>
      </c>
      <c r="C98" s="79" t="s">
        <v>165</v>
      </c>
      <c r="D98" s="130" t="s">
        <v>87</v>
      </c>
      <c r="E98" s="132"/>
    </row>
    <row r="99" spans="1:26" ht="47.1" customHeight="1" x14ac:dyDescent="0.25">
      <c r="B99" s="95" t="s">
        <v>22</v>
      </c>
      <c r="C99" s="90" t="s">
        <v>23</v>
      </c>
      <c r="D99" s="113" t="s">
        <v>166</v>
      </c>
      <c r="E99" s="113"/>
    </row>
    <row r="102" spans="1:26" ht="26.25" x14ac:dyDescent="0.25">
      <c r="B102" s="122" t="s">
        <v>167</v>
      </c>
      <c r="C102" s="123"/>
      <c r="D102" s="123"/>
      <c r="E102" s="123"/>
      <c r="F102" s="123"/>
      <c r="G102" s="123"/>
      <c r="H102" s="123"/>
      <c r="I102" s="123"/>
      <c r="J102" s="123"/>
      <c r="K102" s="123"/>
      <c r="L102" s="123"/>
      <c r="M102" s="123"/>
      <c r="N102" s="123"/>
      <c r="O102" s="123"/>
      <c r="P102" s="123"/>
    </row>
    <row r="104" spans="1:26" ht="15.75" thickBot="1" x14ac:dyDescent="0.3"/>
    <row r="105" spans="1:26" ht="27" thickBot="1" x14ac:dyDescent="0.3">
      <c r="B105" s="124" t="s">
        <v>168</v>
      </c>
      <c r="C105" s="125"/>
      <c r="D105" s="125"/>
      <c r="E105" s="125"/>
      <c r="F105" s="125"/>
      <c r="G105" s="125"/>
      <c r="H105" s="125"/>
      <c r="I105" s="125"/>
      <c r="J105" s="125"/>
      <c r="K105" s="125"/>
      <c r="L105" s="125"/>
      <c r="M105" s="125"/>
      <c r="N105" s="126"/>
    </row>
    <row r="107" spans="1:26" ht="15.75" thickBot="1" x14ac:dyDescent="0.3">
      <c r="M107" s="46"/>
      <c r="N107" s="46"/>
    </row>
    <row r="108" spans="1:26" s="13" customFormat="1" ht="109.5" customHeight="1" x14ac:dyDescent="0.25">
      <c r="B108" s="47" t="s">
        <v>38</v>
      </c>
      <c r="C108" s="47" t="s">
        <v>39</v>
      </c>
      <c r="D108" s="47" t="s">
        <v>40</v>
      </c>
      <c r="E108" s="47" t="s">
        <v>41</v>
      </c>
      <c r="F108" s="47" t="s">
        <v>42</v>
      </c>
      <c r="G108" s="47" t="s">
        <v>43</v>
      </c>
      <c r="H108" s="47" t="s">
        <v>44</v>
      </c>
      <c r="I108" s="47" t="s">
        <v>45</v>
      </c>
      <c r="J108" s="47" t="s">
        <v>46</v>
      </c>
      <c r="K108" s="47" t="s">
        <v>47</v>
      </c>
      <c r="L108" s="47" t="s">
        <v>48</v>
      </c>
      <c r="M108" s="48" t="s">
        <v>49</v>
      </c>
      <c r="N108" s="47" t="s">
        <v>50</v>
      </c>
      <c r="O108" s="47" t="s">
        <v>51</v>
      </c>
      <c r="P108" s="49" t="s">
        <v>52</v>
      </c>
      <c r="Q108" s="49" t="s">
        <v>53</v>
      </c>
    </row>
    <row r="109" spans="1:26" s="62" customFormat="1" ht="30" x14ac:dyDescent="0.25">
      <c r="A109" s="50">
        <v>1</v>
      </c>
      <c r="B109" s="52" t="s">
        <v>169</v>
      </c>
      <c r="C109" s="51" t="s">
        <v>60</v>
      </c>
      <c r="D109" s="51" t="s">
        <v>170</v>
      </c>
      <c r="E109" s="53" t="s">
        <v>171</v>
      </c>
      <c r="F109" s="54" t="s">
        <v>22</v>
      </c>
      <c r="G109" s="55"/>
      <c r="H109" s="56">
        <v>41514</v>
      </c>
      <c r="I109" s="57">
        <v>41817</v>
      </c>
      <c r="J109" s="57" t="s">
        <v>23</v>
      </c>
      <c r="K109" s="99">
        <v>10</v>
      </c>
      <c r="L109" s="57"/>
      <c r="M109" s="58">
        <v>45</v>
      </c>
      <c r="N109" s="58" t="s">
        <v>172</v>
      </c>
      <c r="O109" s="59">
        <v>76500000</v>
      </c>
      <c r="P109" s="59">
        <v>168</v>
      </c>
      <c r="Q109" s="60"/>
      <c r="R109" s="61"/>
      <c r="S109" s="61"/>
      <c r="T109" s="61"/>
      <c r="U109" s="61"/>
      <c r="V109" s="61"/>
      <c r="W109" s="61"/>
      <c r="X109" s="61"/>
      <c r="Y109" s="61"/>
      <c r="Z109" s="61"/>
    </row>
    <row r="110" spans="1:26" s="62" customFormat="1" x14ac:dyDescent="0.25">
      <c r="A110" s="50">
        <f>+A109+1</f>
        <v>2</v>
      </c>
      <c r="B110" s="52"/>
      <c r="C110" s="51"/>
      <c r="D110" s="52"/>
      <c r="E110" s="63"/>
      <c r="F110" s="54"/>
      <c r="G110" s="54"/>
      <c r="H110" s="56"/>
      <c r="I110" s="57"/>
      <c r="J110" s="57"/>
      <c r="K110" s="57"/>
      <c r="L110" s="57"/>
      <c r="M110" s="58"/>
      <c r="N110" s="58"/>
      <c r="O110" s="59"/>
      <c r="P110" s="59"/>
      <c r="Q110" s="60"/>
      <c r="R110" s="61"/>
      <c r="S110" s="61"/>
      <c r="T110" s="61"/>
      <c r="U110" s="61"/>
      <c r="V110" s="61"/>
      <c r="W110" s="61"/>
      <c r="X110" s="61"/>
      <c r="Y110" s="61"/>
      <c r="Z110" s="61"/>
    </row>
    <row r="111" spans="1:26" s="62" customFormat="1" x14ac:dyDescent="0.25">
      <c r="A111" s="50">
        <f t="shared" ref="A111:A116" si="1">+A110+1</f>
        <v>3</v>
      </c>
      <c r="B111" s="52"/>
      <c r="C111" s="51"/>
      <c r="D111" s="52"/>
      <c r="E111" s="63"/>
      <c r="F111" s="54"/>
      <c r="G111" s="54"/>
      <c r="H111" s="56"/>
      <c r="I111" s="57"/>
      <c r="J111" s="57"/>
      <c r="K111" s="57"/>
      <c r="L111" s="57"/>
      <c r="M111" s="58"/>
      <c r="N111" s="58"/>
      <c r="O111" s="59"/>
      <c r="P111" s="59"/>
      <c r="Q111" s="60"/>
      <c r="R111" s="61"/>
      <c r="S111" s="61"/>
      <c r="T111" s="61"/>
      <c r="U111" s="61"/>
      <c r="V111" s="61"/>
      <c r="W111" s="61"/>
      <c r="X111" s="61"/>
      <c r="Y111" s="61"/>
      <c r="Z111" s="61"/>
    </row>
    <row r="112" spans="1:26" s="62" customFormat="1" x14ac:dyDescent="0.25">
      <c r="A112" s="50">
        <f t="shared" si="1"/>
        <v>4</v>
      </c>
      <c r="B112" s="52"/>
      <c r="C112" s="51"/>
      <c r="D112" s="52"/>
      <c r="E112" s="63"/>
      <c r="F112" s="54"/>
      <c r="G112" s="54"/>
      <c r="H112" s="56"/>
      <c r="I112" s="57"/>
      <c r="J112" s="57"/>
      <c r="K112" s="57"/>
      <c r="L112" s="57"/>
      <c r="M112" s="58"/>
      <c r="N112" s="58"/>
      <c r="O112" s="59"/>
      <c r="P112" s="59"/>
      <c r="Q112" s="60"/>
      <c r="R112" s="61"/>
      <c r="S112" s="61"/>
      <c r="T112" s="61"/>
      <c r="U112" s="61"/>
      <c r="V112" s="61"/>
      <c r="W112" s="61"/>
      <c r="X112" s="61"/>
      <c r="Y112" s="61"/>
      <c r="Z112" s="61"/>
    </row>
    <row r="113" spans="1:26" s="62" customFormat="1" x14ac:dyDescent="0.25">
      <c r="A113" s="50">
        <f t="shared" si="1"/>
        <v>5</v>
      </c>
      <c r="B113" s="52"/>
      <c r="C113" s="51"/>
      <c r="D113" s="52"/>
      <c r="E113" s="63"/>
      <c r="F113" s="54"/>
      <c r="G113" s="54"/>
      <c r="H113" s="54"/>
      <c r="I113" s="57"/>
      <c r="J113" s="57"/>
      <c r="K113" s="57"/>
      <c r="L113" s="57"/>
      <c r="M113" s="58"/>
      <c r="N113" s="58"/>
      <c r="O113" s="59"/>
      <c r="P113" s="59"/>
      <c r="Q113" s="60"/>
      <c r="R113" s="61"/>
      <c r="S113" s="61"/>
      <c r="T113" s="61"/>
      <c r="U113" s="61"/>
      <c r="V113" s="61"/>
      <c r="W113" s="61"/>
      <c r="X113" s="61"/>
      <c r="Y113" s="61"/>
      <c r="Z113" s="61"/>
    </row>
    <row r="114" spans="1:26" s="62" customFormat="1" x14ac:dyDescent="0.25">
      <c r="A114" s="50">
        <f t="shared" si="1"/>
        <v>6</v>
      </c>
      <c r="B114" s="52"/>
      <c r="C114" s="51"/>
      <c r="D114" s="52"/>
      <c r="E114" s="63"/>
      <c r="F114" s="54"/>
      <c r="G114" s="54"/>
      <c r="H114" s="54"/>
      <c r="I114" s="57"/>
      <c r="J114" s="57"/>
      <c r="K114" s="57"/>
      <c r="L114" s="57"/>
      <c r="M114" s="58"/>
      <c r="N114" s="58"/>
      <c r="O114" s="59"/>
      <c r="P114" s="59"/>
      <c r="Q114" s="60"/>
      <c r="R114" s="61"/>
      <c r="S114" s="61"/>
      <c r="T114" s="61"/>
      <c r="U114" s="61"/>
      <c r="V114" s="61"/>
      <c r="W114" s="61"/>
      <c r="X114" s="61"/>
      <c r="Y114" s="61"/>
      <c r="Z114" s="61"/>
    </row>
    <row r="115" spans="1:26" s="62" customFormat="1" x14ac:dyDescent="0.25">
      <c r="A115" s="50">
        <f t="shared" si="1"/>
        <v>7</v>
      </c>
      <c r="B115" s="52"/>
      <c r="C115" s="51"/>
      <c r="D115" s="52"/>
      <c r="E115" s="63"/>
      <c r="F115" s="54"/>
      <c r="G115" s="54"/>
      <c r="H115" s="54"/>
      <c r="I115" s="57"/>
      <c r="J115" s="57"/>
      <c r="K115" s="57"/>
      <c r="L115" s="57"/>
      <c r="M115" s="58"/>
      <c r="N115" s="58"/>
      <c r="O115" s="59"/>
      <c r="P115" s="59"/>
      <c r="Q115" s="60"/>
      <c r="R115" s="61"/>
      <c r="S115" s="61"/>
      <c r="T115" s="61"/>
      <c r="U115" s="61"/>
      <c r="V115" s="61"/>
      <c r="W115" s="61"/>
      <c r="X115" s="61"/>
      <c r="Y115" s="61"/>
      <c r="Z115" s="61"/>
    </row>
    <row r="116" spans="1:26" s="62" customFormat="1" x14ac:dyDescent="0.25">
      <c r="A116" s="50">
        <f t="shared" si="1"/>
        <v>8</v>
      </c>
      <c r="B116" s="52"/>
      <c r="C116" s="51"/>
      <c r="D116" s="52"/>
      <c r="E116" s="63"/>
      <c r="F116" s="54"/>
      <c r="G116" s="54"/>
      <c r="H116" s="54"/>
      <c r="I116" s="57"/>
      <c r="J116" s="57"/>
      <c r="K116" s="57"/>
      <c r="L116" s="57"/>
      <c r="M116" s="58"/>
      <c r="N116" s="58"/>
      <c r="O116" s="59"/>
      <c r="P116" s="59"/>
      <c r="Q116" s="60"/>
      <c r="R116" s="61"/>
      <c r="S116" s="61"/>
      <c r="T116" s="61"/>
      <c r="U116" s="61"/>
      <c r="V116" s="61"/>
      <c r="W116" s="61"/>
      <c r="X116" s="61"/>
      <c r="Y116" s="61"/>
      <c r="Z116" s="61"/>
    </row>
    <row r="117" spans="1:26" s="62" customFormat="1" x14ac:dyDescent="0.25">
      <c r="A117" s="50"/>
      <c r="B117" s="64" t="s">
        <v>33</v>
      </c>
      <c r="C117" s="51"/>
      <c r="D117" s="52"/>
      <c r="E117" s="63"/>
      <c r="F117" s="54"/>
      <c r="G117" s="54"/>
      <c r="H117" s="54"/>
      <c r="I117" s="57"/>
      <c r="J117" s="57"/>
      <c r="K117" s="65">
        <f t="shared" ref="K117:M117" si="2">SUM(K109:K116)</f>
        <v>10</v>
      </c>
      <c r="L117" s="65">
        <f t="shared" si="2"/>
        <v>0</v>
      </c>
      <c r="M117" s="66">
        <f t="shared" si="2"/>
        <v>45</v>
      </c>
      <c r="N117" s="65" t="s">
        <v>172</v>
      </c>
      <c r="O117" s="59"/>
      <c r="P117" s="59"/>
      <c r="Q117" s="67"/>
    </row>
    <row r="118" spans="1:26" x14ac:dyDescent="0.25">
      <c r="B118" s="68"/>
      <c r="C118" s="68"/>
      <c r="D118" s="68"/>
      <c r="E118" s="69"/>
      <c r="F118" s="68"/>
      <c r="G118" s="68"/>
      <c r="H118" s="68"/>
      <c r="I118" s="68"/>
      <c r="J118" s="68"/>
      <c r="K118" s="68"/>
      <c r="L118" s="68"/>
      <c r="M118" s="68"/>
      <c r="N118" s="68"/>
      <c r="O118" s="68"/>
      <c r="P118" s="68"/>
    </row>
    <row r="119" spans="1:26" ht="18.75" x14ac:dyDescent="0.25">
      <c r="B119" s="72" t="s">
        <v>173</v>
      </c>
      <c r="C119" s="100">
        <f>+K117</f>
        <v>10</v>
      </c>
      <c r="H119" s="76"/>
      <c r="I119" s="76"/>
      <c r="J119" s="76"/>
      <c r="K119" s="76"/>
      <c r="L119" s="76"/>
      <c r="M119" s="76"/>
      <c r="N119" s="68"/>
      <c r="O119" s="68"/>
      <c r="P119" s="68"/>
    </row>
    <row r="121" spans="1:26" ht="15.75" thickBot="1" x14ac:dyDescent="0.3"/>
    <row r="122" spans="1:26" ht="37.35" customHeight="1" thickBot="1" x14ac:dyDescent="0.3">
      <c r="B122" s="101" t="s">
        <v>174</v>
      </c>
      <c r="C122" s="102" t="s">
        <v>175</v>
      </c>
      <c r="D122" s="101" t="s">
        <v>32</v>
      </c>
      <c r="E122" s="102" t="s">
        <v>176</v>
      </c>
    </row>
    <row r="123" spans="1:26" ht="41.45" customHeight="1" x14ac:dyDescent="0.25">
      <c r="B123" s="103" t="s">
        <v>177</v>
      </c>
      <c r="C123" s="104">
        <v>20</v>
      </c>
      <c r="D123" s="104">
        <v>20</v>
      </c>
      <c r="E123" s="127">
        <f>+D123+D124+D125</f>
        <v>20</v>
      </c>
    </row>
    <row r="124" spans="1:26" x14ac:dyDescent="0.25">
      <c r="B124" s="103" t="s">
        <v>178</v>
      </c>
      <c r="C124" s="74">
        <v>30</v>
      </c>
      <c r="D124" s="45">
        <v>0</v>
      </c>
      <c r="E124" s="128"/>
    </row>
    <row r="125" spans="1:26" ht="15.75" thickBot="1" x14ac:dyDescent="0.3">
      <c r="B125" s="103" t="s">
        <v>179</v>
      </c>
      <c r="C125" s="105">
        <v>40</v>
      </c>
      <c r="D125" s="105">
        <v>0</v>
      </c>
      <c r="E125" s="129"/>
    </row>
    <row r="127" spans="1:26" ht="15.75" thickBot="1" x14ac:dyDescent="0.3"/>
    <row r="128" spans="1:26" ht="27" thickBot="1" x14ac:dyDescent="0.3">
      <c r="B128" s="124" t="s">
        <v>180</v>
      </c>
      <c r="C128" s="125"/>
      <c r="D128" s="125"/>
      <c r="E128" s="125"/>
      <c r="F128" s="125"/>
      <c r="G128" s="125"/>
      <c r="H128" s="125"/>
      <c r="I128" s="125"/>
      <c r="J128" s="125"/>
      <c r="K128" s="125"/>
      <c r="L128" s="125"/>
      <c r="M128" s="125"/>
      <c r="N128" s="126"/>
    </row>
    <row r="130" spans="2:17" ht="76.5" customHeight="1" x14ac:dyDescent="0.25">
      <c r="B130" s="78" t="s">
        <v>99</v>
      </c>
      <c r="C130" s="78" t="s">
        <v>100</v>
      </c>
      <c r="D130" s="78" t="s">
        <v>101</v>
      </c>
      <c r="E130" s="78" t="s">
        <v>102</v>
      </c>
      <c r="F130" s="78" t="s">
        <v>103</v>
      </c>
      <c r="G130" s="78" t="s">
        <v>104</v>
      </c>
      <c r="H130" s="78" t="s">
        <v>105</v>
      </c>
      <c r="I130" s="78" t="s">
        <v>106</v>
      </c>
      <c r="J130" s="130" t="s">
        <v>107</v>
      </c>
      <c r="K130" s="131"/>
      <c r="L130" s="132"/>
      <c r="M130" s="78" t="s">
        <v>108</v>
      </c>
      <c r="N130" s="78" t="s">
        <v>109</v>
      </c>
      <c r="O130" s="78" t="s">
        <v>110</v>
      </c>
      <c r="P130" s="130" t="s">
        <v>87</v>
      </c>
      <c r="Q130" s="132"/>
    </row>
    <row r="131" spans="2:17" ht="60.75" customHeight="1" x14ac:dyDescent="0.25">
      <c r="B131" s="85" t="s">
        <v>181</v>
      </c>
      <c r="C131" s="85"/>
      <c r="D131" s="81"/>
      <c r="E131" s="81"/>
      <c r="F131" s="81"/>
      <c r="G131" s="85"/>
      <c r="H131" s="94"/>
      <c r="I131" s="82"/>
      <c r="J131" s="87"/>
      <c r="K131" s="88"/>
      <c r="L131" s="84"/>
      <c r="M131" s="41"/>
      <c r="N131" s="41"/>
      <c r="O131" s="41"/>
      <c r="P131" s="113" t="s">
        <v>182</v>
      </c>
      <c r="Q131" s="113"/>
    </row>
    <row r="132" spans="2:17" ht="60.75" customHeight="1" x14ac:dyDescent="0.25">
      <c r="B132" s="85" t="s">
        <v>181</v>
      </c>
      <c r="C132" s="85"/>
      <c r="D132" s="81"/>
      <c r="E132" s="81"/>
      <c r="F132" s="81"/>
      <c r="G132" s="81"/>
      <c r="H132" s="94"/>
      <c r="I132" s="82"/>
      <c r="J132" s="87"/>
      <c r="K132" s="92"/>
      <c r="L132" s="106"/>
      <c r="M132" s="41"/>
      <c r="N132" s="41"/>
      <c r="O132" s="41"/>
      <c r="P132" s="114" t="s">
        <v>182</v>
      </c>
      <c r="Q132" s="115"/>
    </row>
    <row r="133" spans="2:17" ht="60.75" customHeight="1" x14ac:dyDescent="0.25">
      <c r="B133" s="85" t="s">
        <v>183</v>
      </c>
      <c r="C133" s="85"/>
      <c r="D133" s="81"/>
      <c r="E133" s="81"/>
      <c r="F133" s="81"/>
      <c r="G133" s="81"/>
      <c r="H133" s="94"/>
      <c r="I133" s="82"/>
      <c r="J133" s="87"/>
      <c r="K133" s="88"/>
      <c r="L133" s="84"/>
      <c r="M133" s="41"/>
      <c r="N133" s="41"/>
      <c r="O133" s="41"/>
      <c r="P133" s="116" t="s">
        <v>182</v>
      </c>
      <c r="Q133" s="117"/>
    </row>
    <row r="134" spans="2:17" ht="60.75" customHeight="1" x14ac:dyDescent="0.25">
      <c r="B134" s="85" t="s">
        <v>183</v>
      </c>
      <c r="C134" s="85"/>
      <c r="D134" s="81"/>
      <c r="E134" s="81"/>
      <c r="F134" s="81"/>
      <c r="G134" s="81"/>
      <c r="H134" s="94"/>
      <c r="I134" s="82"/>
      <c r="J134" s="87"/>
      <c r="K134" s="88"/>
      <c r="L134" s="84"/>
      <c r="M134" s="41"/>
      <c r="N134" s="41"/>
      <c r="O134" s="41"/>
      <c r="P134" s="114" t="s">
        <v>182</v>
      </c>
      <c r="Q134" s="115"/>
    </row>
    <row r="135" spans="2:17" ht="33.6" customHeight="1" x14ac:dyDescent="0.25">
      <c r="B135" s="85" t="s">
        <v>184</v>
      </c>
      <c r="C135" s="85"/>
      <c r="D135" s="81"/>
      <c r="E135" s="81"/>
      <c r="F135" s="81"/>
      <c r="G135" s="85"/>
      <c r="H135" s="107"/>
      <c r="I135" s="82"/>
      <c r="J135" s="87"/>
      <c r="K135" s="84"/>
      <c r="L135" s="84"/>
      <c r="M135" s="41"/>
      <c r="N135" s="41"/>
      <c r="O135" s="41"/>
      <c r="P135" s="113" t="s">
        <v>182</v>
      </c>
      <c r="Q135" s="113"/>
    </row>
    <row r="138" spans="2:17" ht="15.75" thickBot="1" x14ac:dyDescent="0.3"/>
    <row r="139" spans="2:17" ht="54" customHeight="1" x14ac:dyDescent="0.25">
      <c r="B139" s="42" t="s">
        <v>21</v>
      </c>
      <c r="C139" s="42" t="s">
        <v>174</v>
      </c>
      <c r="D139" s="78" t="s">
        <v>175</v>
      </c>
      <c r="E139" s="42" t="s">
        <v>32</v>
      </c>
      <c r="F139" s="102" t="s">
        <v>185</v>
      </c>
      <c r="G139" s="108"/>
    </row>
    <row r="140" spans="2:17" ht="120.75" customHeight="1" x14ac:dyDescent="0.2">
      <c r="B140" s="118" t="s">
        <v>186</v>
      </c>
      <c r="C140" s="109" t="s">
        <v>187</v>
      </c>
      <c r="D140" s="45">
        <v>25</v>
      </c>
      <c r="E140" s="45">
        <v>0</v>
      </c>
      <c r="F140" s="119">
        <f>+E140+E141+E142</f>
        <v>0</v>
      </c>
      <c r="G140" s="110"/>
    </row>
    <row r="141" spans="2:17" ht="76.349999999999994" customHeight="1" x14ac:dyDescent="0.2">
      <c r="B141" s="118"/>
      <c r="C141" s="109" t="s">
        <v>188</v>
      </c>
      <c r="D141" s="90">
        <v>25</v>
      </c>
      <c r="E141" s="45">
        <v>0</v>
      </c>
      <c r="F141" s="120"/>
      <c r="G141" s="110"/>
    </row>
    <row r="142" spans="2:17" ht="69" customHeight="1" x14ac:dyDescent="0.2">
      <c r="B142" s="118"/>
      <c r="C142" s="109" t="s">
        <v>189</v>
      </c>
      <c r="D142" s="45">
        <v>10</v>
      </c>
      <c r="E142" s="45">
        <v>0</v>
      </c>
      <c r="F142" s="121"/>
      <c r="G142" s="110"/>
    </row>
    <row r="143" spans="2:17" x14ac:dyDescent="0.25">
      <c r="C143"/>
    </row>
    <row r="146" spans="2:5" x14ac:dyDescent="0.25">
      <c r="B146" s="39" t="s">
        <v>190</v>
      </c>
    </row>
    <row r="149" spans="2:5" x14ac:dyDescent="0.25">
      <c r="B149" s="40" t="s">
        <v>21</v>
      </c>
      <c r="C149" s="40" t="s">
        <v>31</v>
      </c>
      <c r="D149" s="42" t="s">
        <v>32</v>
      </c>
      <c r="E149" s="42" t="s">
        <v>33</v>
      </c>
    </row>
    <row r="150" spans="2:5" ht="28.5" x14ac:dyDescent="0.25">
      <c r="B150" s="43" t="s">
        <v>191</v>
      </c>
      <c r="C150" s="44">
        <v>40</v>
      </c>
      <c r="D150" s="45">
        <f>+E123</f>
        <v>20</v>
      </c>
      <c r="E150" s="111">
        <f>+D150+D151</f>
        <v>20</v>
      </c>
    </row>
    <row r="151" spans="2:5" ht="42.75" x14ac:dyDescent="0.25">
      <c r="B151" s="43" t="s">
        <v>192</v>
      </c>
      <c r="C151" s="44">
        <v>60</v>
      </c>
      <c r="D151" s="45">
        <f>+F140</f>
        <v>0</v>
      </c>
      <c r="E151" s="112"/>
    </row>
  </sheetData>
  <mergeCells count="54">
    <mergeCell ref="B56:B57"/>
    <mergeCell ref="C56:C57"/>
    <mergeCell ref="D56:E56"/>
    <mergeCell ref="B2:P2"/>
    <mergeCell ref="B4:P4"/>
    <mergeCell ref="C6:N6"/>
    <mergeCell ref="C7:N7"/>
    <mergeCell ref="C8:N8"/>
    <mergeCell ref="C9:N9"/>
    <mergeCell ref="C10:E10"/>
    <mergeCell ref="B14:C21"/>
    <mergeCell ref="B22:C22"/>
    <mergeCell ref="E40:E41"/>
    <mergeCell ref="M45:N45"/>
    <mergeCell ref="J83:L83"/>
    <mergeCell ref="P83:Q83"/>
    <mergeCell ref="C60:N60"/>
    <mergeCell ref="B62:N62"/>
    <mergeCell ref="O65:P65"/>
    <mergeCell ref="O66:P66"/>
    <mergeCell ref="O67:P67"/>
    <mergeCell ref="O68:P68"/>
    <mergeCell ref="O69:P69"/>
    <mergeCell ref="O70:P70"/>
    <mergeCell ref="O71:P71"/>
    <mergeCell ref="O72:P72"/>
    <mergeCell ref="B78:N78"/>
    <mergeCell ref="D98:E98"/>
    <mergeCell ref="P84:Q84"/>
    <mergeCell ref="P85:Q85"/>
    <mergeCell ref="P86:Q86"/>
    <mergeCell ref="P87:Q87"/>
    <mergeCell ref="P88:Q88"/>
    <mergeCell ref="P89:Q89"/>
    <mergeCell ref="P90:Q90"/>
    <mergeCell ref="P91:Q91"/>
    <mergeCell ref="P92:Q92"/>
    <mergeCell ref="P93:Q93"/>
    <mergeCell ref="B95:N95"/>
    <mergeCell ref="B140:B142"/>
    <mergeCell ref="F140:F142"/>
    <mergeCell ref="D99:E99"/>
    <mergeCell ref="B102:P102"/>
    <mergeCell ref="B105:N105"/>
    <mergeCell ref="E123:E125"/>
    <mergeCell ref="B128:N128"/>
    <mergeCell ref="J130:L130"/>
    <mergeCell ref="P130:Q130"/>
    <mergeCell ref="E150:E151"/>
    <mergeCell ref="P131:Q131"/>
    <mergeCell ref="P132:Q132"/>
    <mergeCell ref="P133:Q133"/>
    <mergeCell ref="P134:Q134"/>
    <mergeCell ref="P135:Q135"/>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2014-12-04T14:53:01Z</dcterms:created>
  <dcterms:modified xsi:type="dcterms:W3CDTF">2014-12-04T16:50:02Z</dcterms:modified>
</cp:coreProperties>
</file>