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EV TECNICA COOBISOCIAL G1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2" i="1" l="1"/>
  <c r="E161" i="1"/>
  <c r="F151" i="1"/>
  <c r="E133" i="1"/>
  <c r="C129" i="1"/>
  <c r="N127" i="1"/>
  <c r="M127" i="1"/>
  <c r="L127" i="1"/>
  <c r="K127" i="1"/>
  <c r="A120" i="1"/>
  <c r="A121" i="1" s="1"/>
  <c r="A122" i="1" s="1"/>
  <c r="A123" i="1" s="1"/>
  <c r="A124" i="1" s="1"/>
  <c r="A125" i="1" s="1"/>
  <c r="A126" i="1" s="1"/>
  <c r="C62" i="1"/>
  <c r="N57" i="1"/>
  <c r="M57" i="1"/>
  <c r="L57" i="1"/>
  <c r="K57" i="1"/>
  <c r="C61" i="1" s="1"/>
  <c r="A50" i="1"/>
  <c r="A51" i="1" s="1"/>
  <c r="A52" i="1" s="1"/>
  <c r="A53" i="1" s="1"/>
  <c r="A54" i="1" s="1"/>
  <c r="A55" i="1" s="1"/>
  <c r="A56" i="1" s="1"/>
  <c r="E40" i="1"/>
  <c r="F22" i="1"/>
  <c r="E22" i="1"/>
  <c r="E24" i="1" s="1"/>
</calcChain>
</file>

<file path=xl/sharedStrings.xml><?xml version="1.0" encoding="utf-8"?>
<sst xmlns="http://schemas.openxmlformats.org/spreadsheetml/2006/main" count="401" uniqueCount="206">
  <si>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</si>
  <si>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</si>
  <si>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</si>
  <si>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</si>
  <si>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</si>
  <si>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</si>
  <si>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</si>
  <si>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</si>
  <si>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</si>
  <si>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</si>
  <si>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</si>
  <si>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</si>
  <si>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</si>
  <si>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</si>
  <si>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</si>
  <si>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</si>
  <si>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</si>
  <si>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</si>
  <si>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</si>
  <si>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</si>
  <si>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</si>
  <si>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</si>
  <si>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</si>
  <si>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</si>
  <si>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</si>
  <si>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</si>
  <si>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</si>
  <si>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</si>
  <si>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</si>
  <si>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</si>
  <si>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</si>
  <si>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</si>
  <si>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</si>
  <si>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</si>
  <si>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</si>
  <si>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</si>
  <si>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</si>
  <si>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</si>
  <si>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</si>
  <si>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</si>
  <si>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</si>
  <si>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</si>
  <si>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</si>
  <si>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</si>
  <si>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</si>
  <si>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</si>
  <si>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</si>
  <si>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</si>
  <si>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</si>
  <si>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</si>
  <si>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76.26.12.726</t>
  </si>
  <si>
    <t>76.26.13.581</t>
  </si>
  <si>
    <t>el contrato 581 se tralapa con el contrato 1038 y el 653 se traslapa con el 1038y el 032 con el 1038</t>
  </si>
  <si>
    <t>76.26.12.1038</t>
  </si>
  <si>
    <t>76.26.13.653</t>
  </si>
  <si>
    <t>76.26.14.032</t>
  </si>
  <si>
    <t>30 de sep 2014</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</si>
  <si>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</si>
  <si>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</si>
  <si>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</si>
  <si>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</si>
  <si>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</si>
  <si>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</si>
  <si>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</si>
  <si>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</si>
  <si>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</si>
  <si>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</si>
  <si>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</si>
  <si>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</si>
  <si>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</si>
  <si>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</si>
  <si>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</si>
  <si>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</si>
  <si>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</si>
  <si>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</si>
  <si>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</si>
  <si>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</si>
  <si>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</si>
  <si>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</si>
  <si>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</si>
  <si>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ALEGRIA DE COMPARTIR</t>
  </si>
  <si>
    <t>INSTITUCIONAL</t>
  </si>
  <si>
    <t>CALLE 102 No.24B-35 B/Compartir-CZ Nororiental</t>
  </si>
  <si>
    <t>NINGUNA</t>
  </si>
  <si>
    <t>CDI COMPARTIR</t>
  </si>
  <si>
    <t>CALLE 102 No.20-45 B/Compartir-CZ Nororiental</t>
  </si>
  <si>
    <t>S</t>
  </si>
  <si>
    <t>CDI CARIÑO REMANSOS</t>
  </si>
  <si>
    <t>CARRERA 126 CALLE 26I5 ESQUINA B/Remansos de Comfandi-Cz Nororiental</t>
  </si>
  <si>
    <t>CDI LA HERRADURA</t>
  </si>
  <si>
    <t>CALLE 74 No. 19-119 B/ Andres Sanin</t>
  </si>
  <si>
    <t>Se envio solicitud de aclaración al proponente para promesa de arrendamiento o intención</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</si>
  <si>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</si>
  <si>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</si>
  <si>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</si>
  <si>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</si>
  <si>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</si>
  <si>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</si>
  <si>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</si>
  <si>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</si>
  <si>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</si>
  <si>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</si>
  <si>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</si>
  <si>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</si>
  <si>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</si>
  <si>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</si>
  <si>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</si>
  <si>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</si>
  <si>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</si>
  <si>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LOREL XIMENA LOPEZ MARTINEZ</t>
  </si>
  <si>
    <t>LICENCIADA EN EDUCACION PREESCOLAR</t>
  </si>
  <si>
    <t>CORPORACION EDUCATIVA CENTRO DE ADMINISTRACION CENDA</t>
  </si>
  <si>
    <t>1 DE ABRIL DE 2000</t>
  </si>
  <si>
    <t>FUNDACION EDUCATIVA SANTA ISABEL DE HUNGRIA</t>
  </si>
  <si>
    <t>23/9/2013-31/12/2013 -7/2/14-14/11/14</t>
  </si>
  <si>
    <t>CUMPLE</t>
  </si>
  <si>
    <t>UNION TEMPORAL FUNDAPRE-CONSAC</t>
  </si>
  <si>
    <t>1/2/10-22/10/10 - 11/4/11-15/6/11 - 18/8/11-15/12/11</t>
  </si>
  <si>
    <t>PROFESIONAL DE APOYO PSICOSOCIAL</t>
  </si>
  <si>
    <t>ELIANA MARCELA BECERRA RIZO</t>
  </si>
  <si>
    <t>PSICOLOGA</t>
  </si>
  <si>
    <t>UNIVERSIDAD COOPERATIVA DE COLOMBIA</t>
  </si>
  <si>
    <t>9 DE MAYO DE 2014</t>
  </si>
  <si>
    <t>CASA DE JUSTICIA DE SILOE</t>
  </si>
  <si>
    <t>1/2/11-18/6/11</t>
  </si>
  <si>
    <t>INSTITUCION EDUCATIVA EUSTAQUIO PALACIOS</t>
  </si>
  <si>
    <t>25/7/11-25/11/11</t>
  </si>
  <si>
    <t>HOGAR INFANTIL FE Y ALEGRIA-LA ALEGRIA DE CRECER</t>
  </si>
  <si>
    <t>6/2/12-6/6/12</t>
  </si>
  <si>
    <t>NELLY VEGA SALINAS</t>
  </si>
  <si>
    <t>LICENCIADA EN CIENCIAS SOCIALES</t>
  </si>
  <si>
    <t>UNIVERSIDAD DEL VALLE</t>
  </si>
  <si>
    <t>27/6/13-22/12/2013                                                                                                                                                                                                                                        20/1/14 A LA FECHA</t>
  </si>
  <si>
    <t>INSTITUTO TECNICO CONSTRUCTORES DEL FUTURO</t>
  </si>
  <si>
    <t>2001/2012</t>
  </si>
  <si>
    <t>APOYO PSICOSOCIAL</t>
  </si>
  <si>
    <t>MARIA VICTORIA MARIN</t>
  </si>
  <si>
    <t>4/7/13-22/12/13</t>
  </si>
  <si>
    <t>Se solicita aclaración al proponente de certificación de experiencia</t>
  </si>
  <si>
    <t>JOHANNA CATHERINE VERGARA CORTES</t>
  </si>
  <si>
    <t>TRABAJADORA SOCIAL</t>
  </si>
  <si>
    <t>22/1/13-12/2013                                                                                                                                                                                                                                              13/1/14 A LA FECHA</t>
  </si>
  <si>
    <t>AMUNAFRO</t>
  </si>
  <si>
    <t>20/9-31/12/12</t>
  </si>
  <si>
    <t>NO CUMPLE</t>
  </si>
  <si>
    <t>DIANA CAROLINA ORTIZ GAVIRIA</t>
  </si>
  <si>
    <t>UNIVERSIDAD JAVERIANA</t>
  </si>
  <si>
    <t>MONICA ROCIO TORO LOZANO</t>
  </si>
  <si>
    <t>LICENCIADA EN EDUCACION PARA LA INFANCIA</t>
  </si>
  <si>
    <t>UNIVERSIDAD DISTRITAL FRANCISCO JOSE DE CALDAS</t>
  </si>
  <si>
    <t>1/7/13-22/12/13 - 13/2014 A LA FECHA</t>
  </si>
  <si>
    <t>ANDRES FELIPE PEÑA</t>
  </si>
  <si>
    <t>PSICOLOGO</t>
  </si>
  <si>
    <t>FES</t>
  </si>
  <si>
    <t>23/9/13-22/12/13</t>
  </si>
  <si>
    <t>CONSORCIO SOCIAL 2012</t>
  </si>
  <si>
    <t>18/9/12-17/12/12</t>
  </si>
  <si>
    <t>SERTEMPO</t>
  </si>
  <si>
    <t>17/1/11-15/1/12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</si>
  <si>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</si>
  <si>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</si>
  <si>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acuerdo con lo solicitado en el pliego de condiciones. Formato 12</t>
  </si>
  <si>
    <t>2. CRITERIOS DE EVALUACIÓN</t>
  </si>
  <si>
    <t>1. Experiencia Específica - Adicional</t>
  </si>
  <si>
    <t>76.26.11.272</t>
  </si>
  <si>
    <t>76.26.13.473</t>
  </si>
  <si>
    <t>los contratos 473 de 2013 y 304 de 2014 se traslapan con el contrato 1038 de 2012 por lo tanto no pueden ser tenidos en cuenta</t>
  </si>
  <si>
    <t>76.26.14.304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</si>
  <si>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</si>
  <si>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</si>
  <si>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</si>
  <si>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</si>
  <si>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</si>
  <si>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</si>
  <si>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</si>
  <si>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</si>
  <si>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 GENERAL DEL PROYECTO POR CADA MIL CUPOS OFERTADOS O FRACIÓN INFERIOR</t>
  </si>
  <si>
    <t>WILSON ARANGO FLOREZ</t>
  </si>
  <si>
    <t>C&amp;M CONSULTORES</t>
  </si>
  <si>
    <t>10/3/14-31/7/14</t>
  </si>
  <si>
    <t>UNIVERSIDAD ANTONIO NARIÑO</t>
  </si>
  <si>
    <t>14/9/09-9/6/13</t>
  </si>
  <si>
    <t>JARDIN INFANTIL SEMILLAS PARA EL ARTE</t>
  </si>
  <si>
    <t>9/10-6/11 - 9/11-7/12 - 9/12-6/13</t>
  </si>
  <si>
    <t>PROFESIONAL DE APOYO PEDAGÓGICO  POR CADA MIL CUPOS OFERTADOS O FRACIÓN INFERIOR</t>
  </si>
  <si>
    <t>MARY CRUZ LOPEZ ROSALES</t>
  </si>
  <si>
    <t>LICENCIADA EN PEDAGOGIA REEDUCATIVA</t>
  </si>
  <si>
    <t>UNIVERSIDAD DEL QUINDIO</t>
  </si>
  <si>
    <t>INSTITUTO MIGUEL DE CERVANTES SAAVEDRA</t>
  </si>
  <si>
    <t>18/9/2006-7/2007</t>
  </si>
  <si>
    <t>COLEGIO COMERCIAL EN SISTEMAS LA MERCED</t>
  </si>
  <si>
    <t>6/2006-6/2008</t>
  </si>
  <si>
    <t xml:space="preserve">FINANCIERO  POR CADA CINCO MIL CUPOS OFERTADOS O FRACIÓN INFERIOR </t>
  </si>
  <si>
    <t>YURI FERNANDA RODRIGUEZ CASTILLO</t>
  </si>
  <si>
    <t>ADMINISTRADORA DE EMPRESAS</t>
  </si>
  <si>
    <t>UNIVERSIDAD DEL CAUCA</t>
  </si>
  <si>
    <t>SERVIEXEQUIALES EL RECUERDO</t>
  </si>
  <si>
    <t>1/11/12-17/8/13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</si>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</sst>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sz val="12"/>
      <name val="Calibri"/>
      <family val="2"/>
    </font>
    <font>
      <sz val="11"/>
      <color theme="1"/>
      <name val="Arial"/>
      <family val="2"/>
    </font>
    <font>
      <b/>
      <sz val="12"/>
      <name val="Calibri"/>
      <family val="2"/>
    </font>
    <font>
      <b/>
      <sz val="11"/>
      <name val="Calibri"/>
      <family val="2"/>
    </font>
    <font>
      <sz val="11"/>
      <name val="Calibri"/>
      <family val="2"/>
    </font>
    <font>
      <b/>
      <sz val="11"/>
      <color theme="1"/>
      <name val="Arial"/>
      <family val="2"/>
    </font>
    <font>
      <i/>
      <sz val="11"/>
      <color rgb="FFFF0000"/>
      <name val="Calibri"/>
      <family val="2"/>
      <scheme val="minor"/>
    </font>
    <font>
      <sz val="11"/>
      <name val="Calibri"/>
      <family val="2"/>
      <scheme val="minor"/>
    </font>
    <font>
      <sz val="11"/>
      <name val="Arial"/>
      <family val="2"/>
    </font>
    <font>
      <sz val="9"/>
      <name val="Arial"/>
      <family val="2"/>
    </font>
    <font>
      <b/>
      <sz val="9"/>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2">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8">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7"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0" fillId="0" borderId="0" xfId="0" applyFill="1" applyBorder="1" applyAlignment="1">
      <alignment vertical="center" wrapText="1"/>
    </xf>
    <xf numFmtId="0" fontId="5" fillId="2" borderId="6" xfId="0" applyFont="1" applyFill="1" applyBorder="1" applyAlignment="1">
      <alignment horizontal="center" vertical="center" wrapText="1"/>
    </xf>
    <xf numFmtId="164" fontId="0" fillId="3" borderId="6" xfId="0" applyNumberFormat="1" applyFill="1" applyBorder="1" applyAlignment="1">
      <alignment horizontal="right" vertical="center"/>
    </xf>
    <xf numFmtId="1"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0"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7" fillId="0" borderId="6" xfId="0" applyFont="1" applyBorder="1" applyAlignment="1">
      <alignment horizontal="center" vertical="center"/>
    </xf>
    <xf numFmtId="0" fontId="2" fillId="2" borderId="6" xfId="0" applyFont="1" applyFill="1" applyBorder="1" applyAlignment="1">
      <alignment horizontal="center" vertical="center"/>
    </xf>
    <xf numFmtId="0" fontId="7" fillId="0" borderId="6" xfId="0" applyFont="1" applyBorder="1" applyAlignment="1">
      <alignment horizontal="justify" vertical="center" wrapText="1"/>
    </xf>
    <xf numFmtId="0" fontId="7"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9" fontId="14" fillId="4" borderId="6" xfId="0" applyNumberFormat="1" applyFont="1" applyFill="1" applyBorder="1" applyAlignment="1" applyProtection="1">
      <alignment horizontal="center" vertical="center" wrapText="1"/>
      <protection locked="0"/>
    </xf>
    <xf numFmtId="17" fontId="14" fillId="0" borderId="6" xfId="0" applyNumberFormat="1" applyFont="1" applyFill="1" applyBorder="1" applyAlignment="1" applyProtection="1">
      <alignment horizontal="center" vertical="center" wrapText="1"/>
      <protection locked="0"/>
    </xf>
    <xf numFmtId="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168" fontId="15" fillId="0" borderId="6" xfId="1" applyNumberFormat="1" applyFont="1" applyFill="1" applyBorder="1" applyAlignment="1">
      <alignment horizontal="right" vertical="center" wrapText="1"/>
    </xf>
    <xf numFmtId="49" fontId="14"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1" fontId="16"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7" fillId="0" borderId="6" xfId="0"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7" fillId="0" borderId="6" xfId="0" applyFont="1" applyBorder="1" applyAlignment="1"/>
    <xf numFmtId="0" fontId="7" fillId="0" borderId="6" xfId="0" applyFont="1" applyFill="1" applyBorder="1" applyAlignment="1">
      <alignment vertical="top" wrapText="1"/>
    </xf>
    <xf numFmtId="0" fontId="7" fillId="0" borderId="6" xfId="0" applyFont="1" applyFill="1" applyBorder="1"/>
    <xf numFmtId="0" fontId="7" fillId="0" borderId="6" xfId="0" applyFont="1" applyFill="1" applyBorder="1" applyAlignment="1">
      <alignment horizontal="center"/>
    </xf>
    <xf numFmtId="0" fontId="7" fillId="0" borderId="6" xfId="0" applyFont="1" applyFill="1" applyBorder="1" applyAlignment="1"/>
    <xf numFmtId="0" fontId="7" fillId="0" borderId="6" xfId="0" applyFont="1" applyBorder="1" applyAlignment="1">
      <alignment vertical="center"/>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7" fillId="0" borderId="6" xfId="0" applyFont="1" applyBorder="1" applyAlignment="1">
      <alignment wrapText="1"/>
    </xf>
    <xf numFmtId="0" fontId="7" fillId="0" borderId="6" xfId="0" applyFont="1" applyBorder="1" applyAlignment="1">
      <alignment vertical="top" wrapText="1"/>
    </xf>
    <xf numFmtId="0" fontId="7" fillId="0" borderId="7" xfId="0" applyFont="1" applyBorder="1" applyAlignment="1">
      <alignment vertical="center"/>
    </xf>
    <xf numFmtId="0" fontId="7" fillId="0" borderId="9" xfId="0" applyFont="1" applyBorder="1" applyAlignment="1">
      <alignment wrapText="1"/>
    </xf>
    <xf numFmtId="0" fontId="7" fillId="0" borderId="9" xfId="0" applyFont="1" applyBorder="1" applyAlignment="1">
      <alignment vertical="top" wrapText="1"/>
    </xf>
    <xf numFmtId="0" fontId="7" fillId="0" borderId="9" xfId="0" applyFont="1" applyFill="1" applyBorder="1" applyAlignment="1">
      <alignment vertical="top" wrapText="1"/>
    </xf>
    <xf numFmtId="0" fontId="7" fillId="0" borderId="9" xfId="0" applyFont="1" applyFill="1" applyBorder="1" applyAlignment="1"/>
    <xf numFmtId="0" fontId="7" fillId="0" borderId="9" xfId="0" applyFont="1" applyBorder="1" applyAlignment="1">
      <alignment vertical="center"/>
    </xf>
    <xf numFmtId="0" fontId="7" fillId="0" borderId="14" xfId="0" applyFont="1" applyBorder="1" applyAlignment="1">
      <alignment vertical="center"/>
    </xf>
    <xf numFmtId="14" fontId="7" fillId="0" borderId="6" xfId="0" applyNumberFormat="1" applyFont="1" applyBorder="1" applyAlignment="1">
      <alignment vertical="top" wrapText="1"/>
    </xf>
    <xf numFmtId="0" fontId="0" fillId="0" borderId="6" xfId="0" applyBorder="1" applyAlignment="1">
      <alignment wrapText="1"/>
    </xf>
    <xf numFmtId="0" fontId="0" fillId="0" borderId="6" xfId="0" applyFill="1" applyBorder="1" applyAlignment="1">
      <alignment vertical="top" wrapText="1"/>
    </xf>
    <xf numFmtId="14" fontId="0" fillId="0" borderId="6" xfId="0" applyNumberFormat="1" applyBorder="1" applyAlignment="1"/>
    <xf numFmtId="14" fontId="0" fillId="0" borderId="6" xfId="0" applyNumberFormat="1" applyFill="1" applyBorder="1" applyAlignment="1">
      <alignment vertical="top" wrapText="1"/>
    </xf>
    <xf numFmtId="0" fontId="0" fillId="0" borderId="6" xfId="0" applyBorder="1"/>
    <xf numFmtId="0" fontId="0" fillId="0" borderId="6" xfId="0" applyBorder="1" applyAlignment="1">
      <alignment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22" fillId="0" borderId="6" xfId="0" applyNumberFormat="1"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9" fontId="22" fillId="0" borderId="6" xfId="2" applyFont="1" applyFill="1" applyBorder="1" applyAlignment="1" applyProtection="1">
      <alignment horizontal="center" vertical="center" wrapText="1"/>
      <protection locked="0"/>
    </xf>
    <xf numFmtId="14" fontId="22" fillId="0" borderId="6" xfId="0" applyNumberFormat="1" applyFont="1" applyFill="1" applyBorder="1" applyAlignment="1" applyProtection="1">
      <alignment horizontal="center" vertical="center" wrapText="1"/>
      <protection locked="0"/>
    </xf>
    <xf numFmtId="15" fontId="22" fillId="0" borderId="6" xfId="0" applyNumberFormat="1" applyFont="1" applyFill="1" applyBorder="1" applyAlignment="1" applyProtection="1">
      <alignment horizontal="center" vertical="center" wrapText="1"/>
      <protection locked="0"/>
    </xf>
    <xf numFmtId="0" fontId="22" fillId="0" borderId="6" xfId="0" applyNumberFormat="1" applyFont="1" applyFill="1" applyBorder="1" applyAlignment="1" applyProtection="1">
      <alignment horizontal="center" vertical="center" wrapText="1"/>
      <protection locked="0"/>
    </xf>
    <xf numFmtId="1" fontId="22" fillId="0" borderId="6" xfId="0" applyNumberFormat="1" applyFont="1" applyFill="1" applyBorder="1" applyAlignment="1" applyProtection="1">
      <alignment horizontal="center" vertical="center" wrapText="1"/>
      <protection locked="0"/>
    </xf>
    <xf numFmtId="2" fontId="22" fillId="0" borderId="6" xfId="0" applyNumberFormat="1" applyFont="1" applyFill="1" applyBorder="1" applyAlignment="1" applyProtection="1">
      <alignment horizontal="center" vertical="center" wrapText="1"/>
      <protection locked="0"/>
    </xf>
    <xf numFmtId="168" fontId="22" fillId="0" borderId="6" xfId="1" applyNumberFormat="1" applyFont="1" applyFill="1" applyBorder="1" applyAlignment="1">
      <alignment horizontal="right" vertical="center" wrapText="1"/>
    </xf>
    <xf numFmtId="0" fontId="10" fillId="0" borderId="6" xfId="0" applyFont="1" applyFill="1" applyBorder="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23" fillId="0" borderId="6" xfId="0" applyNumberFormat="1" applyFont="1" applyFill="1" applyBorder="1" applyAlignment="1" applyProtection="1">
      <alignment horizontal="center" vertical="center" wrapText="1"/>
      <protection locked="0"/>
    </xf>
    <xf numFmtId="1" fontId="2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8" xfId="0" applyBorder="1" applyAlignment="1">
      <alignment horizontal="center" vertical="center"/>
    </xf>
    <xf numFmtId="0" fontId="0" fillId="0" borderId="6" xfId="0" applyFill="1" applyBorder="1" applyAlignment="1">
      <alignment horizontal="center" vertical="center"/>
    </xf>
    <xf numFmtId="0" fontId="0" fillId="0" borderId="20" xfId="0" applyBorder="1" applyAlignment="1">
      <alignment horizontal="center" vertical="center"/>
    </xf>
    <xf numFmtId="0" fontId="7" fillId="0" borderId="6" xfId="0" applyFont="1" applyBorder="1"/>
    <xf numFmtId="0" fontId="0" fillId="0" borderId="6" xfId="0" applyFill="1" applyBorder="1" applyAlignment="1">
      <alignment wrapText="1"/>
    </xf>
    <xf numFmtId="0" fontId="2" fillId="2" borderId="0" xfId="0" applyFont="1" applyFill="1" applyBorder="1" applyAlignment="1">
      <alignment horizontal="center" vertical="center" wrapText="1"/>
    </xf>
    <xf numFmtId="0" fontId="15"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15"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top" wrapText="1"/>
    </xf>
    <xf numFmtId="0" fontId="0" fillId="0" borderId="8" xfId="0" applyBorder="1" applyAlignment="1">
      <alignment horizontal="center" vertical="top" wrapText="1"/>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7" xfId="0" applyFont="1" applyFill="1" applyBorder="1" applyAlignment="1">
      <alignment horizontal="center" vertical="top" wrapText="1"/>
    </xf>
    <xf numFmtId="0" fontId="7" fillId="0" borderId="8" xfId="0" applyFont="1" applyFill="1" applyBorder="1" applyAlignment="1">
      <alignment horizontal="center" vertical="top" wrapText="1"/>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7" fillId="3" borderId="2" xfId="0" applyFont="1" applyFill="1" applyBorder="1" applyAlignment="1">
      <alignment horizontal="left" vertical="center"/>
    </xf>
    <xf numFmtId="0" fontId="7" fillId="3" borderId="5" xfId="0" applyFont="1" applyFill="1" applyBorder="1" applyAlignment="1">
      <alignment horizontal="left" vertical="center"/>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146" zoomScale="70" zoomScaleNormal="70" workbookViewId="0">
      <selection activeCell="A164" sqref="A16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3" t="s">
        <v>0</v>
      </c>
      <c r="C2" s="154"/>
      <c r="D2" s="154"/>
      <c r="E2" s="154"/>
      <c r="F2" s="154"/>
      <c r="G2" s="154"/>
      <c r="H2" s="154"/>
      <c r="I2" s="154"/>
      <c r="J2" s="154"/>
      <c r="K2" s="154"/>
      <c r="L2" s="154"/>
      <c r="M2" s="154"/>
      <c r="N2" s="154"/>
      <c r="O2" s="154"/>
      <c r="P2" s="154"/>
    </row>
    <row r="4" spans="2:16" ht="26.25" x14ac:dyDescent="0.25">
      <c r="B4" s="153" t="s">
        <v>1</v>
      </c>
      <c r="C4" s="154"/>
      <c r="D4" s="154"/>
      <c r="E4" s="154"/>
      <c r="F4" s="154"/>
      <c r="G4" s="154"/>
      <c r="H4" s="154"/>
      <c r="I4" s="154"/>
      <c r="J4" s="154"/>
      <c r="K4" s="154"/>
      <c r="L4" s="154"/>
      <c r="M4" s="154"/>
      <c r="N4" s="154"/>
      <c r="O4" s="154"/>
      <c r="P4" s="154"/>
    </row>
    <row r="5" spans="2:16" ht="15.75" thickBot="1" x14ac:dyDescent="0.3"/>
    <row r="6" spans="2:16" ht="21.75" thickBot="1" x14ac:dyDescent="0.3">
      <c r="B6" s="2" t="s">
        <v>2</v>
      </c>
      <c r="C6" s="186" t="s">
        <v>3</v>
      </c>
      <c r="D6" s="186"/>
      <c r="E6" s="186"/>
      <c r="F6" s="186"/>
      <c r="G6" s="186"/>
      <c r="H6" s="186"/>
      <c r="I6" s="186"/>
      <c r="J6" s="186"/>
      <c r="K6" s="186"/>
      <c r="L6" s="186"/>
      <c r="M6" s="186"/>
      <c r="N6" s="187"/>
    </row>
    <row r="7" spans="2:16" ht="16.5" thickBot="1" x14ac:dyDescent="0.3">
      <c r="B7" s="3" t="s">
        <v>4</v>
      </c>
      <c r="C7" s="186"/>
      <c r="D7" s="186"/>
      <c r="E7" s="186"/>
      <c r="F7" s="186"/>
      <c r="G7" s="186"/>
      <c r="H7" s="186"/>
      <c r="I7" s="186"/>
      <c r="J7" s="186"/>
      <c r="K7" s="186"/>
      <c r="L7" s="186"/>
      <c r="M7" s="186"/>
      <c r="N7" s="187"/>
    </row>
    <row r="8" spans="2:16" ht="16.5" thickBot="1" x14ac:dyDescent="0.3">
      <c r="B8" s="3" t="s">
        <v>5</v>
      </c>
      <c r="C8" s="186"/>
      <c r="D8" s="186"/>
      <c r="E8" s="186"/>
      <c r="F8" s="186"/>
      <c r="G8" s="186"/>
      <c r="H8" s="186"/>
      <c r="I8" s="186"/>
      <c r="J8" s="186"/>
      <c r="K8" s="186"/>
      <c r="L8" s="186"/>
      <c r="M8" s="186"/>
      <c r="N8" s="187"/>
    </row>
    <row r="9" spans="2:16" ht="16.5" thickBot="1" x14ac:dyDescent="0.3">
      <c r="B9" s="3" t="s">
        <v>6</v>
      </c>
      <c r="C9" s="186"/>
      <c r="D9" s="186"/>
      <c r="E9" s="186"/>
      <c r="F9" s="186"/>
      <c r="G9" s="186"/>
      <c r="H9" s="186"/>
      <c r="I9" s="186"/>
      <c r="J9" s="186"/>
      <c r="K9" s="186"/>
      <c r="L9" s="186"/>
      <c r="M9" s="186"/>
      <c r="N9" s="187"/>
    </row>
    <row r="10" spans="2:16" ht="16.5" thickBot="1" x14ac:dyDescent="0.3">
      <c r="B10" s="3" t="s">
        <v>7</v>
      </c>
      <c r="C10" s="177">
        <v>17</v>
      </c>
      <c r="D10" s="177"/>
      <c r="E10" s="178"/>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79" t="s">
        <v>9</v>
      </c>
      <c r="C14" s="179"/>
      <c r="D14" s="15" t="s">
        <v>10</v>
      </c>
      <c r="E14" s="15" t="s">
        <v>11</v>
      </c>
      <c r="F14" s="15" t="s">
        <v>12</v>
      </c>
      <c r="G14" s="16"/>
      <c r="I14" s="17"/>
      <c r="J14" s="17"/>
      <c r="K14" s="17"/>
      <c r="L14" s="17"/>
      <c r="M14" s="17"/>
      <c r="N14" s="14"/>
    </row>
    <row r="15" spans="2:16" x14ac:dyDescent="0.25">
      <c r="B15" s="179"/>
      <c r="C15" s="179"/>
      <c r="D15" s="18">
        <v>17</v>
      </c>
      <c r="E15" s="19">
        <v>1806241656</v>
      </c>
      <c r="F15" s="20">
        <v>636</v>
      </c>
      <c r="G15" s="21"/>
      <c r="I15" s="22"/>
      <c r="J15" s="22"/>
      <c r="K15" s="22"/>
      <c r="L15" s="22"/>
      <c r="M15" s="22"/>
      <c r="N15" s="14"/>
    </row>
    <row r="16" spans="2:16" x14ac:dyDescent="0.25">
      <c r="B16" s="179"/>
      <c r="C16" s="179"/>
      <c r="D16" s="15">
        <v>22</v>
      </c>
      <c r="E16" s="19">
        <v>9891399702</v>
      </c>
      <c r="F16" s="23">
        <v>3957</v>
      </c>
      <c r="G16" s="21"/>
      <c r="I16" s="22"/>
      <c r="J16" s="22"/>
      <c r="K16" s="22"/>
      <c r="L16" s="22"/>
      <c r="M16" s="22"/>
      <c r="N16" s="14"/>
    </row>
    <row r="17" spans="1:14" x14ac:dyDescent="0.25">
      <c r="B17" s="179"/>
      <c r="C17" s="179"/>
      <c r="D17" s="15">
        <v>26</v>
      </c>
      <c r="E17" s="24">
        <v>2953362808</v>
      </c>
      <c r="F17" s="23">
        <v>1157</v>
      </c>
      <c r="G17" s="21"/>
      <c r="I17" s="22"/>
      <c r="J17" s="22"/>
      <c r="K17" s="22"/>
      <c r="L17" s="22"/>
      <c r="M17" s="22"/>
      <c r="N17" s="14"/>
    </row>
    <row r="18" spans="1:14" x14ac:dyDescent="0.25">
      <c r="B18" s="179"/>
      <c r="C18" s="179"/>
      <c r="D18" s="15">
        <v>16</v>
      </c>
      <c r="E18" s="19">
        <v>2026028600</v>
      </c>
      <c r="F18" s="23">
        <v>850</v>
      </c>
      <c r="G18" s="21"/>
      <c r="H18" s="25"/>
      <c r="I18" s="22"/>
      <c r="J18" s="22"/>
      <c r="K18" s="22"/>
      <c r="L18" s="22"/>
      <c r="M18" s="22"/>
      <c r="N18" s="26"/>
    </row>
    <row r="19" spans="1:14" x14ac:dyDescent="0.25">
      <c r="B19" s="179"/>
      <c r="C19" s="179"/>
      <c r="D19" s="15"/>
      <c r="E19" s="24"/>
      <c r="F19" s="19"/>
      <c r="G19" s="21"/>
      <c r="H19" s="25"/>
      <c r="I19" s="27"/>
      <c r="J19" s="27"/>
      <c r="K19" s="27"/>
      <c r="L19" s="27"/>
      <c r="M19" s="27"/>
      <c r="N19" s="26"/>
    </row>
    <row r="20" spans="1:14" x14ac:dyDescent="0.25">
      <c r="B20" s="179"/>
      <c r="C20" s="179"/>
      <c r="D20" s="15"/>
      <c r="E20" s="24"/>
      <c r="F20" s="19"/>
      <c r="G20" s="21"/>
      <c r="H20" s="25"/>
      <c r="I20" s="13"/>
      <c r="J20" s="13"/>
      <c r="K20" s="13"/>
      <c r="L20" s="13"/>
      <c r="M20" s="13"/>
      <c r="N20" s="26"/>
    </row>
    <row r="21" spans="1:14" x14ac:dyDescent="0.25">
      <c r="B21" s="179"/>
      <c r="C21" s="179"/>
      <c r="D21" s="15"/>
      <c r="E21" s="24"/>
      <c r="F21" s="19"/>
      <c r="G21" s="21"/>
      <c r="H21" s="25"/>
      <c r="I21" s="13"/>
      <c r="J21" s="13"/>
      <c r="K21" s="13"/>
      <c r="L21" s="13"/>
      <c r="M21" s="13"/>
      <c r="N21" s="26"/>
    </row>
    <row r="22" spans="1:14" ht="15.75" thickBot="1" x14ac:dyDescent="0.3">
      <c r="B22" s="180" t="s">
        <v>13</v>
      </c>
      <c r="C22" s="181"/>
      <c r="D22" s="15"/>
      <c r="E22" s="28">
        <f>SUM(E15:E21)</f>
        <v>16677032766</v>
      </c>
      <c r="F22" s="20">
        <f>SUM(F15:F21)</f>
        <v>6600</v>
      </c>
      <c r="G22" s="21"/>
      <c r="H22" s="25"/>
      <c r="I22" s="13"/>
      <c r="J22" s="13"/>
      <c r="K22" s="13"/>
      <c r="L22" s="13"/>
      <c r="M22" s="13"/>
      <c r="N22" s="26"/>
    </row>
    <row r="23" spans="1:14" ht="45.75" thickBot="1" x14ac:dyDescent="0.3">
      <c r="A23" s="29"/>
      <c r="B23" s="30" t="s">
        <v>14</v>
      </c>
      <c r="C23" s="30" t="s">
        <v>15</v>
      </c>
      <c r="E23" s="17"/>
      <c r="F23" s="17"/>
      <c r="G23" s="17"/>
      <c r="H23" s="17"/>
      <c r="I23" s="31"/>
      <c r="J23" s="31"/>
      <c r="K23" s="31"/>
      <c r="L23" s="31"/>
      <c r="M23" s="31"/>
    </row>
    <row r="24" spans="1:14" ht="15.75" thickBot="1" x14ac:dyDescent="0.3">
      <c r="A24" s="32">
        <v>1</v>
      </c>
      <c r="C24" s="33">
        <v>636</v>
      </c>
      <c r="D24" s="34"/>
      <c r="E24" s="35">
        <f>E22</f>
        <v>16677032766</v>
      </c>
      <c r="F24" s="36"/>
      <c r="G24" s="36"/>
      <c r="H24" s="36"/>
      <c r="I24" s="37"/>
      <c r="J24" s="37"/>
      <c r="K24" s="37"/>
      <c r="L24" s="37"/>
      <c r="M24" s="37"/>
    </row>
    <row r="25" spans="1:14" x14ac:dyDescent="0.25">
      <c r="A25" s="38"/>
      <c r="C25" s="39"/>
      <c r="D25" s="22"/>
      <c r="E25" s="40"/>
      <c r="F25" s="36"/>
      <c r="G25" s="36"/>
      <c r="H25" s="36"/>
      <c r="I25" s="37"/>
      <c r="J25" s="37"/>
      <c r="K25" s="37"/>
      <c r="L25" s="37"/>
      <c r="M25" s="37"/>
    </row>
    <row r="26" spans="1:14" x14ac:dyDescent="0.25">
      <c r="A26" s="38"/>
      <c r="C26" s="39"/>
      <c r="D26" s="22"/>
      <c r="E26" s="40"/>
      <c r="F26" s="36"/>
      <c r="G26" s="36"/>
      <c r="H26" s="36"/>
      <c r="I26" s="37"/>
      <c r="J26" s="37"/>
      <c r="K26" s="37"/>
      <c r="L26" s="37"/>
      <c r="M26" s="37"/>
    </row>
    <row r="27" spans="1:14" x14ac:dyDescent="0.25">
      <c r="A27" s="38"/>
      <c r="B27" s="41" t="s">
        <v>16</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17</v>
      </c>
      <c r="C29" s="42" t="s">
        <v>18</v>
      </c>
      <c r="D29" s="42" t="s">
        <v>19</v>
      </c>
      <c r="E29"/>
      <c r="F29"/>
      <c r="G29"/>
      <c r="H29"/>
      <c r="I29" s="13"/>
      <c r="J29" s="13"/>
      <c r="K29" s="13"/>
      <c r="L29" s="13"/>
      <c r="M29" s="13"/>
      <c r="N29" s="14"/>
    </row>
    <row r="30" spans="1:14" x14ac:dyDescent="0.25">
      <c r="A30" s="38"/>
      <c r="B30" s="43" t="s">
        <v>20</v>
      </c>
      <c r="C30" s="44" t="s">
        <v>21</v>
      </c>
      <c r="D30" s="44"/>
      <c r="E30"/>
      <c r="F30"/>
      <c r="G30"/>
      <c r="H30"/>
      <c r="I30" s="13"/>
      <c r="J30" s="13"/>
      <c r="K30" s="13"/>
      <c r="L30" s="13"/>
      <c r="M30" s="13"/>
      <c r="N30" s="14"/>
    </row>
    <row r="31" spans="1:14" x14ac:dyDescent="0.25">
      <c r="A31" s="38"/>
      <c r="B31" s="43" t="s">
        <v>22</v>
      </c>
      <c r="C31" s="44" t="s">
        <v>21</v>
      </c>
      <c r="D31" s="44"/>
      <c r="E31"/>
      <c r="F31"/>
      <c r="G31"/>
      <c r="H31"/>
      <c r="I31" s="13"/>
      <c r="J31" s="13"/>
      <c r="K31" s="13"/>
      <c r="L31" s="13"/>
      <c r="M31" s="13"/>
      <c r="N31" s="14"/>
    </row>
    <row r="32" spans="1:14" x14ac:dyDescent="0.25">
      <c r="A32" s="38"/>
      <c r="B32" s="43" t="s">
        <v>23</v>
      </c>
      <c r="C32" s="44" t="s">
        <v>21</v>
      </c>
      <c r="D32" s="44"/>
      <c r="E32"/>
      <c r="F32"/>
      <c r="G32"/>
      <c r="H32"/>
      <c r="I32" s="13"/>
      <c r="J32" s="13"/>
      <c r="K32" s="13"/>
      <c r="L32" s="13"/>
      <c r="M32" s="13"/>
      <c r="N32" s="14"/>
    </row>
    <row r="33" spans="1:17" x14ac:dyDescent="0.25">
      <c r="A33" s="38"/>
      <c r="B33" s="43" t="s">
        <v>24</v>
      </c>
      <c r="C33" s="44" t="s">
        <v>21</v>
      </c>
      <c r="D33" s="44"/>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25</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17</v>
      </c>
      <c r="C39" s="42" t="s">
        <v>26</v>
      </c>
      <c r="D39" s="45" t="s">
        <v>27</v>
      </c>
      <c r="E39" s="45" t="s">
        <v>28</v>
      </c>
      <c r="F39"/>
      <c r="G39"/>
      <c r="H39"/>
      <c r="I39" s="13"/>
      <c r="J39" s="13"/>
      <c r="K39" s="13"/>
      <c r="L39" s="13"/>
      <c r="M39" s="13"/>
      <c r="N39" s="14"/>
    </row>
    <row r="40" spans="1:17" ht="28.5" x14ac:dyDescent="0.25">
      <c r="A40" s="38"/>
      <c r="B40" s="46" t="s">
        <v>29</v>
      </c>
      <c r="C40" s="47">
        <v>40</v>
      </c>
      <c r="D40" s="48">
        <v>40</v>
      </c>
      <c r="E40" s="151">
        <f>+D40+D41</f>
        <v>100</v>
      </c>
      <c r="F40"/>
      <c r="G40"/>
      <c r="H40"/>
      <c r="I40" s="13"/>
      <c r="J40" s="13"/>
      <c r="K40" s="13"/>
      <c r="L40" s="13"/>
      <c r="M40" s="13"/>
      <c r="N40" s="14"/>
    </row>
    <row r="41" spans="1:17" ht="42.75" x14ac:dyDescent="0.25">
      <c r="A41" s="38"/>
      <c r="B41" s="46" t="s">
        <v>30</v>
      </c>
      <c r="C41" s="47">
        <v>60</v>
      </c>
      <c r="D41" s="48">
        <v>60</v>
      </c>
      <c r="E41" s="152"/>
      <c r="F41"/>
      <c r="G41"/>
      <c r="H41"/>
      <c r="I41" s="13"/>
      <c r="J41" s="13"/>
      <c r="K41" s="13"/>
      <c r="L41" s="13"/>
      <c r="M41" s="13"/>
      <c r="N41" s="14"/>
    </row>
    <row r="42" spans="1:17" x14ac:dyDescent="0.25">
      <c r="A42" s="38"/>
      <c r="C42" s="39"/>
      <c r="D42" s="22"/>
      <c r="E42" s="40"/>
      <c r="F42" s="36"/>
      <c r="G42" s="36"/>
      <c r="H42" s="36"/>
      <c r="I42" s="37"/>
      <c r="J42" s="37"/>
      <c r="K42" s="37"/>
      <c r="L42" s="37"/>
      <c r="M42" s="37"/>
    </row>
    <row r="43" spans="1:17" x14ac:dyDescent="0.25">
      <c r="A43" s="38"/>
      <c r="C43" s="39"/>
      <c r="D43" s="22"/>
      <c r="E43" s="40"/>
      <c r="F43" s="36"/>
      <c r="G43" s="36"/>
      <c r="H43" s="36"/>
      <c r="I43" s="37"/>
      <c r="J43" s="37"/>
      <c r="K43" s="37"/>
      <c r="L43" s="37"/>
      <c r="M43" s="37"/>
    </row>
    <row r="44" spans="1:17" x14ac:dyDescent="0.25">
      <c r="A44" s="38"/>
      <c r="C44" s="39"/>
      <c r="D44" s="22"/>
      <c r="E44" s="40"/>
      <c r="F44" s="36"/>
      <c r="G44" s="36"/>
      <c r="H44" s="36"/>
      <c r="I44" s="37"/>
      <c r="J44" s="37"/>
      <c r="K44" s="37"/>
      <c r="L44" s="37"/>
      <c r="M44" s="37"/>
    </row>
    <row r="45" spans="1:17" ht="15.75" thickBot="1" x14ac:dyDescent="0.3">
      <c r="M45" s="182" t="s">
        <v>31</v>
      </c>
      <c r="N45" s="182"/>
    </row>
    <row r="46" spans="1:17" x14ac:dyDescent="0.25">
      <c r="B46" s="41" t="s">
        <v>32</v>
      </c>
      <c r="M46" s="49"/>
      <c r="N46" s="49"/>
    </row>
    <row r="47" spans="1:17" ht="15.75" thickBot="1" x14ac:dyDescent="0.3">
      <c r="M47" s="49"/>
      <c r="N47" s="49"/>
    </row>
    <row r="48" spans="1:17" s="13" customFormat="1" ht="109.5" customHeight="1" x14ac:dyDescent="0.25">
      <c r="B48" s="50" t="s">
        <v>33</v>
      </c>
      <c r="C48" s="50" t="s">
        <v>34</v>
      </c>
      <c r="D48" s="50" t="s">
        <v>35</v>
      </c>
      <c r="E48" s="50" t="s">
        <v>36</v>
      </c>
      <c r="F48" s="50" t="s">
        <v>37</v>
      </c>
      <c r="G48" s="50" t="s">
        <v>38</v>
      </c>
      <c r="H48" s="50" t="s">
        <v>39</v>
      </c>
      <c r="I48" s="50" t="s">
        <v>40</v>
      </c>
      <c r="J48" s="50" t="s">
        <v>41</v>
      </c>
      <c r="K48" s="50" t="s">
        <v>42</v>
      </c>
      <c r="L48" s="50" t="s">
        <v>43</v>
      </c>
      <c r="M48" s="51" t="s">
        <v>44</v>
      </c>
      <c r="N48" s="50" t="s">
        <v>45</v>
      </c>
      <c r="O48" s="50" t="s">
        <v>46</v>
      </c>
      <c r="P48" s="52" t="s">
        <v>47</v>
      </c>
      <c r="Q48" s="52" t="s">
        <v>48</v>
      </c>
    </row>
    <row r="49" spans="1:26" s="66" customFormat="1" x14ac:dyDescent="0.25">
      <c r="A49" s="53">
        <v>1</v>
      </c>
      <c r="B49" s="54" t="s">
        <v>3</v>
      </c>
      <c r="C49" s="55"/>
      <c r="D49" s="54" t="s">
        <v>49</v>
      </c>
      <c r="E49" s="56" t="s">
        <v>50</v>
      </c>
      <c r="F49" s="55" t="s">
        <v>18</v>
      </c>
      <c r="G49" s="57" t="s">
        <v>19</v>
      </c>
      <c r="H49" s="58">
        <v>41099</v>
      </c>
      <c r="I49" s="59">
        <v>41274</v>
      </c>
      <c r="J49" s="59" t="s">
        <v>19</v>
      </c>
      <c r="K49" s="60">
        <v>5</v>
      </c>
      <c r="L49" s="59" t="s">
        <v>19</v>
      </c>
      <c r="M49" s="61">
        <v>204</v>
      </c>
      <c r="N49" s="62" t="s">
        <v>19</v>
      </c>
      <c r="O49" s="63"/>
      <c r="P49" s="63"/>
      <c r="Q49" s="64"/>
      <c r="R49" s="65"/>
      <c r="S49" s="65"/>
      <c r="T49" s="65"/>
      <c r="U49" s="65"/>
      <c r="V49" s="65"/>
      <c r="W49" s="65"/>
      <c r="X49" s="65"/>
      <c r="Y49" s="65"/>
      <c r="Z49" s="65"/>
    </row>
    <row r="50" spans="1:26" s="66" customFormat="1" ht="114" x14ac:dyDescent="0.25">
      <c r="A50" s="53">
        <f>+A49+1</f>
        <v>2</v>
      </c>
      <c r="B50" s="54" t="s">
        <v>3</v>
      </c>
      <c r="C50" s="55"/>
      <c r="D50" s="54" t="s">
        <v>49</v>
      </c>
      <c r="E50" s="56" t="s">
        <v>51</v>
      </c>
      <c r="F50" s="55" t="s">
        <v>18</v>
      </c>
      <c r="G50" s="55" t="s">
        <v>19</v>
      </c>
      <c r="H50" s="58">
        <v>41426</v>
      </c>
      <c r="I50" s="59">
        <v>41639</v>
      </c>
      <c r="J50" s="59" t="s">
        <v>19</v>
      </c>
      <c r="K50" s="60">
        <v>7</v>
      </c>
      <c r="L50" s="59" t="s">
        <v>19</v>
      </c>
      <c r="M50" s="61">
        <v>503</v>
      </c>
      <c r="N50" s="62" t="s">
        <v>19</v>
      </c>
      <c r="O50" s="63"/>
      <c r="P50" s="63"/>
      <c r="Q50" s="64" t="s">
        <v>52</v>
      </c>
      <c r="R50" s="65"/>
      <c r="S50" s="65"/>
      <c r="T50" s="65"/>
      <c r="U50" s="65"/>
      <c r="V50" s="65"/>
      <c r="W50" s="65"/>
      <c r="X50" s="65"/>
      <c r="Y50" s="65"/>
      <c r="Z50" s="65"/>
    </row>
    <row r="51" spans="1:26" s="66" customFormat="1" x14ac:dyDescent="0.25">
      <c r="A51" s="53">
        <f t="shared" ref="A51:A56" si="0">+A50+1</f>
        <v>3</v>
      </c>
      <c r="B51" s="54" t="s">
        <v>3</v>
      </c>
      <c r="C51" s="55"/>
      <c r="D51" s="54" t="s">
        <v>49</v>
      </c>
      <c r="E51" s="56" t="s">
        <v>53</v>
      </c>
      <c r="F51" s="55" t="s">
        <v>18</v>
      </c>
      <c r="G51" s="55" t="s">
        <v>19</v>
      </c>
      <c r="H51" s="58">
        <v>41295</v>
      </c>
      <c r="I51" s="59">
        <v>41927</v>
      </c>
      <c r="J51" s="59" t="s">
        <v>19</v>
      </c>
      <c r="K51" s="60">
        <v>13</v>
      </c>
      <c r="L51" s="60">
        <v>7</v>
      </c>
      <c r="M51" s="61">
        <v>0</v>
      </c>
      <c r="N51" s="62" t="s">
        <v>19</v>
      </c>
      <c r="O51" s="63"/>
      <c r="P51" s="63"/>
      <c r="Q51" s="64"/>
      <c r="R51" s="65"/>
      <c r="S51" s="65"/>
      <c r="T51" s="65"/>
      <c r="U51" s="65"/>
      <c r="V51" s="65"/>
      <c r="W51" s="65"/>
      <c r="X51" s="65"/>
      <c r="Y51" s="65"/>
      <c r="Z51" s="65"/>
    </row>
    <row r="52" spans="1:26" s="66" customFormat="1" x14ac:dyDescent="0.25">
      <c r="A52" s="53">
        <f t="shared" si="0"/>
        <v>4</v>
      </c>
      <c r="B52" s="54" t="s">
        <v>3</v>
      </c>
      <c r="C52" s="55"/>
      <c r="D52" s="54" t="s">
        <v>49</v>
      </c>
      <c r="E52" s="67" t="s">
        <v>54</v>
      </c>
      <c r="F52" s="55" t="s">
        <v>18</v>
      </c>
      <c r="G52" s="55" t="s">
        <v>19</v>
      </c>
      <c r="H52" s="58">
        <v>41522</v>
      </c>
      <c r="I52" s="59">
        <v>41927</v>
      </c>
      <c r="J52" s="59" t="s">
        <v>19</v>
      </c>
      <c r="K52" s="60">
        <v>0</v>
      </c>
      <c r="L52" s="60">
        <v>12</v>
      </c>
      <c r="M52" s="61">
        <v>0</v>
      </c>
      <c r="N52" s="62" t="s">
        <v>19</v>
      </c>
      <c r="O52" s="63"/>
      <c r="P52" s="63"/>
      <c r="Q52" s="64"/>
      <c r="R52" s="65"/>
      <c r="S52" s="65"/>
      <c r="T52" s="65"/>
      <c r="U52" s="65"/>
      <c r="V52" s="65"/>
      <c r="W52" s="65"/>
      <c r="X52" s="65"/>
      <c r="Y52" s="65"/>
      <c r="Z52" s="65"/>
    </row>
    <row r="53" spans="1:26" s="66" customFormat="1" x14ac:dyDescent="0.25">
      <c r="A53" s="53">
        <f t="shared" si="0"/>
        <v>5</v>
      </c>
      <c r="B53" s="54" t="s">
        <v>3</v>
      </c>
      <c r="C53" s="55"/>
      <c r="D53" s="54" t="s">
        <v>49</v>
      </c>
      <c r="E53" s="56" t="s">
        <v>55</v>
      </c>
      <c r="F53" s="55" t="s">
        <v>18</v>
      </c>
      <c r="G53" s="55" t="s">
        <v>19</v>
      </c>
      <c r="H53" s="68">
        <v>41640</v>
      </c>
      <c r="I53" s="59" t="s">
        <v>56</v>
      </c>
      <c r="J53" s="59" t="s">
        <v>19</v>
      </c>
      <c r="K53" s="60">
        <v>9</v>
      </c>
      <c r="L53" s="59" t="s">
        <v>19</v>
      </c>
      <c r="M53" s="61">
        <v>0</v>
      </c>
      <c r="N53" s="62" t="s">
        <v>19</v>
      </c>
      <c r="O53" s="63"/>
      <c r="P53" s="63"/>
      <c r="Q53" s="64"/>
      <c r="R53" s="65"/>
      <c r="S53" s="65"/>
      <c r="T53" s="65"/>
      <c r="U53" s="65"/>
      <c r="V53" s="65"/>
      <c r="W53" s="65"/>
      <c r="X53" s="65"/>
      <c r="Y53" s="65"/>
      <c r="Z53" s="65"/>
    </row>
    <row r="54" spans="1:26" s="66" customFormat="1" x14ac:dyDescent="0.25">
      <c r="A54" s="53">
        <f t="shared" si="0"/>
        <v>6</v>
      </c>
      <c r="B54" s="54"/>
      <c r="C54" s="55"/>
      <c r="D54" s="54"/>
      <c r="E54" s="69"/>
      <c r="F54" s="70"/>
      <c r="G54" s="70"/>
      <c r="H54" s="70"/>
      <c r="I54" s="71"/>
      <c r="J54" s="71"/>
      <c r="K54" s="71"/>
      <c r="L54" s="71"/>
      <c r="M54" s="72"/>
      <c r="N54" s="73"/>
      <c r="O54" s="74"/>
      <c r="P54" s="74"/>
      <c r="Q54" s="64"/>
      <c r="R54" s="65"/>
      <c r="S54" s="65"/>
      <c r="T54" s="65"/>
      <c r="U54" s="65"/>
      <c r="V54" s="65"/>
      <c r="W54" s="65"/>
      <c r="X54" s="65"/>
      <c r="Y54" s="65"/>
      <c r="Z54" s="65"/>
    </row>
    <row r="55" spans="1:26" s="66" customFormat="1" x14ac:dyDescent="0.25">
      <c r="A55" s="53">
        <f t="shared" si="0"/>
        <v>7</v>
      </c>
      <c r="B55" s="54"/>
      <c r="C55" s="55"/>
      <c r="D55" s="54"/>
      <c r="E55" s="69"/>
      <c r="F55" s="70"/>
      <c r="G55" s="70"/>
      <c r="H55" s="70"/>
      <c r="I55" s="71"/>
      <c r="J55" s="71"/>
      <c r="K55" s="71"/>
      <c r="L55" s="71"/>
      <c r="M55" s="72"/>
      <c r="N55" s="73"/>
      <c r="O55" s="74"/>
      <c r="P55" s="74"/>
      <c r="Q55" s="64"/>
      <c r="R55" s="65"/>
      <c r="S55" s="65"/>
      <c r="T55" s="65"/>
      <c r="U55" s="65"/>
      <c r="V55" s="65"/>
      <c r="W55" s="65"/>
      <c r="X55" s="65"/>
      <c r="Y55" s="65"/>
      <c r="Z55" s="65"/>
    </row>
    <row r="56" spans="1:26" s="66" customFormat="1" x14ac:dyDescent="0.25">
      <c r="A56" s="53">
        <f t="shared" si="0"/>
        <v>8</v>
      </c>
      <c r="B56" s="54"/>
      <c r="C56" s="55"/>
      <c r="D56" s="54"/>
      <c r="E56" s="69"/>
      <c r="F56" s="70"/>
      <c r="G56" s="70"/>
      <c r="H56" s="70"/>
      <c r="I56" s="71"/>
      <c r="J56" s="71"/>
      <c r="K56" s="71"/>
      <c r="L56" s="71"/>
      <c r="M56" s="72"/>
      <c r="N56" s="73"/>
      <c r="O56" s="74"/>
      <c r="P56" s="74"/>
      <c r="Q56" s="64"/>
      <c r="R56" s="65"/>
      <c r="S56" s="65"/>
      <c r="T56" s="65"/>
      <c r="U56" s="65"/>
      <c r="V56" s="65"/>
      <c r="W56" s="65"/>
      <c r="X56" s="65"/>
      <c r="Y56" s="65"/>
      <c r="Z56" s="65"/>
    </row>
    <row r="57" spans="1:26" s="66" customFormat="1" x14ac:dyDescent="0.25">
      <c r="A57" s="53"/>
      <c r="B57" s="75" t="s">
        <v>28</v>
      </c>
      <c r="C57" s="55"/>
      <c r="D57" s="54"/>
      <c r="E57" s="69"/>
      <c r="F57" s="70"/>
      <c r="G57" s="70"/>
      <c r="H57" s="70"/>
      <c r="I57" s="71"/>
      <c r="J57" s="71"/>
      <c r="K57" s="76">
        <f t="shared" ref="K57:N57" si="1">SUM(K49:K56)</f>
        <v>34</v>
      </c>
      <c r="L57" s="76">
        <f t="shared" si="1"/>
        <v>19</v>
      </c>
      <c r="M57" s="77">
        <f t="shared" si="1"/>
        <v>707</v>
      </c>
      <c r="N57" s="76">
        <f t="shared" si="1"/>
        <v>0</v>
      </c>
      <c r="O57" s="74"/>
      <c r="P57" s="74"/>
      <c r="Q57" s="64"/>
    </row>
    <row r="58" spans="1:26" s="78" customFormat="1" x14ac:dyDescent="0.25">
      <c r="E58" s="79"/>
    </row>
    <row r="59" spans="1:26" s="78" customFormat="1" x14ac:dyDescent="0.25">
      <c r="B59" s="183" t="s">
        <v>57</v>
      </c>
      <c r="C59" s="183" t="s">
        <v>58</v>
      </c>
      <c r="D59" s="185" t="s">
        <v>59</v>
      </c>
      <c r="E59" s="185"/>
    </row>
    <row r="60" spans="1:26" s="78" customFormat="1" x14ac:dyDescent="0.25">
      <c r="B60" s="184"/>
      <c r="C60" s="184"/>
      <c r="D60" s="80" t="s">
        <v>60</v>
      </c>
      <c r="E60" s="81" t="s">
        <v>61</v>
      </c>
    </row>
    <row r="61" spans="1:26" s="78" customFormat="1" ht="30.6" customHeight="1" x14ac:dyDescent="0.25">
      <c r="B61" s="82" t="s">
        <v>62</v>
      </c>
      <c r="C61" s="83">
        <f>+K57</f>
        <v>34</v>
      </c>
      <c r="D61" s="84" t="s">
        <v>21</v>
      </c>
      <c r="E61" s="85"/>
      <c r="F61" s="86"/>
      <c r="G61" s="86"/>
      <c r="H61" s="86"/>
      <c r="I61" s="86"/>
      <c r="J61" s="86"/>
      <c r="K61" s="86"/>
      <c r="L61" s="86"/>
      <c r="M61" s="86"/>
    </row>
    <row r="62" spans="1:26" s="78" customFormat="1" ht="30" customHeight="1" x14ac:dyDescent="0.25">
      <c r="B62" s="82" t="s">
        <v>63</v>
      </c>
      <c r="C62" s="83">
        <f>+M57</f>
        <v>707</v>
      </c>
      <c r="D62" s="84" t="s">
        <v>21</v>
      </c>
      <c r="E62" s="85"/>
    </row>
    <row r="63" spans="1:26" s="78" customFormat="1" x14ac:dyDescent="0.25">
      <c r="B63" s="87"/>
      <c r="C63" s="175"/>
      <c r="D63" s="175"/>
      <c r="E63" s="175"/>
      <c r="F63" s="175"/>
      <c r="G63" s="175"/>
      <c r="H63" s="175"/>
      <c r="I63" s="175"/>
      <c r="J63" s="175"/>
      <c r="K63" s="175"/>
      <c r="L63" s="175"/>
      <c r="M63" s="175"/>
      <c r="N63" s="175"/>
    </row>
    <row r="64" spans="1:26" ht="28.15" customHeight="1" thickBot="1" x14ac:dyDescent="0.3"/>
    <row r="65" spans="2:17" ht="27" thickBot="1" x14ac:dyDescent="0.3">
      <c r="B65" s="176" t="s">
        <v>64</v>
      </c>
      <c r="C65" s="176"/>
      <c r="D65" s="176"/>
      <c r="E65" s="176"/>
      <c r="F65" s="176"/>
      <c r="G65" s="176"/>
      <c r="H65" s="176"/>
      <c r="I65" s="176"/>
      <c r="J65" s="176"/>
      <c r="K65" s="176"/>
      <c r="L65" s="176"/>
      <c r="M65" s="176"/>
      <c r="N65" s="176"/>
    </row>
    <row r="68" spans="2:17" ht="109.5" customHeight="1" x14ac:dyDescent="0.25">
      <c r="B68" s="88" t="s">
        <v>65</v>
      </c>
      <c r="C68" s="89" t="s">
        <v>66</v>
      </c>
      <c r="D68" s="89" t="s">
        <v>67</v>
      </c>
      <c r="E68" s="89" t="s">
        <v>68</v>
      </c>
      <c r="F68" s="89" t="s">
        <v>69</v>
      </c>
      <c r="G68" s="89" t="s">
        <v>70</v>
      </c>
      <c r="H68" s="89" t="s">
        <v>71</v>
      </c>
      <c r="I68" s="89" t="s">
        <v>72</v>
      </c>
      <c r="J68" s="89" t="s">
        <v>73</v>
      </c>
      <c r="K68" s="89" t="s">
        <v>74</v>
      </c>
      <c r="L68" s="89" t="s">
        <v>75</v>
      </c>
      <c r="M68" s="90" t="s">
        <v>76</v>
      </c>
      <c r="N68" s="90" t="s">
        <v>77</v>
      </c>
      <c r="O68" s="161" t="s">
        <v>78</v>
      </c>
      <c r="P68" s="163"/>
      <c r="Q68" s="89" t="s">
        <v>79</v>
      </c>
    </row>
    <row r="69" spans="2:17" ht="28.5" x14ac:dyDescent="0.2">
      <c r="B69" s="91" t="s">
        <v>80</v>
      </c>
      <c r="C69" s="91" t="s">
        <v>81</v>
      </c>
      <c r="D69" s="92" t="s">
        <v>82</v>
      </c>
      <c r="E69" s="93">
        <v>84</v>
      </c>
      <c r="F69" s="94" t="s">
        <v>19</v>
      </c>
      <c r="G69" s="94" t="s">
        <v>19</v>
      </c>
      <c r="H69" s="94" t="s">
        <v>18</v>
      </c>
      <c r="I69" s="95" t="s">
        <v>19</v>
      </c>
      <c r="J69" s="95" t="s">
        <v>18</v>
      </c>
      <c r="K69" s="96" t="s">
        <v>18</v>
      </c>
      <c r="L69" s="96" t="s">
        <v>18</v>
      </c>
      <c r="M69" s="96" t="s">
        <v>18</v>
      </c>
      <c r="N69" s="96" t="s">
        <v>18</v>
      </c>
      <c r="O69" s="169" t="s">
        <v>83</v>
      </c>
      <c r="P69" s="170"/>
      <c r="Q69" s="96" t="s">
        <v>18</v>
      </c>
    </row>
    <row r="70" spans="2:17" ht="28.5" x14ac:dyDescent="0.2">
      <c r="B70" s="91" t="s">
        <v>84</v>
      </c>
      <c r="C70" s="91" t="s">
        <v>81</v>
      </c>
      <c r="D70" s="92" t="s">
        <v>85</v>
      </c>
      <c r="E70" s="93">
        <v>204</v>
      </c>
      <c r="F70" s="94" t="s">
        <v>19</v>
      </c>
      <c r="G70" s="94" t="s">
        <v>19</v>
      </c>
      <c r="H70" s="94" t="s">
        <v>18</v>
      </c>
      <c r="I70" s="95" t="s">
        <v>19</v>
      </c>
      <c r="J70" s="95" t="s">
        <v>18</v>
      </c>
      <c r="K70" s="96" t="s">
        <v>18</v>
      </c>
      <c r="L70" s="96" t="s">
        <v>18</v>
      </c>
      <c r="M70" s="96" t="s">
        <v>18</v>
      </c>
      <c r="N70" s="96" t="s">
        <v>86</v>
      </c>
      <c r="O70" s="169" t="s">
        <v>83</v>
      </c>
      <c r="P70" s="170"/>
      <c r="Q70" s="96" t="s">
        <v>18</v>
      </c>
    </row>
    <row r="71" spans="2:17" ht="57" x14ac:dyDescent="0.2">
      <c r="B71" s="91" t="s">
        <v>87</v>
      </c>
      <c r="C71" s="91" t="s">
        <v>81</v>
      </c>
      <c r="D71" s="92" t="s">
        <v>88</v>
      </c>
      <c r="E71" s="93">
        <v>252</v>
      </c>
      <c r="F71" s="94" t="s">
        <v>19</v>
      </c>
      <c r="G71" s="94" t="s">
        <v>19</v>
      </c>
      <c r="H71" s="94" t="s">
        <v>18</v>
      </c>
      <c r="I71" s="95" t="s">
        <v>19</v>
      </c>
      <c r="J71" s="95" t="s">
        <v>18</v>
      </c>
      <c r="K71" s="96" t="s">
        <v>18</v>
      </c>
      <c r="L71" s="96" t="s">
        <v>18</v>
      </c>
      <c r="M71" s="96" t="s">
        <v>18</v>
      </c>
      <c r="N71" s="96" t="s">
        <v>86</v>
      </c>
      <c r="O71" s="169" t="s">
        <v>83</v>
      </c>
      <c r="P71" s="170"/>
      <c r="Q71" s="96" t="s">
        <v>18</v>
      </c>
    </row>
    <row r="72" spans="2:17" ht="55.15" customHeight="1" x14ac:dyDescent="0.2">
      <c r="B72" s="91" t="s">
        <v>89</v>
      </c>
      <c r="C72" s="91" t="s">
        <v>81</v>
      </c>
      <c r="D72" s="92" t="s">
        <v>90</v>
      </c>
      <c r="E72" s="93">
        <v>96</v>
      </c>
      <c r="F72" s="94" t="s">
        <v>19</v>
      </c>
      <c r="G72" s="94" t="s">
        <v>19</v>
      </c>
      <c r="H72" s="94" t="s">
        <v>19</v>
      </c>
      <c r="I72" s="95" t="s">
        <v>19</v>
      </c>
      <c r="J72" s="95" t="s">
        <v>18</v>
      </c>
      <c r="K72" s="85" t="s">
        <v>18</v>
      </c>
      <c r="L72" s="85" t="s">
        <v>18</v>
      </c>
      <c r="M72" s="85" t="s">
        <v>18</v>
      </c>
      <c r="N72" s="85" t="s">
        <v>86</v>
      </c>
      <c r="O72" s="173" t="s">
        <v>91</v>
      </c>
      <c r="P72" s="174"/>
      <c r="Q72" s="85" t="s">
        <v>19</v>
      </c>
    </row>
    <row r="73" spans="2:17" x14ac:dyDescent="0.25">
      <c r="B73" s="97"/>
      <c r="C73" s="97"/>
      <c r="D73" s="98"/>
      <c r="E73" s="98"/>
      <c r="F73" s="99"/>
      <c r="G73" s="99"/>
      <c r="H73" s="99"/>
      <c r="I73" s="100"/>
      <c r="J73" s="100"/>
      <c r="K73" s="43"/>
      <c r="L73" s="43"/>
      <c r="M73" s="43"/>
      <c r="N73" s="43"/>
      <c r="O73" s="164"/>
      <c r="P73" s="165"/>
      <c r="Q73" s="43"/>
    </row>
    <row r="74" spans="2:17" x14ac:dyDescent="0.25">
      <c r="B74" s="97"/>
      <c r="C74" s="97"/>
      <c r="D74" s="98"/>
      <c r="E74" s="98"/>
      <c r="F74" s="99"/>
      <c r="G74" s="99"/>
      <c r="H74" s="99"/>
      <c r="I74" s="100"/>
      <c r="J74" s="100"/>
      <c r="K74" s="43"/>
      <c r="L74" s="43"/>
      <c r="M74" s="43"/>
      <c r="N74" s="43"/>
      <c r="O74" s="164"/>
      <c r="P74" s="165"/>
      <c r="Q74" s="43"/>
    </row>
    <row r="75" spans="2:17" x14ac:dyDescent="0.25">
      <c r="B75" s="43"/>
      <c r="C75" s="43"/>
      <c r="D75" s="43"/>
      <c r="E75" s="43"/>
      <c r="F75" s="43"/>
      <c r="G75" s="43"/>
      <c r="H75" s="43"/>
      <c r="I75" s="43"/>
      <c r="J75" s="43"/>
      <c r="K75" s="43"/>
      <c r="L75" s="43"/>
      <c r="M75" s="43"/>
      <c r="N75" s="43"/>
      <c r="O75" s="164"/>
      <c r="P75" s="165"/>
      <c r="Q75" s="43"/>
    </row>
    <row r="76" spans="2:17" x14ac:dyDescent="0.25">
      <c r="B76" s="1" t="s">
        <v>92</v>
      </c>
    </row>
    <row r="77" spans="2:17" x14ac:dyDescent="0.25">
      <c r="B77" s="1" t="s">
        <v>93</v>
      </c>
    </row>
    <row r="78" spans="2:17" x14ac:dyDescent="0.25">
      <c r="B78" s="1" t="s">
        <v>94</v>
      </c>
    </row>
    <row r="80" spans="2:17" ht="15.75" thickBot="1" x14ac:dyDescent="0.3"/>
    <row r="81" spans="1:17" ht="27" thickBot="1" x14ac:dyDescent="0.3">
      <c r="B81" s="155" t="s">
        <v>95</v>
      </c>
      <c r="C81" s="156"/>
      <c r="D81" s="156"/>
      <c r="E81" s="156"/>
      <c r="F81" s="156"/>
      <c r="G81" s="156"/>
      <c r="H81" s="156"/>
      <c r="I81" s="156"/>
      <c r="J81" s="156"/>
      <c r="K81" s="156"/>
      <c r="L81" s="156"/>
      <c r="M81" s="156"/>
      <c r="N81" s="157"/>
    </row>
    <row r="86" spans="1:17" ht="76.5" customHeight="1" x14ac:dyDescent="0.25">
      <c r="B86" s="88" t="s">
        <v>96</v>
      </c>
      <c r="C86" s="88" t="s">
        <v>97</v>
      </c>
      <c r="D86" s="88" t="s">
        <v>98</v>
      </c>
      <c r="E86" s="88" t="s">
        <v>99</v>
      </c>
      <c r="F86" s="88" t="s">
        <v>100</v>
      </c>
      <c r="G86" s="88" t="s">
        <v>101</v>
      </c>
      <c r="H86" s="88" t="s">
        <v>102</v>
      </c>
      <c r="I86" s="88" t="s">
        <v>103</v>
      </c>
      <c r="J86" s="161" t="s">
        <v>104</v>
      </c>
      <c r="K86" s="162"/>
      <c r="L86" s="163"/>
      <c r="M86" s="88" t="s">
        <v>105</v>
      </c>
      <c r="N86" s="88" t="s">
        <v>106</v>
      </c>
      <c r="O86" s="88" t="s">
        <v>107</v>
      </c>
      <c r="P86" s="161" t="s">
        <v>78</v>
      </c>
      <c r="Q86" s="163"/>
    </row>
    <row r="87" spans="1:17" ht="60.75" customHeight="1" x14ac:dyDescent="0.2">
      <c r="B87" s="101" t="s">
        <v>108</v>
      </c>
      <c r="C87" s="101">
        <v>96</v>
      </c>
      <c r="D87" s="102" t="s">
        <v>109</v>
      </c>
      <c r="E87" s="91">
        <v>66977210</v>
      </c>
      <c r="F87" s="102" t="s">
        <v>110</v>
      </c>
      <c r="G87" s="102" t="s">
        <v>111</v>
      </c>
      <c r="H87" s="102" t="s">
        <v>112</v>
      </c>
      <c r="I87" s="92" t="s">
        <v>19</v>
      </c>
      <c r="J87" s="102" t="s">
        <v>113</v>
      </c>
      <c r="K87" s="92" t="s">
        <v>114</v>
      </c>
      <c r="L87" s="92" t="s">
        <v>115</v>
      </c>
      <c r="M87" s="96" t="s">
        <v>18</v>
      </c>
      <c r="N87" s="96" t="s">
        <v>18</v>
      </c>
      <c r="O87" s="96" t="s">
        <v>18</v>
      </c>
      <c r="P87" s="168" t="s">
        <v>83</v>
      </c>
      <c r="Q87" s="168"/>
    </row>
    <row r="88" spans="1:17" ht="60.75" customHeight="1" x14ac:dyDescent="0.2">
      <c r="B88" s="101"/>
      <c r="C88" s="101"/>
      <c r="D88" s="91"/>
      <c r="E88" s="91"/>
      <c r="F88" s="91"/>
      <c r="G88" s="91"/>
      <c r="H88" s="91"/>
      <c r="I88" s="93"/>
      <c r="J88" s="102" t="s">
        <v>116</v>
      </c>
      <c r="K88" s="92" t="s">
        <v>117</v>
      </c>
      <c r="L88" s="92" t="s">
        <v>115</v>
      </c>
      <c r="M88" s="96"/>
      <c r="N88" s="96"/>
      <c r="O88" s="103"/>
      <c r="P88" s="169"/>
      <c r="Q88" s="170"/>
    </row>
    <row r="89" spans="1:17" ht="33.6" customHeight="1" x14ac:dyDescent="0.2">
      <c r="B89" s="104" t="s">
        <v>118</v>
      </c>
      <c r="C89" s="104"/>
      <c r="D89" s="106" t="s">
        <v>119</v>
      </c>
      <c r="E89" s="105">
        <v>1113518364</v>
      </c>
      <c r="F89" s="105" t="s">
        <v>120</v>
      </c>
      <c r="G89" s="105" t="s">
        <v>121</v>
      </c>
      <c r="H89" s="105" t="s">
        <v>122</v>
      </c>
      <c r="I89" s="106" t="s">
        <v>19</v>
      </c>
      <c r="J89" s="105" t="s">
        <v>123</v>
      </c>
      <c r="K89" s="107" t="s">
        <v>124</v>
      </c>
      <c r="L89" s="107" t="s">
        <v>115</v>
      </c>
      <c r="M89" s="108" t="s">
        <v>18</v>
      </c>
      <c r="N89" s="108"/>
      <c r="O89" s="109"/>
      <c r="P89" s="171"/>
      <c r="Q89" s="172"/>
    </row>
    <row r="90" spans="1:17" ht="60" customHeight="1" x14ac:dyDescent="0.2">
      <c r="A90" s="43"/>
      <c r="B90" s="101"/>
      <c r="C90" s="101"/>
      <c r="D90" s="91"/>
      <c r="E90" s="91"/>
      <c r="F90" s="91"/>
      <c r="G90" s="91"/>
      <c r="H90" s="91"/>
      <c r="I90" s="93"/>
      <c r="J90" s="92" t="s">
        <v>125</v>
      </c>
      <c r="K90" s="92" t="s">
        <v>126</v>
      </c>
      <c r="L90" s="92" t="s">
        <v>115</v>
      </c>
      <c r="M90" s="96"/>
      <c r="N90" s="96"/>
      <c r="O90" s="103"/>
      <c r="P90" s="169"/>
      <c r="Q90" s="170"/>
    </row>
    <row r="91" spans="1:17" ht="42.6" customHeight="1" x14ac:dyDescent="0.2">
      <c r="A91" s="43"/>
      <c r="B91" s="101"/>
      <c r="C91" s="101"/>
      <c r="D91" s="91"/>
      <c r="E91" s="91"/>
      <c r="F91" s="91"/>
      <c r="G91" s="91"/>
      <c r="H91" s="91"/>
      <c r="I91" s="93"/>
      <c r="J91" s="92" t="s">
        <v>127</v>
      </c>
      <c r="K91" s="92" t="s">
        <v>128</v>
      </c>
      <c r="L91" s="92" t="s">
        <v>115</v>
      </c>
      <c r="M91" s="96"/>
      <c r="N91" s="96"/>
      <c r="O91" s="103"/>
      <c r="P91" s="169"/>
      <c r="Q91" s="170"/>
    </row>
    <row r="92" spans="1:17" ht="52.9" customHeight="1" x14ac:dyDescent="0.2">
      <c r="A92" s="43"/>
      <c r="B92" s="101" t="s">
        <v>108</v>
      </c>
      <c r="C92" s="101">
        <v>252</v>
      </c>
      <c r="D92" s="102" t="s">
        <v>129</v>
      </c>
      <c r="E92" s="102">
        <v>31939121</v>
      </c>
      <c r="F92" s="102" t="s">
        <v>130</v>
      </c>
      <c r="G92" s="92" t="s">
        <v>131</v>
      </c>
      <c r="H92" s="110">
        <v>41501</v>
      </c>
      <c r="I92" s="92" t="s">
        <v>19</v>
      </c>
      <c r="J92" s="92" t="s">
        <v>3</v>
      </c>
      <c r="K92" s="92" t="s">
        <v>132</v>
      </c>
      <c r="L92" s="92" t="s">
        <v>115</v>
      </c>
      <c r="M92" s="96"/>
      <c r="N92" s="96"/>
      <c r="O92" s="96"/>
      <c r="P92" s="169"/>
      <c r="Q92" s="170"/>
    </row>
    <row r="93" spans="1:17" ht="33.6" customHeight="1" x14ac:dyDescent="0.25">
      <c r="A93" s="43"/>
      <c r="B93" s="111"/>
      <c r="C93" s="111"/>
      <c r="D93" s="97"/>
      <c r="E93" s="97"/>
      <c r="F93" s="97"/>
      <c r="G93" s="97"/>
      <c r="H93" s="97"/>
      <c r="I93" s="98"/>
      <c r="J93" s="112" t="s">
        <v>133</v>
      </c>
      <c r="K93" s="112" t="s">
        <v>134</v>
      </c>
      <c r="L93" s="112" t="s">
        <v>115</v>
      </c>
      <c r="M93" s="43"/>
      <c r="N93" s="43"/>
      <c r="O93" s="43"/>
      <c r="P93" s="164"/>
      <c r="Q93" s="165"/>
    </row>
    <row r="94" spans="1:17" ht="70.900000000000006" customHeight="1" x14ac:dyDescent="0.25">
      <c r="A94" s="43"/>
      <c r="B94" s="111" t="s">
        <v>135</v>
      </c>
      <c r="C94" s="111"/>
      <c r="D94" s="97" t="s">
        <v>136</v>
      </c>
      <c r="E94" s="97">
        <v>66960270</v>
      </c>
      <c r="F94" s="97" t="s">
        <v>120</v>
      </c>
      <c r="G94" s="97" t="s">
        <v>131</v>
      </c>
      <c r="H94" s="113">
        <v>37738</v>
      </c>
      <c r="I94" s="98" t="s">
        <v>18</v>
      </c>
      <c r="J94" s="112" t="s">
        <v>3</v>
      </c>
      <c r="K94" s="114" t="s">
        <v>137</v>
      </c>
      <c r="L94" s="112" t="s">
        <v>115</v>
      </c>
      <c r="M94" s="43" t="s">
        <v>18</v>
      </c>
      <c r="N94" s="43"/>
      <c r="O94" s="43"/>
      <c r="P94" s="166" t="s">
        <v>138</v>
      </c>
      <c r="Q94" s="167"/>
    </row>
    <row r="95" spans="1:17" ht="33.6" customHeight="1" x14ac:dyDescent="0.25">
      <c r="A95" s="43"/>
      <c r="B95" s="111" t="s">
        <v>108</v>
      </c>
      <c r="C95" s="111">
        <v>204</v>
      </c>
      <c r="D95" s="97" t="s">
        <v>139</v>
      </c>
      <c r="E95" s="97">
        <v>31307817</v>
      </c>
      <c r="F95" s="97" t="s">
        <v>140</v>
      </c>
      <c r="G95" s="97" t="s">
        <v>131</v>
      </c>
      <c r="H95" s="113">
        <v>39563</v>
      </c>
      <c r="I95" s="98" t="s">
        <v>19</v>
      </c>
      <c r="J95" s="112" t="s">
        <v>3</v>
      </c>
      <c r="K95" s="112" t="s">
        <v>141</v>
      </c>
      <c r="L95" s="112" t="s">
        <v>115</v>
      </c>
      <c r="M95" s="43" t="s">
        <v>18</v>
      </c>
      <c r="N95" s="43"/>
      <c r="O95" s="43"/>
      <c r="P95" s="164"/>
      <c r="Q95" s="165"/>
    </row>
    <row r="96" spans="1:17" ht="33.6" customHeight="1" x14ac:dyDescent="0.25">
      <c r="A96" s="43"/>
      <c r="B96" s="111"/>
      <c r="C96" s="111"/>
      <c r="D96" s="97"/>
      <c r="E96" s="97"/>
      <c r="F96" s="97"/>
      <c r="G96" s="97"/>
      <c r="H96" s="97"/>
      <c r="I96" s="98"/>
      <c r="J96" s="115" t="s">
        <v>142</v>
      </c>
      <c r="K96" s="100" t="s">
        <v>143</v>
      </c>
      <c r="L96" s="100" t="s">
        <v>144</v>
      </c>
      <c r="M96" s="43"/>
      <c r="N96" s="43"/>
      <c r="O96" s="43"/>
      <c r="P96" s="164"/>
      <c r="Q96" s="165"/>
    </row>
    <row r="97" spans="1:17" ht="33.6" customHeight="1" x14ac:dyDescent="0.25">
      <c r="A97" s="43"/>
      <c r="B97" s="111" t="s">
        <v>135</v>
      </c>
      <c r="C97" s="111"/>
      <c r="D97" s="97" t="s">
        <v>145</v>
      </c>
      <c r="E97" s="97">
        <v>1130606109</v>
      </c>
      <c r="F97" s="97" t="s">
        <v>120</v>
      </c>
      <c r="G97" s="97" t="s">
        <v>146</v>
      </c>
      <c r="H97" s="113">
        <v>41039</v>
      </c>
      <c r="I97" s="98" t="s">
        <v>18</v>
      </c>
      <c r="J97" s="115" t="s">
        <v>3</v>
      </c>
      <c r="K97" s="100"/>
      <c r="L97" s="100"/>
      <c r="M97" s="43"/>
      <c r="N97" s="43"/>
      <c r="O97" s="43"/>
      <c r="P97" s="166" t="s">
        <v>138</v>
      </c>
      <c r="Q97" s="167"/>
    </row>
    <row r="98" spans="1:17" ht="33.6" customHeight="1" x14ac:dyDescent="0.25">
      <c r="A98" s="43"/>
      <c r="B98" s="111"/>
      <c r="C98" s="111"/>
      <c r="D98" s="97"/>
      <c r="E98" s="97"/>
      <c r="F98" s="97"/>
      <c r="G98" s="97"/>
      <c r="H98" s="97"/>
      <c r="I98" s="98"/>
      <c r="J98" s="115"/>
      <c r="K98" s="100"/>
      <c r="L98" s="100"/>
      <c r="M98" s="43"/>
      <c r="N98" s="43"/>
      <c r="O98" s="43"/>
      <c r="P98" s="164"/>
      <c r="Q98" s="165"/>
    </row>
    <row r="99" spans="1:17" ht="33.6" customHeight="1" x14ac:dyDescent="0.25">
      <c r="A99" s="43"/>
      <c r="B99" s="111" t="s">
        <v>108</v>
      </c>
      <c r="C99" s="111">
        <v>84</v>
      </c>
      <c r="D99" s="97" t="s">
        <v>147</v>
      </c>
      <c r="E99" s="97">
        <v>52835837</v>
      </c>
      <c r="F99" s="97" t="s">
        <v>148</v>
      </c>
      <c r="G99" s="100" t="s">
        <v>149</v>
      </c>
      <c r="H99" s="113">
        <v>38877</v>
      </c>
      <c r="I99" s="100" t="s">
        <v>19</v>
      </c>
      <c r="J99" s="98" t="s">
        <v>3</v>
      </c>
      <c r="K99" s="100" t="s">
        <v>150</v>
      </c>
      <c r="L99" s="100" t="s">
        <v>115</v>
      </c>
      <c r="M99" s="43"/>
      <c r="N99" s="43"/>
      <c r="O99" s="43"/>
      <c r="P99" s="164"/>
      <c r="Q99" s="165"/>
    </row>
    <row r="100" spans="1:17" ht="33.6" customHeight="1" x14ac:dyDescent="0.25">
      <c r="A100" s="43"/>
      <c r="B100" s="111" t="s">
        <v>135</v>
      </c>
      <c r="C100" s="111"/>
      <c r="D100" s="97" t="s">
        <v>151</v>
      </c>
      <c r="E100" s="97">
        <v>6382988</v>
      </c>
      <c r="F100" s="97" t="s">
        <v>152</v>
      </c>
      <c r="G100" s="100" t="s">
        <v>131</v>
      </c>
      <c r="H100" s="113">
        <v>40495</v>
      </c>
      <c r="I100" s="100" t="s">
        <v>18</v>
      </c>
      <c r="J100" s="98" t="s">
        <v>153</v>
      </c>
      <c r="K100" s="100" t="s">
        <v>154</v>
      </c>
      <c r="L100" s="100" t="s">
        <v>115</v>
      </c>
      <c r="M100" s="43"/>
      <c r="N100" s="43"/>
      <c r="O100" s="43"/>
      <c r="P100" s="164"/>
      <c r="Q100" s="165"/>
    </row>
    <row r="101" spans="1:17" ht="33.6" customHeight="1" x14ac:dyDescent="0.25">
      <c r="A101" s="43"/>
      <c r="B101" s="111"/>
      <c r="C101" s="111"/>
      <c r="D101" s="97"/>
      <c r="E101" s="97"/>
      <c r="F101" s="97"/>
      <c r="G101" s="97"/>
      <c r="H101" s="97"/>
      <c r="I101" s="98"/>
      <c r="J101" s="98" t="s">
        <v>155</v>
      </c>
      <c r="K101" s="100" t="s">
        <v>156</v>
      </c>
      <c r="L101" s="100" t="s">
        <v>115</v>
      </c>
      <c r="M101" s="43"/>
      <c r="N101" s="43"/>
      <c r="O101" s="43"/>
      <c r="P101" s="164"/>
      <c r="Q101" s="165"/>
    </row>
    <row r="102" spans="1:17" ht="33.6" customHeight="1" x14ac:dyDescent="0.25">
      <c r="A102" s="43"/>
      <c r="B102" s="111"/>
      <c r="C102" s="111"/>
      <c r="D102" s="97"/>
      <c r="E102" s="97"/>
      <c r="F102" s="97"/>
      <c r="G102" s="97"/>
      <c r="H102" s="97"/>
      <c r="I102" s="98"/>
      <c r="J102" s="98" t="s">
        <v>157</v>
      </c>
      <c r="K102" s="100" t="s">
        <v>158</v>
      </c>
      <c r="L102" s="100" t="s">
        <v>115</v>
      </c>
      <c r="M102" s="43"/>
      <c r="N102" s="43"/>
      <c r="O102" s="43"/>
      <c r="P102" s="164"/>
      <c r="Q102" s="165"/>
    </row>
    <row r="104" spans="1:17" ht="15.75" thickBot="1" x14ac:dyDescent="0.3"/>
    <row r="105" spans="1:17" ht="27" thickBot="1" x14ac:dyDescent="0.3">
      <c r="B105" s="155" t="s">
        <v>159</v>
      </c>
      <c r="C105" s="156"/>
      <c r="D105" s="156"/>
      <c r="E105" s="156"/>
      <c r="F105" s="156"/>
      <c r="G105" s="156"/>
      <c r="H105" s="156"/>
      <c r="I105" s="156"/>
      <c r="J105" s="156"/>
      <c r="K105" s="156"/>
      <c r="L105" s="156"/>
      <c r="M105" s="156"/>
      <c r="N105" s="157"/>
    </row>
    <row r="108" spans="1:17" ht="46.15" customHeight="1" x14ac:dyDescent="0.25">
      <c r="B108" s="89" t="s">
        <v>17</v>
      </c>
      <c r="C108" s="89" t="s">
        <v>160</v>
      </c>
      <c r="D108" s="161" t="s">
        <v>78</v>
      </c>
      <c r="E108" s="163"/>
    </row>
    <row r="109" spans="1:17" ht="46.9" customHeight="1" x14ac:dyDescent="0.25">
      <c r="B109" s="116" t="s">
        <v>161</v>
      </c>
      <c r="C109" s="43" t="s">
        <v>18</v>
      </c>
      <c r="D109" s="146"/>
      <c r="E109" s="146"/>
    </row>
    <row r="112" spans="1:17" ht="26.25" x14ac:dyDescent="0.25">
      <c r="B112" s="153" t="s">
        <v>162</v>
      </c>
      <c r="C112" s="154"/>
      <c r="D112" s="154"/>
      <c r="E112" s="154"/>
      <c r="F112" s="154"/>
      <c r="G112" s="154"/>
      <c r="H112" s="154"/>
      <c r="I112" s="154"/>
      <c r="J112" s="154"/>
      <c r="K112" s="154"/>
      <c r="L112" s="154"/>
      <c r="M112" s="154"/>
      <c r="N112" s="154"/>
      <c r="O112" s="154"/>
      <c r="P112" s="154"/>
    </row>
    <row r="114" spans="1:26" ht="15.75" thickBot="1" x14ac:dyDescent="0.3"/>
    <row r="115" spans="1:26" ht="27" thickBot="1" x14ac:dyDescent="0.3">
      <c r="B115" s="155" t="s">
        <v>163</v>
      </c>
      <c r="C115" s="156"/>
      <c r="D115" s="156"/>
      <c r="E115" s="156"/>
      <c r="F115" s="156"/>
      <c r="G115" s="156"/>
      <c r="H115" s="156"/>
      <c r="I115" s="156"/>
      <c r="J115" s="156"/>
      <c r="K115" s="156"/>
      <c r="L115" s="156"/>
      <c r="M115" s="156"/>
      <c r="N115" s="157"/>
    </row>
    <row r="117" spans="1:26" ht="15.75" thickBot="1" x14ac:dyDescent="0.3">
      <c r="M117" s="49"/>
      <c r="N117" s="49"/>
    </row>
    <row r="118" spans="1:26" s="13" customFormat="1" ht="109.5" customHeight="1" x14ac:dyDescent="0.25">
      <c r="B118" s="50" t="s">
        <v>33</v>
      </c>
      <c r="C118" s="50" t="s">
        <v>34</v>
      </c>
      <c r="D118" s="50" t="s">
        <v>35</v>
      </c>
      <c r="E118" s="50" t="s">
        <v>36</v>
      </c>
      <c r="F118" s="50" t="s">
        <v>37</v>
      </c>
      <c r="G118" s="50" t="s">
        <v>38</v>
      </c>
      <c r="H118" s="50" t="s">
        <v>39</v>
      </c>
      <c r="I118" s="50" t="s">
        <v>40</v>
      </c>
      <c r="J118" s="50" t="s">
        <v>41</v>
      </c>
      <c r="K118" s="50" t="s">
        <v>42</v>
      </c>
      <c r="L118" s="50" t="s">
        <v>43</v>
      </c>
      <c r="M118" s="51" t="s">
        <v>44</v>
      </c>
      <c r="N118" s="50" t="s">
        <v>45</v>
      </c>
      <c r="O118" s="50" t="s">
        <v>46</v>
      </c>
      <c r="P118" s="52" t="s">
        <v>47</v>
      </c>
      <c r="Q118" s="52" t="s">
        <v>48</v>
      </c>
    </row>
    <row r="119" spans="1:26" s="66" customFormat="1" x14ac:dyDescent="0.25">
      <c r="A119" s="53">
        <v>1</v>
      </c>
      <c r="B119" s="117" t="s">
        <v>3</v>
      </c>
      <c r="C119" s="118"/>
      <c r="D119" s="117" t="s">
        <v>49</v>
      </c>
      <c r="E119" s="119" t="s">
        <v>164</v>
      </c>
      <c r="F119" s="120" t="s">
        <v>18</v>
      </c>
      <c r="G119" s="121" t="s">
        <v>19</v>
      </c>
      <c r="H119" s="122">
        <v>40878</v>
      </c>
      <c r="I119" s="123">
        <v>40898</v>
      </c>
      <c r="J119" s="123"/>
      <c r="K119" s="124">
        <v>11</v>
      </c>
      <c r="L119" s="123"/>
      <c r="M119" s="125">
        <v>1800</v>
      </c>
      <c r="N119" s="126" t="s">
        <v>19</v>
      </c>
      <c r="O119" s="127"/>
      <c r="P119" s="127"/>
      <c r="Q119" s="128"/>
      <c r="R119" s="65"/>
      <c r="S119" s="65"/>
      <c r="T119" s="65"/>
      <c r="U119" s="65"/>
      <c r="V119" s="65"/>
      <c r="W119" s="65"/>
      <c r="X119" s="65"/>
      <c r="Y119" s="65"/>
      <c r="Z119" s="65"/>
    </row>
    <row r="120" spans="1:26" s="66" customFormat="1" ht="150" x14ac:dyDescent="0.25">
      <c r="A120" s="53">
        <f>+A119+1</f>
        <v>2</v>
      </c>
      <c r="B120" s="117" t="s">
        <v>3</v>
      </c>
      <c r="C120" s="118"/>
      <c r="D120" s="117" t="s">
        <v>49</v>
      </c>
      <c r="E120" s="119" t="s">
        <v>165</v>
      </c>
      <c r="F120" s="120" t="s">
        <v>18</v>
      </c>
      <c r="G120" s="120" t="s">
        <v>19</v>
      </c>
      <c r="H120" s="122">
        <v>41306</v>
      </c>
      <c r="I120" s="123">
        <v>41639</v>
      </c>
      <c r="J120" s="123"/>
      <c r="K120" s="124">
        <v>11</v>
      </c>
      <c r="L120" s="123"/>
      <c r="M120" s="125">
        <v>2100</v>
      </c>
      <c r="N120" s="126" t="s">
        <v>19</v>
      </c>
      <c r="O120" s="127"/>
      <c r="P120" s="127"/>
      <c r="Q120" s="128" t="s">
        <v>166</v>
      </c>
      <c r="R120" s="65"/>
      <c r="S120" s="65"/>
      <c r="T120" s="65"/>
      <c r="U120" s="65"/>
      <c r="V120" s="65"/>
      <c r="W120" s="65"/>
      <c r="X120" s="65"/>
      <c r="Y120" s="65"/>
      <c r="Z120" s="65"/>
    </row>
    <row r="121" spans="1:26" s="66" customFormat="1" x14ac:dyDescent="0.25">
      <c r="A121" s="53">
        <f t="shared" ref="A121:A126" si="2">+A120+1</f>
        <v>3</v>
      </c>
      <c r="B121" s="117" t="s">
        <v>3</v>
      </c>
      <c r="C121" s="118"/>
      <c r="D121" s="117" t="s">
        <v>49</v>
      </c>
      <c r="E121" s="119" t="s">
        <v>167</v>
      </c>
      <c r="F121" s="120" t="s">
        <v>18</v>
      </c>
      <c r="G121" s="120" t="s">
        <v>19</v>
      </c>
      <c r="H121" s="122">
        <v>41671</v>
      </c>
      <c r="I121" s="123">
        <v>41973</v>
      </c>
      <c r="J121" s="123"/>
      <c r="K121" s="124">
        <v>8</v>
      </c>
      <c r="L121" s="123"/>
      <c r="M121" s="125">
        <v>1800</v>
      </c>
      <c r="N121" s="126" t="s">
        <v>19</v>
      </c>
      <c r="O121" s="127"/>
      <c r="P121" s="127"/>
      <c r="Q121" s="128"/>
      <c r="R121" s="65"/>
      <c r="S121" s="65"/>
      <c r="T121" s="65"/>
      <c r="U121" s="65"/>
      <c r="V121" s="65"/>
      <c r="W121" s="65"/>
      <c r="X121" s="65"/>
      <c r="Y121" s="65"/>
      <c r="Z121" s="65"/>
    </row>
    <row r="122" spans="1:26" s="66" customFormat="1" x14ac:dyDescent="0.25">
      <c r="A122" s="53">
        <f t="shared" si="2"/>
        <v>4</v>
      </c>
      <c r="B122" s="117"/>
      <c r="C122" s="118"/>
      <c r="D122" s="117"/>
      <c r="E122" s="119"/>
      <c r="F122" s="120"/>
      <c r="G122" s="120"/>
      <c r="H122" s="120"/>
      <c r="I122" s="123"/>
      <c r="J122" s="123"/>
      <c r="K122" s="123"/>
      <c r="L122" s="123"/>
      <c r="M122" s="126"/>
      <c r="N122" s="126"/>
      <c r="O122" s="127"/>
      <c r="P122" s="127"/>
      <c r="Q122" s="128"/>
      <c r="R122" s="65"/>
      <c r="S122" s="65"/>
      <c r="T122" s="65"/>
      <c r="U122" s="65"/>
      <c r="V122" s="65"/>
      <c r="W122" s="65"/>
      <c r="X122" s="65"/>
      <c r="Y122" s="65"/>
      <c r="Z122" s="65"/>
    </row>
    <row r="123" spans="1:26" s="66" customFormat="1" x14ac:dyDescent="0.25">
      <c r="A123" s="53">
        <f t="shared" si="2"/>
        <v>5</v>
      </c>
      <c r="B123" s="117"/>
      <c r="C123" s="118"/>
      <c r="D123" s="117"/>
      <c r="E123" s="119"/>
      <c r="F123" s="120"/>
      <c r="G123" s="120"/>
      <c r="H123" s="120"/>
      <c r="I123" s="123"/>
      <c r="J123" s="123"/>
      <c r="K123" s="123"/>
      <c r="L123" s="123"/>
      <c r="M123" s="126"/>
      <c r="N123" s="126"/>
      <c r="O123" s="127"/>
      <c r="P123" s="127"/>
      <c r="Q123" s="128"/>
      <c r="R123" s="65"/>
      <c r="S123" s="65"/>
      <c r="T123" s="65"/>
      <c r="U123" s="65"/>
      <c r="V123" s="65"/>
      <c r="W123" s="65"/>
      <c r="X123" s="65"/>
      <c r="Y123" s="65"/>
      <c r="Z123" s="65"/>
    </row>
    <row r="124" spans="1:26" s="66" customFormat="1" x14ac:dyDescent="0.25">
      <c r="A124" s="53">
        <f t="shared" si="2"/>
        <v>6</v>
      </c>
      <c r="B124" s="117"/>
      <c r="C124" s="118"/>
      <c r="D124" s="117"/>
      <c r="E124" s="119"/>
      <c r="F124" s="120"/>
      <c r="G124" s="120"/>
      <c r="H124" s="120"/>
      <c r="I124" s="123"/>
      <c r="J124" s="123"/>
      <c r="K124" s="123"/>
      <c r="L124" s="123"/>
      <c r="M124" s="126"/>
      <c r="N124" s="126"/>
      <c r="O124" s="127"/>
      <c r="P124" s="127"/>
      <c r="Q124" s="128"/>
      <c r="R124" s="65"/>
      <c r="S124" s="65"/>
      <c r="T124" s="65"/>
      <c r="U124" s="65"/>
      <c r="V124" s="65"/>
      <c r="W124" s="65"/>
      <c r="X124" s="65"/>
      <c r="Y124" s="65"/>
      <c r="Z124" s="65"/>
    </row>
    <row r="125" spans="1:26" s="66" customFormat="1" x14ac:dyDescent="0.25">
      <c r="A125" s="53">
        <f t="shared" si="2"/>
        <v>7</v>
      </c>
      <c r="B125" s="117"/>
      <c r="C125" s="118"/>
      <c r="D125" s="117"/>
      <c r="E125" s="119"/>
      <c r="F125" s="120"/>
      <c r="G125" s="120"/>
      <c r="H125" s="120"/>
      <c r="I125" s="123"/>
      <c r="J125" s="123"/>
      <c r="K125" s="123"/>
      <c r="L125" s="123"/>
      <c r="M125" s="126"/>
      <c r="N125" s="126"/>
      <c r="O125" s="127"/>
      <c r="P125" s="127"/>
      <c r="Q125" s="128"/>
      <c r="R125" s="65"/>
      <c r="S125" s="65"/>
      <c r="T125" s="65"/>
      <c r="U125" s="65"/>
      <c r="V125" s="65"/>
      <c r="W125" s="65"/>
      <c r="X125" s="65"/>
      <c r="Y125" s="65"/>
      <c r="Z125" s="65"/>
    </row>
    <row r="126" spans="1:26" s="66" customFormat="1" x14ac:dyDescent="0.25">
      <c r="A126" s="53">
        <f t="shared" si="2"/>
        <v>8</v>
      </c>
      <c r="B126" s="117"/>
      <c r="C126" s="118"/>
      <c r="D126" s="117"/>
      <c r="E126" s="119"/>
      <c r="F126" s="120"/>
      <c r="G126" s="120"/>
      <c r="H126" s="120"/>
      <c r="I126" s="123"/>
      <c r="J126" s="123"/>
      <c r="K126" s="123"/>
      <c r="L126" s="123"/>
      <c r="M126" s="126"/>
      <c r="N126" s="126"/>
      <c r="O126" s="127"/>
      <c r="P126" s="127"/>
      <c r="Q126" s="128"/>
      <c r="R126" s="65"/>
      <c r="S126" s="65"/>
      <c r="T126" s="65"/>
      <c r="U126" s="65"/>
      <c r="V126" s="65"/>
      <c r="W126" s="65"/>
      <c r="X126" s="65"/>
      <c r="Y126" s="65"/>
      <c r="Z126" s="65"/>
    </row>
    <row r="127" spans="1:26" s="66" customFormat="1" x14ac:dyDescent="0.25">
      <c r="A127" s="53"/>
      <c r="B127" s="129" t="s">
        <v>28</v>
      </c>
      <c r="C127" s="118"/>
      <c r="D127" s="117"/>
      <c r="E127" s="119"/>
      <c r="F127" s="120"/>
      <c r="G127" s="120"/>
      <c r="H127" s="120"/>
      <c r="I127" s="123"/>
      <c r="J127" s="123"/>
      <c r="K127" s="130">
        <f t="shared" ref="K127:N127" si="3">SUM(K119:K126)</f>
        <v>30</v>
      </c>
      <c r="L127" s="130">
        <f t="shared" si="3"/>
        <v>0</v>
      </c>
      <c r="M127" s="131">
        <f t="shared" si="3"/>
        <v>5700</v>
      </c>
      <c r="N127" s="130">
        <f t="shared" si="3"/>
        <v>0</v>
      </c>
      <c r="O127" s="127"/>
      <c r="P127" s="127"/>
      <c r="Q127" s="132"/>
    </row>
    <row r="128" spans="1:26" x14ac:dyDescent="0.25">
      <c r="B128" s="78"/>
      <c r="C128" s="78"/>
      <c r="D128" s="78"/>
      <c r="E128" s="79"/>
      <c r="F128" s="78"/>
      <c r="G128" s="78"/>
      <c r="H128" s="78"/>
      <c r="I128" s="78"/>
      <c r="J128" s="78"/>
      <c r="K128" s="78"/>
      <c r="L128" s="78"/>
      <c r="M128" s="78"/>
      <c r="N128" s="78"/>
      <c r="O128" s="78"/>
      <c r="P128" s="78"/>
    </row>
    <row r="129" spans="2:17" ht="18.75" x14ac:dyDescent="0.25">
      <c r="B129" s="82" t="s">
        <v>168</v>
      </c>
      <c r="C129" s="133">
        <f>+K127</f>
        <v>30</v>
      </c>
      <c r="H129" s="86"/>
      <c r="I129" s="86"/>
      <c r="J129" s="86"/>
      <c r="K129" s="86"/>
      <c r="L129" s="86"/>
      <c r="M129" s="86"/>
      <c r="N129" s="78"/>
      <c r="O129" s="78"/>
      <c r="P129" s="78"/>
    </row>
    <row r="131" spans="2:17" ht="15.75" thickBot="1" x14ac:dyDescent="0.3"/>
    <row r="132" spans="2:17" ht="37.15" customHeight="1" thickBot="1" x14ac:dyDescent="0.3">
      <c r="B132" s="134" t="s">
        <v>169</v>
      </c>
      <c r="C132" s="135" t="s">
        <v>170</v>
      </c>
      <c r="D132" s="134" t="s">
        <v>27</v>
      </c>
      <c r="E132" s="135" t="s">
        <v>171</v>
      </c>
    </row>
    <row r="133" spans="2:17" ht="41.45" customHeight="1" x14ac:dyDescent="0.25">
      <c r="B133" s="136" t="s">
        <v>172</v>
      </c>
      <c r="C133" s="137">
        <v>20</v>
      </c>
      <c r="D133" s="137"/>
      <c r="E133" s="158">
        <f>+D133+D134+D135</f>
        <v>40</v>
      </c>
    </row>
    <row r="134" spans="2:17" x14ac:dyDescent="0.25">
      <c r="B134" s="136" t="s">
        <v>173</v>
      </c>
      <c r="C134" s="138">
        <v>30</v>
      </c>
      <c r="D134" s="48">
        <v>0</v>
      </c>
      <c r="E134" s="159"/>
    </row>
    <row r="135" spans="2:17" ht="15.75" thickBot="1" x14ac:dyDescent="0.3">
      <c r="B135" s="136" t="s">
        <v>174</v>
      </c>
      <c r="C135" s="139">
        <v>40</v>
      </c>
      <c r="D135" s="139">
        <v>40</v>
      </c>
      <c r="E135" s="160"/>
    </row>
    <row r="137" spans="2:17" ht="15.75" thickBot="1" x14ac:dyDescent="0.3"/>
    <row r="138" spans="2:17" ht="27" thickBot="1" x14ac:dyDescent="0.3">
      <c r="B138" s="155" t="s">
        <v>175</v>
      </c>
      <c r="C138" s="156"/>
      <c r="D138" s="156"/>
      <c r="E138" s="156"/>
      <c r="F138" s="156"/>
      <c r="G138" s="156"/>
      <c r="H138" s="156"/>
      <c r="I138" s="156"/>
      <c r="J138" s="156"/>
      <c r="K138" s="156"/>
      <c r="L138" s="156"/>
      <c r="M138" s="156"/>
      <c r="N138" s="157"/>
    </row>
    <row r="140" spans="2:17" ht="76.5" customHeight="1" x14ac:dyDescent="0.25">
      <c r="B140" s="88" t="s">
        <v>96</v>
      </c>
      <c r="C140" s="88" t="s">
        <v>97</v>
      </c>
      <c r="D140" s="88" t="s">
        <v>98</v>
      </c>
      <c r="E140" s="88" t="s">
        <v>99</v>
      </c>
      <c r="F140" s="88" t="s">
        <v>100</v>
      </c>
      <c r="G140" s="88" t="s">
        <v>101</v>
      </c>
      <c r="H140" s="88" t="s">
        <v>102</v>
      </c>
      <c r="I140" s="88" t="s">
        <v>103</v>
      </c>
      <c r="J140" s="161" t="s">
        <v>104</v>
      </c>
      <c r="K140" s="162"/>
      <c r="L140" s="163"/>
      <c r="M140" s="88" t="s">
        <v>105</v>
      </c>
      <c r="N140" s="88" t="s">
        <v>106</v>
      </c>
      <c r="O140" s="88" t="s">
        <v>107</v>
      </c>
      <c r="P140" s="161" t="s">
        <v>78</v>
      </c>
      <c r="Q140" s="163"/>
    </row>
    <row r="141" spans="2:17" ht="60.75" customHeight="1" x14ac:dyDescent="0.25">
      <c r="B141" s="111" t="s">
        <v>176</v>
      </c>
      <c r="C141" s="111"/>
      <c r="D141" s="140" t="s">
        <v>177</v>
      </c>
      <c r="E141" s="140">
        <v>16357247</v>
      </c>
      <c r="F141" s="97" t="s">
        <v>152</v>
      </c>
      <c r="G141" s="97" t="s">
        <v>121</v>
      </c>
      <c r="H141" s="113">
        <v>39022</v>
      </c>
      <c r="I141" s="98" t="s">
        <v>19</v>
      </c>
      <c r="J141" s="115" t="s">
        <v>178</v>
      </c>
      <c r="K141" s="141" t="s">
        <v>179</v>
      </c>
      <c r="L141" s="100" t="s">
        <v>144</v>
      </c>
      <c r="M141" s="43" t="s">
        <v>18</v>
      </c>
      <c r="N141" s="43"/>
      <c r="O141" s="43"/>
      <c r="P141" s="146"/>
      <c r="Q141" s="146"/>
    </row>
    <row r="142" spans="2:17" ht="60.75" customHeight="1" x14ac:dyDescent="0.25">
      <c r="B142" s="111"/>
      <c r="C142" s="111"/>
      <c r="D142" s="140"/>
      <c r="E142" s="140"/>
      <c r="F142" s="97"/>
      <c r="G142" s="97"/>
      <c r="H142" s="113"/>
      <c r="I142" s="98"/>
      <c r="J142" s="115" t="s">
        <v>180</v>
      </c>
      <c r="K142" s="141" t="s">
        <v>181</v>
      </c>
      <c r="L142" s="100" t="s">
        <v>144</v>
      </c>
      <c r="M142" s="43"/>
      <c r="N142" s="43"/>
      <c r="O142" s="43"/>
      <c r="P142" s="48"/>
      <c r="Q142" s="48"/>
    </row>
    <row r="143" spans="2:17" ht="60.75" customHeight="1" x14ac:dyDescent="0.25">
      <c r="B143" s="111"/>
      <c r="C143" s="111"/>
      <c r="D143" s="140"/>
      <c r="E143" s="140"/>
      <c r="F143" s="97"/>
      <c r="G143" s="97"/>
      <c r="H143" s="113"/>
      <c r="I143" s="98"/>
      <c r="J143" s="115" t="s">
        <v>182</v>
      </c>
      <c r="K143" s="141" t="s">
        <v>183</v>
      </c>
      <c r="L143" s="100" t="s">
        <v>115</v>
      </c>
      <c r="M143" s="43"/>
      <c r="N143" s="43"/>
      <c r="O143" s="43"/>
      <c r="P143" s="48"/>
      <c r="Q143" s="48"/>
    </row>
    <row r="144" spans="2:17" ht="60.75" customHeight="1" x14ac:dyDescent="0.25">
      <c r="B144" s="111" t="s">
        <v>184</v>
      </c>
      <c r="C144" s="111"/>
      <c r="D144" s="140" t="s">
        <v>185</v>
      </c>
      <c r="E144" s="140">
        <v>38469830</v>
      </c>
      <c r="F144" s="97" t="s">
        <v>186</v>
      </c>
      <c r="G144" s="97" t="s">
        <v>187</v>
      </c>
      <c r="H144" s="113">
        <v>38100</v>
      </c>
      <c r="I144" s="98" t="s">
        <v>19</v>
      </c>
      <c r="J144" s="115" t="s">
        <v>188</v>
      </c>
      <c r="K144" s="141" t="s">
        <v>189</v>
      </c>
      <c r="L144" s="100" t="s">
        <v>115</v>
      </c>
      <c r="M144" s="43"/>
      <c r="N144" s="43"/>
      <c r="O144" s="43"/>
      <c r="P144" s="48"/>
      <c r="Q144" s="48"/>
    </row>
    <row r="145" spans="2:17" ht="60.75" customHeight="1" x14ac:dyDescent="0.25">
      <c r="B145" s="111"/>
      <c r="C145" s="111"/>
      <c r="D145" s="140"/>
      <c r="E145" s="140"/>
      <c r="F145" s="97"/>
      <c r="G145" s="97"/>
      <c r="H145" s="113"/>
      <c r="I145" s="98"/>
      <c r="J145" s="115" t="s">
        <v>190</v>
      </c>
      <c r="K145" s="141" t="s">
        <v>191</v>
      </c>
      <c r="L145" s="100" t="s">
        <v>115</v>
      </c>
      <c r="M145" s="43"/>
      <c r="N145" s="43"/>
      <c r="O145" s="43"/>
      <c r="P145" s="48"/>
      <c r="Q145" s="48"/>
    </row>
    <row r="146" spans="2:17" ht="33.6" customHeight="1" x14ac:dyDescent="0.25">
      <c r="B146" s="111" t="s">
        <v>192</v>
      </c>
      <c r="C146" s="111"/>
      <c r="D146" s="140" t="s">
        <v>193</v>
      </c>
      <c r="E146" s="140">
        <v>1061713601</v>
      </c>
      <c r="F146" s="97" t="s">
        <v>194</v>
      </c>
      <c r="G146" s="97" t="s">
        <v>195</v>
      </c>
      <c r="H146" s="113">
        <v>40242</v>
      </c>
      <c r="I146" s="98" t="s">
        <v>19</v>
      </c>
      <c r="J146" s="115" t="s">
        <v>196</v>
      </c>
      <c r="K146" s="100" t="s">
        <v>197</v>
      </c>
      <c r="L146" s="100"/>
      <c r="M146" s="43"/>
      <c r="N146" s="43"/>
      <c r="O146" s="43"/>
      <c r="P146" s="146"/>
      <c r="Q146" s="146"/>
    </row>
    <row r="149" spans="2:17" ht="15.75" thickBot="1" x14ac:dyDescent="0.3"/>
    <row r="150" spans="2:17" ht="54" customHeight="1" x14ac:dyDescent="0.25">
      <c r="B150" s="45" t="s">
        <v>17</v>
      </c>
      <c r="C150" s="45" t="s">
        <v>169</v>
      </c>
      <c r="D150" s="88" t="s">
        <v>170</v>
      </c>
      <c r="E150" s="45" t="s">
        <v>27</v>
      </c>
      <c r="F150" s="135" t="s">
        <v>198</v>
      </c>
      <c r="G150" s="142"/>
    </row>
    <row r="151" spans="2:17" ht="120.75" customHeight="1" x14ac:dyDescent="0.2">
      <c r="B151" s="147" t="s">
        <v>199</v>
      </c>
      <c r="C151" s="143" t="s">
        <v>200</v>
      </c>
      <c r="D151" s="48">
        <v>25</v>
      </c>
      <c r="E151" s="48">
        <v>25</v>
      </c>
      <c r="F151" s="148">
        <f>+E151+E152+E153</f>
        <v>60</v>
      </c>
      <c r="G151" s="144"/>
    </row>
    <row r="152" spans="2:17" ht="76.150000000000006" customHeight="1" x14ac:dyDescent="0.2">
      <c r="B152" s="147"/>
      <c r="C152" s="143" t="s">
        <v>201</v>
      </c>
      <c r="D152" s="145">
        <v>25</v>
      </c>
      <c r="E152" s="48">
        <v>25</v>
      </c>
      <c r="F152" s="149"/>
      <c r="G152" s="144"/>
    </row>
    <row r="153" spans="2:17" ht="69" customHeight="1" x14ac:dyDescent="0.2">
      <c r="B153" s="147"/>
      <c r="C153" s="143" t="s">
        <v>202</v>
      </c>
      <c r="D153" s="48">
        <v>10</v>
      </c>
      <c r="E153" s="48">
        <v>10</v>
      </c>
      <c r="F153" s="150"/>
      <c r="G153" s="144"/>
    </row>
    <row r="154" spans="2:17" x14ac:dyDescent="0.25">
      <c r="C154"/>
    </row>
    <row r="157" spans="2:17" x14ac:dyDescent="0.25">
      <c r="B157" s="41" t="s">
        <v>203</v>
      </c>
    </row>
    <row r="160" spans="2:17" x14ac:dyDescent="0.25">
      <c r="B160" s="42" t="s">
        <v>17</v>
      </c>
      <c r="C160" s="42" t="s">
        <v>26</v>
      </c>
      <c r="D160" s="45" t="s">
        <v>27</v>
      </c>
      <c r="E160" s="45" t="s">
        <v>28</v>
      </c>
    </row>
    <row r="161" spans="2:5" ht="28.5" x14ac:dyDescent="0.25">
      <c r="B161" s="46" t="s">
        <v>204</v>
      </c>
      <c r="C161" s="47">
        <v>40</v>
      </c>
      <c r="D161" s="48">
        <v>40</v>
      </c>
      <c r="E161" s="151">
        <f>+D161+D162</f>
        <v>100</v>
      </c>
    </row>
    <row r="162" spans="2:5" ht="42.75" x14ac:dyDescent="0.25">
      <c r="B162" s="46" t="s">
        <v>205</v>
      </c>
      <c r="C162" s="47">
        <v>60</v>
      </c>
      <c r="D162" s="48">
        <f>+F151</f>
        <v>60</v>
      </c>
      <c r="E162" s="152"/>
    </row>
  </sheetData>
  <mergeCells count="57">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98:Q98"/>
    <mergeCell ref="P87:Q87"/>
    <mergeCell ref="P88:Q88"/>
    <mergeCell ref="P89:Q89"/>
    <mergeCell ref="P90:Q90"/>
    <mergeCell ref="P91:Q91"/>
    <mergeCell ref="P92:Q92"/>
    <mergeCell ref="P93:Q93"/>
    <mergeCell ref="P94:Q94"/>
    <mergeCell ref="P95:Q95"/>
    <mergeCell ref="P96:Q96"/>
    <mergeCell ref="P97:Q97"/>
    <mergeCell ref="J140:L140"/>
    <mergeCell ref="P140:Q140"/>
    <mergeCell ref="P99:Q99"/>
    <mergeCell ref="P100:Q100"/>
    <mergeCell ref="P101:Q101"/>
    <mergeCell ref="P102:Q102"/>
    <mergeCell ref="B105:N105"/>
    <mergeCell ref="D108:E108"/>
    <mergeCell ref="D109:E109"/>
    <mergeCell ref="B112:P112"/>
    <mergeCell ref="B115:N115"/>
    <mergeCell ref="E133:E135"/>
    <mergeCell ref="B138:N138"/>
    <mergeCell ref="P141:Q141"/>
    <mergeCell ref="P146:Q146"/>
    <mergeCell ref="B151:B153"/>
    <mergeCell ref="F151:F153"/>
    <mergeCell ref="E161:E162"/>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COOBISOCIAL G17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2014-12-04T15:01:16Z</dcterms:created>
  <dcterms:modified xsi:type="dcterms:W3CDTF">2014-12-04T20:51:52Z</dcterms:modified>
</cp:coreProperties>
</file>