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bany.vega\Documents\EVALUACIONES TECNICAS VALLE\"/>
    </mc:Choice>
  </mc:AlternateContent>
  <bookViews>
    <workbookView xWindow="0" yWindow="0" windowWidth="24000" windowHeight="9735"/>
  </bookViews>
  <sheets>
    <sheet name="EV TECNICA FUNDACOBA G32" sheetId="1" r:id="rId1"/>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N122" i="1"/>
  <c r="M122" i="1"/>
  <c r="L122" i="1"/>
  <c r="K122" i="1"/>
  <c r="A115" i="1"/>
  <c r="A116" i="1"/>
  <c r="A117" i="1"/>
  <c r="A118" i="1"/>
  <c r="A119" i="1"/>
  <c r="A120" i="1"/>
  <c r="A121" i="1"/>
  <c r="N57" i="1"/>
  <c r="M57" i="1"/>
  <c r="L57" i="1"/>
  <c r="K57" i="1"/>
  <c r="A50" i="1"/>
  <c r="A51" i="1"/>
  <c r="A52" i="1"/>
  <c r="A53" i="1"/>
  <c r="A54" i="1"/>
  <c r="A55" i="1"/>
  <c r="A56" i="1"/>
  <c r="E22" i="1"/>
  <c r="E24" i="1"/>
  <c r="C24" i="1"/>
  <c r="F22" i="1"/>
</calcChain>
</file>

<file path=xl/sharedStrings.xml><?xml version="1.0" encoding="utf-8"?>
<sst xmlns="http://schemas.openxmlformats.org/spreadsheetml/2006/main" count="323" uniqueCount="178">
  <si>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</si>
  <si>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</si>
  <si>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</si>
  <si>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</si>
  <si>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</si>
  <si>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</si>
  <si>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</si>
  <si>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</si>
  <si>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</si>
  <si>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</si>
  <si>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</si>
  <si>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</si>
  <si>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</si>
  <si>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</si>
  <si>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</si>
  <si>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</si>
  <si>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</si>
  <si>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</si>
  <si>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</si>
  <si>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</si>
  <si>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</si>
  <si>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</si>
  <si>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</si>
  <si>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</si>
  <si>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</si>
  <si>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</si>
  <si>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</si>
  <si>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</si>
  <si>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</si>
  <si>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</si>
  <si>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</si>
  <si>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</si>
  <si>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</si>
  <si>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</si>
  <si>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</si>
  <si>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</si>
  <si>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</si>
  <si>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</si>
  <si>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</si>
  <si>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</si>
  <si>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</si>
  <si>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</si>
  <si>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</si>
  <si>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</si>
  <si>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</si>
  <si>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</si>
  <si>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</si>
  <si>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</si>
  <si>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</si>
  <si>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TERRE DES HOMMES</t>
  </si>
  <si>
    <t>FUNDACION FUNDACOBA</t>
  </si>
  <si>
    <t>063 2009</t>
  </si>
  <si>
    <t>Criterio</t>
  </si>
  <si>
    <t>Valor</t>
  </si>
  <si>
    <t xml:space="preserve">Concepto, cumple </t>
  </si>
  <si>
    <t>si</t>
  </si>
  <si>
    <t>no</t>
  </si>
  <si>
    <t>Total meses de experiencia acreditada valida</t>
  </si>
  <si>
    <t>25</t>
  </si>
  <si>
    <t>Total cupos certificados</t>
  </si>
  <si>
    <t>1461</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</si>
  <si>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</si>
  <si>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</si>
  <si>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</si>
  <si>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</si>
  <si>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</si>
  <si>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</si>
  <si>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</si>
  <si>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</si>
  <si>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</si>
  <si>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</si>
  <si>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</si>
  <si>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</si>
  <si>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</si>
  <si>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</si>
  <si>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</si>
  <si>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</si>
  <si>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M.F.</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</si>
  <si>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</si>
  <si>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</si>
  <si>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</si>
  <si>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</si>
  <si>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</si>
  <si>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</si>
  <si>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</si>
  <si>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</si>
  <si>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</si>
  <si>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</si>
  <si>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</si>
  <si>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</si>
  <si>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</si>
  <si>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</si>
  <si>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</si>
  <si>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</si>
  <si>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</si>
  <si>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ARELI BELTRAN GRAJALES</t>
  </si>
  <si>
    <t>PSICOLOGIA SOCIAL COMUNITARIA</t>
  </si>
  <si>
    <t>UNAD</t>
  </si>
  <si>
    <t>NO APORTA</t>
  </si>
  <si>
    <t>11/2013 11/2014</t>
  </si>
  <si>
    <t>NO APORTA TARJETA PROFESIONAL</t>
  </si>
  <si>
    <t>COORDINADIOR</t>
  </si>
  <si>
    <t>GLORIA INES BRICEÑO RODRIGUEZ</t>
  </si>
  <si>
    <t>PROFESIONAL EN SALUD OCUPACIONAL</t>
  </si>
  <si>
    <t>UNIVERSIDAD DEL QUINDIO</t>
  </si>
  <si>
    <t>18/11/2013  18/11/2014</t>
  </si>
  <si>
    <t>TRANSITO MADRE COMUNITARIA FAMI</t>
  </si>
  <si>
    <t>MARY EUGENIA HINCAPIE</t>
  </si>
  <si>
    <t>LICENCIADA EDUCACION BASICA</t>
  </si>
  <si>
    <t>UNIVERSIDAD ANTONIO NARIÑO</t>
  </si>
  <si>
    <t>NO REQUIERE</t>
  </si>
  <si>
    <t>APOYO PSICOSOCIAL</t>
  </si>
  <si>
    <t>CINDY SABOGAL PATIÑO</t>
  </si>
  <si>
    <t>PSICOLOGA</t>
  </si>
  <si>
    <t>UNIVERSIDAD SAN BUENAVENTURA</t>
  </si>
  <si>
    <t>COMISARIA DE FAMILIA</t>
  </si>
  <si>
    <t>01/2014 11/2014</t>
  </si>
  <si>
    <t>LEYDI TATIANA MILLAN</t>
  </si>
  <si>
    <t>TRABAJADORA SOCIAL</t>
  </si>
  <si>
    <t>UNIVERSIDAD DEL VALLE</t>
  </si>
  <si>
    <t>13/112010</t>
  </si>
  <si>
    <t>YENY LOPEZ SABOGAL</t>
  </si>
  <si>
    <t>LEZZI HINESTROZA GRUESO</t>
  </si>
  <si>
    <t>UNIVERSIDAD COOPERATIVA</t>
  </si>
  <si>
    <t>INSTITUCION ANDINA DEL NORTE</t>
  </si>
  <si>
    <t>ANGELA MARIA RODRIGUEZ BARONA</t>
  </si>
  <si>
    <t>UNIVERSIDAD UNAD</t>
  </si>
  <si>
    <t>EXTRAS</t>
  </si>
  <si>
    <t>07/2012 02/2013</t>
  </si>
  <si>
    <t>VIVIANA ALEJANDRA MARTINEZ</t>
  </si>
  <si>
    <t>MUJER SALUD</t>
  </si>
  <si>
    <t>01/2013 11/2014</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</si>
  <si>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</si>
  <si>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</si>
  <si>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</si>
  <si>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</si>
  <si>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</si>
  <si>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FONDO MIXTO BOLIVAR</t>
  </si>
  <si>
    <t>026 -01-2012</t>
  </si>
  <si>
    <t>ICBF</t>
  </si>
  <si>
    <t>61 62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</si>
  <si>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</si>
  <si>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</si>
  <si>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</si>
  <si>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</si>
  <si>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</si>
  <si>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</si>
  <si>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</si>
  <si>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</si>
  <si>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</si>
  <si>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NEYLA ZULEIMA IZQUIERDO CAMPAZ</t>
  </si>
  <si>
    <t>ECONOMISTA</t>
  </si>
  <si>
    <t>UNIVERSIDAD SANTIAGO DE CALI</t>
  </si>
  <si>
    <t>NO APORTA TARJETA</t>
  </si>
  <si>
    <t>COLEGIO SIMON BOLIVAR</t>
  </si>
  <si>
    <t>HOSPITAL MARIO CORREA RENGIFO</t>
  </si>
  <si>
    <t>GOBERNACION VALLE DEL CAUCA</t>
  </si>
  <si>
    <t>APOYO PEDAGOGICO</t>
  </si>
  <si>
    <t>PAOLA XIMENA CASTAÑO QUINTERO</t>
  </si>
  <si>
    <t>PEDAGOGOA INFANTIL</t>
  </si>
  <si>
    <t>UNIVERSIDAD DEL TOLIMA</t>
  </si>
  <si>
    <t>fECHA DE TERMINACIÓN DE MATERIAS O DE GRADO SEGÚN EL CASO</t>
  </si>
  <si>
    <t>FUNDAPRE</t>
  </si>
  <si>
    <t>25 MESES</t>
  </si>
  <si>
    <t>FINANCIERO</t>
  </si>
  <si>
    <t>MARIA CRISTINA GIL</t>
  </si>
  <si>
    <t>CONTADOR PUBLICO</t>
  </si>
  <si>
    <t>UNIVERSIDAD LIBRE</t>
  </si>
  <si>
    <t>ADECUACIONES Y AGREGADOS S.A.</t>
  </si>
  <si>
    <t>SEGURIDAD ATEMPI DE COLOMBIA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</si>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</sst>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4" fontId="3" fillId="3" borderId="0" xfId="0" applyNumberFormat="1" applyFont="1" applyFill="1" applyBorder="1" applyAlignment="1">
      <alignment horizontal="right" vertical="center"/>
    </xf>
    <xf numFmtId="165"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4" fontId="3" fillId="0" borderId="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5" fontId="3" fillId="0" borderId="0" xfId="0" applyNumberFormat="1" applyFont="1" applyBorder="1" applyAlignment="1">
      <alignment vertical="center"/>
    </xf>
    <xf numFmtId="164"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7"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4"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8"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5" fontId="3" fillId="0" borderId="0" xfId="0" applyNumberFormat="1" applyFont="1" applyFill="1" applyAlignment="1">
      <alignment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169"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4" borderId="6" xfId="0" applyFont="1" applyFill="1" applyBorder="1" applyAlignment="1">
      <alignment horizontal="center"/>
    </xf>
    <xf numFmtId="0" fontId="3" fillId="4" borderId="6" xfId="0" applyFont="1" applyFill="1" applyBorder="1" applyAlignment="1"/>
    <xf numFmtId="0" fontId="3" fillId="4" borderId="6" xfId="0" applyFont="1" applyFill="1" applyBorder="1" applyAlignment="1">
      <alignment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14" fontId="3" fillId="0" borderId="6" xfId="0" applyNumberFormat="1" applyFont="1" applyBorder="1" applyAlignment="1">
      <alignment horizontal="right"/>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2"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center" wrapText="1"/>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workbookViewId="0">
      <selection activeCell="B12" sqref="B12"/>
    </sheetView>
  </sheetViews>
  <sheetFormatPr baseColWidth="10" defaultRowHeight="14.2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42578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42578125" style="3" bestFit="1" customWidth="1"/>
    <col min="17" max="17" width="14.42578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42578125" style="3" customWidth="1"/>
    <col min="268" max="268" width="20.42578125" style="3" customWidth="1"/>
    <col min="269" max="269" width="21.140625" style="3" customWidth="1"/>
    <col min="270" max="270" width="9.42578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42578125" style="3" customWidth="1"/>
    <col min="524" max="524" width="20.42578125" style="3" customWidth="1"/>
    <col min="525" max="525" width="21.140625" style="3" customWidth="1"/>
    <col min="526" max="526" width="9.42578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42578125" style="3" customWidth="1"/>
    <col min="780" max="780" width="20.42578125" style="3" customWidth="1"/>
    <col min="781" max="781" width="21.140625" style="3" customWidth="1"/>
    <col min="782" max="782" width="9.42578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42578125" style="3" customWidth="1"/>
    <col min="1036" max="1036" width="20.42578125" style="3" customWidth="1"/>
    <col min="1037" max="1037" width="21.140625" style="3" customWidth="1"/>
    <col min="1038" max="1038" width="9.42578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42578125" style="3" customWidth="1"/>
    <col min="1292" max="1292" width="20.42578125" style="3" customWidth="1"/>
    <col min="1293" max="1293" width="21.140625" style="3" customWidth="1"/>
    <col min="1294" max="1294" width="9.42578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42578125" style="3" customWidth="1"/>
    <col min="1548" max="1548" width="20.42578125" style="3" customWidth="1"/>
    <col min="1549" max="1549" width="21.140625" style="3" customWidth="1"/>
    <col min="1550" max="1550" width="9.42578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42578125" style="3" customWidth="1"/>
    <col min="1804" max="1804" width="20.42578125" style="3" customWidth="1"/>
    <col min="1805" max="1805" width="21.140625" style="3" customWidth="1"/>
    <col min="1806" max="1806" width="9.42578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42578125" style="3" customWidth="1"/>
    <col min="2060" max="2060" width="20.42578125" style="3" customWidth="1"/>
    <col min="2061" max="2061" width="21.140625" style="3" customWidth="1"/>
    <col min="2062" max="2062" width="9.42578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42578125" style="3" customWidth="1"/>
    <col min="2316" max="2316" width="20.42578125" style="3" customWidth="1"/>
    <col min="2317" max="2317" width="21.140625" style="3" customWidth="1"/>
    <col min="2318" max="2318" width="9.42578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42578125" style="3" customWidth="1"/>
    <col min="2572" max="2572" width="20.42578125" style="3" customWidth="1"/>
    <col min="2573" max="2573" width="21.140625" style="3" customWidth="1"/>
    <col min="2574" max="2574" width="9.42578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42578125" style="3" customWidth="1"/>
    <col min="2828" max="2828" width="20.42578125" style="3" customWidth="1"/>
    <col min="2829" max="2829" width="21.140625" style="3" customWidth="1"/>
    <col min="2830" max="2830" width="9.42578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42578125" style="3" customWidth="1"/>
    <col min="3084" max="3084" width="20.42578125" style="3" customWidth="1"/>
    <col min="3085" max="3085" width="21.140625" style="3" customWidth="1"/>
    <col min="3086" max="3086" width="9.42578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42578125" style="3" customWidth="1"/>
    <col min="3340" max="3340" width="20.42578125" style="3" customWidth="1"/>
    <col min="3341" max="3341" width="21.140625" style="3" customWidth="1"/>
    <col min="3342" max="3342" width="9.42578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42578125" style="3" customWidth="1"/>
    <col min="3596" max="3596" width="20.42578125" style="3" customWidth="1"/>
    <col min="3597" max="3597" width="21.140625" style="3" customWidth="1"/>
    <col min="3598" max="3598" width="9.42578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42578125" style="3" customWidth="1"/>
    <col min="3852" max="3852" width="20.42578125" style="3" customWidth="1"/>
    <col min="3853" max="3853" width="21.140625" style="3" customWidth="1"/>
    <col min="3854" max="3854" width="9.42578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42578125" style="3" customWidth="1"/>
    <col min="4108" max="4108" width="20.42578125" style="3" customWidth="1"/>
    <col min="4109" max="4109" width="21.140625" style="3" customWidth="1"/>
    <col min="4110" max="4110" width="9.42578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42578125" style="3" customWidth="1"/>
    <col min="4364" max="4364" width="20.42578125" style="3" customWidth="1"/>
    <col min="4365" max="4365" width="21.140625" style="3" customWidth="1"/>
    <col min="4366" max="4366" width="9.42578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42578125" style="3" customWidth="1"/>
    <col min="4620" max="4620" width="20.42578125" style="3" customWidth="1"/>
    <col min="4621" max="4621" width="21.140625" style="3" customWidth="1"/>
    <col min="4622" max="4622" width="9.42578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42578125" style="3" customWidth="1"/>
    <col min="4876" max="4876" width="20.42578125" style="3" customWidth="1"/>
    <col min="4877" max="4877" width="21.140625" style="3" customWidth="1"/>
    <col min="4878" max="4878" width="9.42578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42578125" style="3" customWidth="1"/>
    <col min="5132" max="5132" width="20.42578125" style="3" customWidth="1"/>
    <col min="5133" max="5133" width="21.140625" style="3" customWidth="1"/>
    <col min="5134" max="5134" width="9.42578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42578125" style="3" customWidth="1"/>
    <col min="5388" max="5388" width="20.42578125" style="3" customWidth="1"/>
    <col min="5389" max="5389" width="21.140625" style="3" customWidth="1"/>
    <col min="5390" max="5390" width="9.42578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42578125" style="3" customWidth="1"/>
    <col min="5644" max="5644" width="20.42578125" style="3" customWidth="1"/>
    <col min="5645" max="5645" width="21.140625" style="3" customWidth="1"/>
    <col min="5646" max="5646" width="9.42578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42578125" style="3" customWidth="1"/>
    <col min="5900" max="5900" width="20.42578125" style="3" customWidth="1"/>
    <col min="5901" max="5901" width="21.140625" style="3" customWidth="1"/>
    <col min="5902" max="5902" width="9.42578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42578125" style="3" customWidth="1"/>
    <col min="6156" max="6156" width="20.42578125" style="3" customWidth="1"/>
    <col min="6157" max="6157" width="21.140625" style="3" customWidth="1"/>
    <col min="6158" max="6158" width="9.42578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42578125" style="3" customWidth="1"/>
    <col min="6412" max="6412" width="20.42578125" style="3" customWidth="1"/>
    <col min="6413" max="6413" width="21.140625" style="3" customWidth="1"/>
    <col min="6414" max="6414" width="9.42578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42578125" style="3" customWidth="1"/>
    <col min="6668" max="6668" width="20.42578125" style="3" customWidth="1"/>
    <col min="6669" max="6669" width="21.140625" style="3" customWidth="1"/>
    <col min="6670" max="6670" width="9.42578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42578125" style="3" customWidth="1"/>
    <col min="6924" max="6924" width="20.42578125" style="3" customWidth="1"/>
    <col min="6925" max="6925" width="21.140625" style="3" customWidth="1"/>
    <col min="6926" max="6926" width="9.42578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42578125" style="3" customWidth="1"/>
    <col min="7180" max="7180" width="20.42578125" style="3" customWidth="1"/>
    <col min="7181" max="7181" width="21.140625" style="3" customWidth="1"/>
    <col min="7182" max="7182" width="9.42578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42578125" style="3" customWidth="1"/>
    <col min="7436" max="7436" width="20.42578125" style="3" customWidth="1"/>
    <col min="7437" max="7437" width="21.140625" style="3" customWidth="1"/>
    <col min="7438" max="7438" width="9.42578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42578125" style="3" customWidth="1"/>
    <col min="7692" max="7692" width="20.42578125" style="3" customWidth="1"/>
    <col min="7693" max="7693" width="21.140625" style="3" customWidth="1"/>
    <col min="7694" max="7694" width="9.42578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42578125" style="3" customWidth="1"/>
    <col min="7948" max="7948" width="20.42578125" style="3" customWidth="1"/>
    <col min="7949" max="7949" width="21.140625" style="3" customWidth="1"/>
    <col min="7950" max="7950" width="9.42578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42578125" style="3" customWidth="1"/>
    <col min="8204" max="8204" width="20.42578125" style="3" customWidth="1"/>
    <col min="8205" max="8205" width="21.140625" style="3" customWidth="1"/>
    <col min="8206" max="8206" width="9.42578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42578125" style="3" customWidth="1"/>
    <col min="8460" max="8460" width="20.42578125" style="3" customWidth="1"/>
    <col min="8461" max="8461" width="21.140625" style="3" customWidth="1"/>
    <col min="8462" max="8462" width="9.42578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42578125" style="3" customWidth="1"/>
    <col min="8716" max="8716" width="20.42578125" style="3" customWidth="1"/>
    <col min="8717" max="8717" width="21.140625" style="3" customWidth="1"/>
    <col min="8718" max="8718" width="9.42578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42578125" style="3" customWidth="1"/>
    <col min="8972" max="8972" width="20.42578125" style="3" customWidth="1"/>
    <col min="8973" max="8973" width="21.140625" style="3" customWidth="1"/>
    <col min="8974" max="8974" width="9.42578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42578125" style="3" customWidth="1"/>
    <col min="9228" max="9228" width="20.42578125" style="3" customWidth="1"/>
    <col min="9229" max="9229" width="21.140625" style="3" customWidth="1"/>
    <col min="9230" max="9230" width="9.42578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42578125" style="3" customWidth="1"/>
    <col min="9484" max="9484" width="20.42578125" style="3" customWidth="1"/>
    <col min="9485" max="9485" width="21.140625" style="3" customWidth="1"/>
    <col min="9486" max="9486" width="9.42578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42578125" style="3" customWidth="1"/>
    <col min="9740" max="9740" width="20.42578125" style="3" customWidth="1"/>
    <col min="9741" max="9741" width="21.140625" style="3" customWidth="1"/>
    <col min="9742" max="9742" width="9.42578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42578125" style="3" customWidth="1"/>
    <col min="9996" max="9996" width="20.42578125" style="3" customWidth="1"/>
    <col min="9997" max="9997" width="21.140625" style="3" customWidth="1"/>
    <col min="9998" max="9998" width="9.42578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42578125" style="3" customWidth="1"/>
    <col min="10252" max="10252" width="20.42578125" style="3" customWidth="1"/>
    <col min="10253" max="10253" width="21.140625" style="3" customWidth="1"/>
    <col min="10254" max="10254" width="9.42578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42578125" style="3" customWidth="1"/>
    <col min="10508" max="10508" width="20.42578125" style="3" customWidth="1"/>
    <col min="10509" max="10509" width="21.140625" style="3" customWidth="1"/>
    <col min="10510" max="10510" width="9.42578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42578125" style="3" customWidth="1"/>
    <col min="10764" max="10764" width="20.42578125" style="3" customWidth="1"/>
    <col min="10765" max="10765" width="21.140625" style="3" customWidth="1"/>
    <col min="10766" max="10766" width="9.42578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42578125" style="3" customWidth="1"/>
    <col min="11020" max="11020" width="20.42578125" style="3" customWidth="1"/>
    <col min="11021" max="11021" width="21.140625" style="3" customWidth="1"/>
    <col min="11022" max="11022" width="9.42578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42578125" style="3" customWidth="1"/>
    <col min="11276" max="11276" width="20.42578125" style="3" customWidth="1"/>
    <col min="11277" max="11277" width="21.140625" style="3" customWidth="1"/>
    <col min="11278" max="11278" width="9.42578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42578125" style="3" customWidth="1"/>
    <col min="11532" max="11532" width="20.42578125" style="3" customWidth="1"/>
    <col min="11533" max="11533" width="21.140625" style="3" customWidth="1"/>
    <col min="11534" max="11534" width="9.42578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42578125" style="3" customWidth="1"/>
    <col min="11788" max="11788" width="20.42578125" style="3" customWidth="1"/>
    <col min="11789" max="11789" width="21.140625" style="3" customWidth="1"/>
    <col min="11790" max="11790" width="9.42578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42578125" style="3" customWidth="1"/>
    <col min="12044" max="12044" width="20.42578125" style="3" customWidth="1"/>
    <col min="12045" max="12045" width="21.140625" style="3" customWidth="1"/>
    <col min="12046" max="12046" width="9.42578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42578125" style="3" customWidth="1"/>
    <col min="12300" max="12300" width="20.42578125" style="3" customWidth="1"/>
    <col min="12301" max="12301" width="21.140625" style="3" customWidth="1"/>
    <col min="12302" max="12302" width="9.42578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42578125" style="3" customWidth="1"/>
    <col min="12556" max="12556" width="20.42578125" style="3" customWidth="1"/>
    <col min="12557" max="12557" width="21.140625" style="3" customWidth="1"/>
    <col min="12558" max="12558" width="9.42578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42578125" style="3" customWidth="1"/>
    <col min="12812" max="12812" width="20.42578125" style="3" customWidth="1"/>
    <col min="12813" max="12813" width="21.140625" style="3" customWidth="1"/>
    <col min="12814" max="12814" width="9.42578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42578125" style="3" customWidth="1"/>
    <col min="13068" max="13068" width="20.42578125" style="3" customWidth="1"/>
    <col min="13069" max="13069" width="21.140625" style="3" customWidth="1"/>
    <col min="13070" max="13070" width="9.42578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42578125" style="3" customWidth="1"/>
    <col min="13324" max="13324" width="20.42578125" style="3" customWidth="1"/>
    <col min="13325" max="13325" width="21.140625" style="3" customWidth="1"/>
    <col min="13326" max="13326" width="9.42578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42578125" style="3" customWidth="1"/>
    <col min="13580" max="13580" width="20.42578125" style="3" customWidth="1"/>
    <col min="13581" max="13581" width="21.140625" style="3" customWidth="1"/>
    <col min="13582" max="13582" width="9.42578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42578125" style="3" customWidth="1"/>
    <col min="13836" max="13836" width="20.42578125" style="3" customWidth="1"/>
    <col min="13837" max="13837" width="21.140625" style="3" customWidth="1"/>
    <col min="13838" max="13838" width="9.42578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42578125" style="3" customWidth="1"/>
    <col min="14092" max="14092" width="20.42578125" style="3" customWidth="1"/>
    <col min="14093" max="14093" width="21.140625" style="3" customWidth="1"/>
    <col min="14094" max="14094" width="9.42578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42578125" style="3" customWidth="1"/>
    <col min="14348" max="14348" width="20.42578125" style="3" customWidth="1"/>
    <col min="14349" max="14349" width="21.140625" style="3" customWidth="1"/>
    <col min="14350" max="14350" width="9.42578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42578125" style="3" customWidth="1"/>
    <col min="14604" max="14604" width="20.42578125" style="3" customWidth="1"/>
    <col min="14605" max="14605" width="21.140625" style="3" customWidth="1"/>
    <col min="14606" max="14606" width="9.42578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42578125" style="3" customWidth="1"/>
    <col min="14860" max="14860" width="20.42578125" style="3" customWidth="1"/>
    <col min="14861" max="14861" width="21.140625" style="3" customWidth="1"/>
    <col min="14862" max="14862" width="9.42578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42578125" style="3" customWidth="1"/>
    <col min="15116" max="15116" width="20.42578125" style="3" customWidth="1"/>
    <col min="15117" max="15117" width="21.140625" style="3" customWidth="1"/>
    <col min="15118" max="15118" width="9.42578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42578125" style="3" customWidth="1"/>
    <col min="15372" max="15372" width="20.42578125" style="3" customWidth="1"/>
    <col min="15373" max="15373" width="21.140625" style="3" customWidth="1"/>
    <col min="15374" max="15374" width="9.42578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42578125" style="3" customWidth="1"/>
    <col min="15628" max="15628" width="20.42578125" style="3" customWidth="1"/>
    <col min="15629" max="15629" width="21.140625" style="3" customWidth="1"/>
    <col min="15630" max="15630" width="9.42578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42578125" style="3" customWidth="1"/>
    <col min="15884" max="15884" width="20.42578125" style="3" customWidth="1"/>
    <col min="15885" max="15885" width="21.140625" style="3" customWidth="1"/>
    <col min="15886" max="15886" width="9.42578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42578125" style="3" customWidth="1"/>
    <col min="16140" max="16140" width="20.42578125" style="3" customWidth="1"/>
    <col min="16141" max="16141" width="21.140625" style="3" customWidth="1"/>
    <col min="16142" max="16142" width="9.42578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 thickBot="1" x14ac:dyDescent="0.3"/>
    <row r="6" spans="2:16" ht="21" thickBot="1" x14ac:dyDescent="0.3">
      <c r="B6" s="4" t="s">
        <v>2</v>
      </c>
      <c r="C6" s="5" t="s">
        <v>3</v>
      </c>
      <c r="D6" s="5"/>
      <c r="E6" s="5"/>
      <c r="F6" s="5"/>
      <c r="G6" s="5"/>
      <c r="H6" s="5"/>
      <c r="I6" s="5"/>
      <c r="J6" s="5"/>
      <c r="K6" s="5"/>
      <c r="L6" s="5"/>
      <c r="M6" s="5"/>
      <c r="N6" s="6"/>
    </row>
    <row r="7" spans="2:16" ht="15.75" thickBot="1" x14ac:dyDescent="0.3">
      <c r="B7" s="7" t="s">
        <v>4</v>
      </c>
      <c r="C7" s="5"/>
      <c r="D7" s="5"/>
      <c r="E7" s="5"/>
      <c r="F7" s="5"/>
      <c r="G7" s="5"/>
      <c r="H7" s="5"/>
      <c r="I7" s="5"/>
      <c r="J7" s="5"/>
      <c r="K7" s="5"/>
      <c r="L7" s="5"/>
      <c r="M7" s="5"/>
      <c r="N7" s="6"/>
    </row>
    <row r="8" spans="2:16" ht="15.75" thickBot="1" x14ac:dyDescent="0.3">
      <c r="B8" s="7" t="s">
        <v>5</v>
      </c>
      <c r="C8" s="5"/>
      <c r="D8" s="5"/>
      <c r="E8" s="5"/>
      <c r="F8" s="5"/>
      <c r="G8" s="5"/>
      <c r="H8" s="5"/>
      <c r="I8" s="5"/>
      <c r="J8" s="5"/>
      <c r="K8" s="5"/>
      <c r="L8" s="5"/>
      <c r="M8" s="5"/>
      <c r="N8" s="6"/>
    </row>
    <row r="9" spans="2:16" ht="15.75" thickBot="1" x14ac:dyDescent="0.3">
      <c r="B9" s="7" t="s">
        <v>6</v>
      </c>
      <c r="C9" s="5"/>
      <c r="D9" s="5"/>
      <c r="E9" s="5"/>
      <c r="F9" s="5"/>
      <c r="G9" s="5"/>
      <c r="H9" s="5"/>
      <c r="I9" s="5"/>
      <c r="J9" s="5"/>
      <c r="K9" s="5"/>
      <c r="L9" s="5"/>
      <c r="M9" s="5"/>
      <c r="N9" s="6"/>
    </row>
    <row r="10" spans="2:16" ht="15.75" thickBot="1" x14ac:dyDescent="0.3">
      <c r="B10" s="7" t="s">
        <v>7</v>
      </c>
      <c r="C10" s="8">
        <v>32</v>
      </c>
      <c r="D10" s="8"/>
      <c r="E10" s="9"/>
      <c r="F10" s="10"/>
      <c r="G10" s="10"/>
      <c r="H10" s="10"/>
      <c r="I10" s="10"/>
      <c r="J10" s="10"/>
      <c r="K10" s="10"/>
      <c r="L10" s="10"/>
      <c r="M10" s="10"/>
      <c r="N10" s="11"/>
    </row>
    <row r="11" spans="2:16" ht="15.75" thickBot="1" x14ac:dyDescent="0.3">
      <c r="B11" s="7" t="s">
        <v>8</v>
      </c>
      <c r="C11" s="8">
        <v>41973</v>
      </c>
      <c r="D11" s="8"/>
      <c r="E11" s="9"/>
      <c r="F11" s="10"/>
      <c r="G11" s="10"/>
      <c r="H11" s="10"/>
      <c r="I11" s="10"/>
      <c r="J11" s="10"/>
      <c r="K11" s="10"/>
      <c r="L11" s="10"/>
      <c r="M11" s="10"/>
      <c r="N11" s="11"/>
    </row>
    <row r="12" spans="2:16" ht="15.75" x14ac:dyDescent="0.25">
      <c r="B12" s="12"/>
      <c r="C12" s="13"/>
      <c r="D12" s="14"/>
      <c r="E12" s="14"/>
      <c r="F12" s="14"/>
      <c r="G12" s="14"/>
      <c r="H12" s="14"/>
      <c r="I12" s="15"/>
      <c r="J12" s="15"/>
      <c r="K12" s="15"/>
      <c r="L12" s="15"/>
      <c r="M12" s="15"/>
      <c r="N12" s="14"/>
    </row>
    <row r="13" spans="2:16" ht="15" x14ac:dyDescent="0.25">
      <c r="I13" s="15"/>
      <c r="J13" s="15"/>
      <c r="K13" s="15"/>
      <c r="L13" s="15"/>
      <c r="M13" s="15"/>
      <c r="N13" s="16"/>
    </row>
    <row r="14" spans="2:16" ht="45.75" customHeight="1" x14ac:dyDescent="0.25">
      <c r="B14" s="17" t="s">
        <v>9</v>
      </c>
      <c r="C14" s="17"/>
      <c r="D14" s="18" t="s">
        <v>10</v>
      </c>
      <c r="E14" s="18" t="s">
        <v>11</v>
      </c>
      <c r="F14" s="18" t="s">
        <v>12</v>
      </c>
      <c r="G14" s="19"/>
      <c r="I14" s="20"/>
      <c r="J14" s="20"/>
      <c r="K14" s="20"/>
      <c r="L14" s="20"/>
      <c r="M14" s="20"/>
      <c r="N14" s="16"/>
    </row>
    <row r="15" spans="2:16" ht="15" x14ac:dyDescent="0.25">
      <c r="B15" s="17"/>
      <c r="C15" s="17"/>
      <c r="D15" s="18">
        <v>33</v>
      </c>
      <c r="E15" s="21">
        <v>3322647642</v>
      </c>
      <c r="F15" s="22">
        <v>1401</v>
      </c>
      <c r="G15" s="23"/>
      <c r="I15" s="24"/>
      <c r="J15" s="24"/>
      <c r="K15" s="24"/>
      <c r="L15" s="24"/>
      <c r="M15" s="24"/>
      <c r="N15" s="16"/>
    </row>
    <row r="16" spans="2:16" ht="15" x14ac:dyDescent="0.25">
      <c r="B16" s="17"/>
      <c r="C16" s="17"/>
      <c r="D16" s="18">
        <v>32</v>
      </c>
      <c r="E16" s="21">
        <v>1775038850</v>
      </c>
      <c r="F16" s="25">
        <v>850</v>
      </c>
      <c r="G16" s="23"/>
      <c r="I16" s="24"/>
      <c r="J16" s="24"/>
      <c r="K16" s="24"/>
      <c r="L16" s="24"/>
      <c r="M16" s="24"/>
      <c r="N16" s="16"/>
    </row>
    <row r="17" spans="1:14" ht="15" x14ac:dyDescent="0.25">
      <c r="B17" s="17"/>
      <c r="C17" s="17"/>
      <c r="D17" s="18">
        <v>11</v>
      </c>
      <c r="E17" s="21">
        <v>918311300</v>
      </c>
      <c r="F17" s="26">
        <v>400</v>
      </c>
      <c r="G17" s="23"/>
      <c r="I17" s="24"/>
      <c r="J17" s="24"/>
      <c r="K17" s="24"/>
      <c r="L17" s="24"/>
      <c r="M17" s="24"/>
      <c r="N17" s="16"/>
    </row>
    <row r="18" spans="1:14" ht="15" x14ac:dyDescent="0.25">
      <c r="B18" s="17"/>
      <c r="C18" s="17"/>
      <c r="D18" s="18">
        <v>3</v>
      </c>
      <c r="E18" s="21">
        <v>2632292290</v>
      </c>
      <c r="F18" s="22">
        <v>1040</v>
      </c>
      <c r="G18" s="23"/>
      <c r="H18" s="27"/>
      <c r="I18" s="24"/>
      <c r="J18" s="24"/>
      <c r="K18" s="24"/>
      <c r="L18" s="24"/>
      <c r="M18" s="24"/>
      <c r="N18" s="28"/>
    </row>
    <row r="19" spans="1:14" ht="15" x14ac:dyDescent="0.25">
      <c r="B19" s="17"/>
      <c r="C19" s="17"/>
      <c r="D19" s="18">
        <v>21</v>
      </c>
      <c r="E19" s="29">
        <v>2148035409</v>
      </c>
      <c r="F19" s="22">
        <v>900</v>
      </c>
      <c r="G19" s="23"/>
      <c r="H19" s="27"/>
      <c r="I19" s="30"/>
      <c r="J19" s="30"/>
      <c r="K19" s="30"/>
      <c r="L19" s="30"/>
      <c r="M19" s="30"/>
      <c r="N19" s="28"/>
    </row>
    <row r="20" spans="1:14" ht="15" x14ac:dyDescent="0.25">
      <c r="B20" s="17"/>
      <c r="C20" s="17"/>
      <c r="D20" s="18"/>
      <c r="E20" s="21"/>
      <c r="F20" s="25"/>
      <c r="G20" s="23"/>
      <c r="H20" s="27"/>
      <c r="I20" s="15"/>
      <c r="J20" s="15"/>
      <c r="K20" s="15"/>
      <c r="L20" s="15"/>
      <c r="M20" s="15"/>
      <c r="N20" s="28"/>
    </row>
    <row r="21" spans="1:14" ht="15" x14ac:dyDescent="0.25">
      <c r="B21" s="17"/>
      <c r="C21" s="17"/>
      <c r="D21" s="18"/>
      <c r="E21" s="29"/>
      <c r="F21" s="25"/>
      <c r="G21" s="23"/>
      <c r="H21" s="27"/>
      <c r="I21" s="15"/>
      <c r="J21" s="15"/>
      <c r="K21" s="15"/>
      <c r="L21" s="15"/>
      <c r="M21" s="15"/>
      <c r="N21" s="28"/>
    </row>
    <row r="22" spans="1:14" ht="15.75" thickBot="1" x14ac:dyDescent="0.3">
      <c r="B22" s="31" t="s">
        <v>13</v>
      </c>
      <c r="C22" s="32"/>
      <c r="D22" s="18"/>
      <c r="E22" s="33">
        <f>SUM(E15:E21)</f>
        <v>10796325491</v>
      </c>
      <c r="F22" s="22">
        <f>SUM(F15:F21)</f>
        <v>4591</v>
      </c>
      <c r="G22" s="23"/>
      <c r="H22" s="27"/>
      <c r="I22" s="15"/>
      <c r="J22" s="15"/>
      <c r="K22" s="15"/>
      <c r="L22" s="15"/>
      <c r="M22" s="15"/>
      <c r="N22" s="28"/>
    </row>
    <row r="23" spans="1:14" ht="43.5" thickBot="1" x14ac:dyDescent="0.3">
      <c r="A23" s="34"/>
      <c r="B23" s="35" t="s">
        <v>14</v>
      </c>
      <c r="C23" s="35" t="s">
        <v>15</v>
      </c>
      <c r="E23" s="20"/>
      <c r="F23" s="20"/>
      <c r="G23" s="20"/>
      <c r="H23" s="20"/>
      <c r="I23" s="36"/>
      <c r="J23" s="36"/>
      <c r="K23" s="36"/>
      <c r="L23" s="36"/>
      <c r="M23" s="36"/>
    </row>
    <row r="24" spans="1:14" ht="15.75" thickBot="1" x14ac:dyDescent="0.3">
      <c r="A24" s="37">
        <v>1</v>
      </c>
      <c r="C24" s="38">
        <f>+F16*0.8</f>
        <v>680</v>
      </c>
      <c r="D24" s="39"/>
      <c r="E24" s="40">
        <f>E22</f>
        <v>10796325491</v>
      </c>
      <c r="F24" s="41"/>
      <c r="G24" s="41"/>
      <c r="H24" s="41"/>
      <c r="I24" s="42"/>
      <c r="J24" s="42"/>
      <c r="K24" s="42"/>
      <c r="L24" s="42"/>
      <c r="M24" s="42"/>
    </row>
    <row r="25" spans="1:14" ht="15" x14ac:dyDescent="0.25">
      <c r="A25" s="43"/>
      <c r="C25" s="44"/>
      <c r="D25" s="24"/>
      <c r="E25" s="45"/>
      <c r="F25" s="41"/>
      <c r="G25" s="41"/>
      <c r="H25" s="41"/>
      <c r="I25" s="42"/>
      <c r="J25" s="42"/>
      <c r="K25" s="42"/>
      <c r="L25" s="42"/>
      <c r="M25" s="42"/>
    </row>
    <row r="26" spans="1:14" ht="15" x14ac:dyDescent="0.25">
      <c r="A26" s="43"/>
      <c r="C26" s="44"/>
      <c r="D26" s="24"/>
      <c r="E26" s="45"/>
      <c r="F26" s="41"/>
      <c r="G26" s="41"/>
      <c r="H26" s="41"/>
      <c r="I26" s="42"/>
      <c r="J26" s="42"/>
      <c r="K26" s="42"/>
      <c r="L26" s="42"/>
      <c r="M26" s="42"/>
    </row>
    <row r="27" spans="1:14" ht="15" x14ac:dyDescent="0.2">
      <c r="A27" s="43"/>
      <c r="B27" s="46" t="s">
        <v>16</v>
      </c>
      <c r="C27" s="47"/>
      <c r="D27" s="47"/>
      <c r="E27" s="47"/>
      <c r="F27" s="47"/>
      <c r="G27" s="47"/>
      <c r="H27" s="47"/>
      <c r="I27" s="15"/>
      <c r="J27" s="15"/>
      <c r="K27" s="15"/>
      <c r="L27" s="15"/>
      <c r="M27" s="15"/>
      <c r="N27" s="16"/>
    </row>
    <row r="28" spans="1:14" ht="15" x14ac:dyDescent="0.2">
      <c r="A28" s="43"/>
      <c r="B28" s="47"/>
      <c r="C28" s="47"/>
      <c r="D28" s="47"/>
      <c r="E28" s="47"/>
      <c r="F28" s="47"/>
      <c r="G28" s="47"/>
      <c r="H28" s="47"/>
      <c r="I28" s="15"/>
      <c r="J28" s="15"/>
      <c r="K28" s="15"/>
      <c r="L28" s="15"/>
      <c r="M28" s="15"/>
      <c r="N28" s="16"/>
    </row>
    <row r="29" spans="1:14" ht="15" x14ac:dyDescent="0.2">
      <c r="A29" s="43"/>
      <c r="B29" s="48" t="s">
        <v>17</v>
      </c>
      <c r="C29" s="48" t="s">
        <v>18</v>
      </c>
      <c r="D29" s="48" t="s">
        <v>19</v>
      </c>
      <c r="E29" s="47"/>
      <c r="F29" s="47"/>
      <c r="G29" s="47"/>
      <c r="H29" s="47"/>
      <c r="I29" s="15"/>
      <c r="J29" s="15"/>
      <c r="K29" s="15"/>
      <c r="L29" s="15"/>
      <c r="M29" s="15"/>
      <c r="N29" s="16"/>
    </row>
    <row r="30" spans="1:14" ht="15" x14ac:dyDescent="0.2">
      <c r="A30" s="43"/>
      <c r="B30" s="49" t="s">
        <v>20</v>
      </c>
      <c r="C30" s="50" t="s">
        <v>21</v>
      </c>
      <c r="D30" s="50"/>
      <c r="E30" s="47"/>
      <c r="F30" s="47"/>
      <c r="G30" s="47"/>
      <c r="H30" s="47"/>
      <c r="I30" s="15"/>
      <c r="J30" s="15"/>
      <c r="K30" s="15"/>
      <c r="L30" s="15"/>
      <c r="M30" s="15"/>
      <c r="N30" s="16"/>
    </row>
    <row r="31" spans="1:14" ht="15" x14ac:dyDescent="0.2">
      <c r="A31" s="43"/>
      <c r="B31" s="49" t="s">
        <v>22</v>
      </c>
      <c r="C31" s="50" t="s">
        <v>21</v>
      </c>
      <c r="D31" s="50"/>
      <c r="E31" s="47"/>
      <c r="F31" s="47"/>
      <c r="G31" s="47"/>
      <c r="H31" s="47"/>
      <c r="I31" s="15"/>
      <c r="J31" s="15"/>
      <c r="K31" s="15"/>
      <c r="L31" s="15"/>
      <c r="M31" s="15"/>
      <c r="N31" s="16"/>
    </row>
    <row r="32" spans="1:14" ht="15" x14ac:dyDescent="0.2">
      <c r="A32" s="43"/>
      <c r="B32" s="49" t="s">
        <v>23</v>
      </c>
      <c r="C32" s="50" t="s">
        <v>21</v>
      </c>
      <c r="D32" s="50"/>
      <c r="E32" s="47"/>
      <c r="F32" s="47"/>
      <c r="G32" s="47"/>
      <c r="H32" s="47"/>
      <c r="I32" s="15"/>
      <c r="J32" s="15"/>
      <c r="K32" s="15"/>
      <c r="L32" s="15"/>
      <c r="M32" s="15"/>
      <c r="N32" s="16"/>
    </row>
    <row r="33" spans="1:17" ht="15" x14ac:dyDescent="0.2">
      <c r="A33" s="43"/>
      <c r="B33" s="49" t="s">
        <v>24</v>
      </c>
      <c r="C33" s="50"/>
      <c r="D33" s="50" t="s">
        <v>21</v>
      </c>
      <c r="E33" s="47"/>
      <c r="F33" s="47"/>
      <c r="G33" s="47"/>
      <c r="H33" s="47"/>
      <c r="I33" s="15"/>
      <c r="J33" s="15"/>
      <c r="K33" s="15"/>
      <c r="L33" s="15"/>
      <c r="M33" s="15"/>
      <c r="N33" s="16"/>
    </row>
    <row r="34" spans="1:17" ht="15" x14ac:dyDescent="0.2">
      <c r="A34" s="43"/>
      <c r="B34" s="47"/>
      <c r="C34" s="47"/>
      <c r="D34" s="47"/>
      <c r="E34" s="47"/>
      <c r="F34" s="47"/>
      <c r="G34" s="47"/>
      <c r="H34" s="47"/>
      <c r="I34" s="15"/>
      <c r="J34" s="15"/>
      <c r="K34" s="15"/>
      <c r="L34" s="15"/>
      <c r="M34" s="15"/>
      <c r="N34" s="16"/>
    </row>
    <row r="35" spans="1:17" ht="15" x14ac:dyDescent="0.2">
      <c r="A35" s="43"/>
      <c r="B35" s="47"/>
      <c r="C35" s="47"/>
      <c r="D35" s="47"/>
      <c r="E35" s="47"/>
      <c r="F35" s="47"/>
      <c r="G35" s="47"/>
      <c r="H35" s="47"/>
      <c r="I35" s="15"/>
      <c r="J35" s="15"/>
      <c r="K35" s="15"/>
      <c r="L35" s="15"/>
      <c r="M35" s="15"/>
      <c r="N35" s="16"/>
    </row>
    <row r="36" spans="1:17" ht="15" x14ac:dyDescent="0.2">
      <c r="A36" s="43"/>
      <c r="B36" s="46" t="s">
        <v>25</v>
      </c>
      <c r="C36" s="47"/>
      <c r="D36" s="47"/>
      <c r="E36" s="47"/>
      <c r="F36" s="47"/>
      <c r="G36" s="47"/>
      <c r="H36" s="47"/>
      <c r="I36" s="15"/>
      <c r="J36" s="15"/>
      <c r="K36" s="15"/>
      <c r="L36" s="15"/>
      <c r="M36" s="15"/>
      <c r="N36" s="16"/>
    </row>
    <row r="37" spans="1:17" ht="15" x14ac:dyDescent="0.2">
      <c r="A37" s="43"/>
      <c r="B37" s="47"/>
      <c r="C37" s="47"/>
      <c r="D37" s="47"/>
      <c r="E37" s="47"/>
      <c r="F37" s="47"/>
      <c r="G37" s="47"/>
      <c r="H37" s="47"/>
      <c r="I37" s="15"/>
      <c r="J37" s="15"/>
      <c r="K37" s="15"/>
      <c r="L37" s="15"/>
      <c r="M37" s="15"/>
      <c r="N37" s="16"/>
    </row>
    <row r="38" spans="1:17" ht="15" x14ac:dyDescent="0.2">
      <c r="A38" s="43"/>
      <c r="B38" s="47"/>
      <c r="C38" s="47"/>
      <c r="D38" s="47"/>
      <c r="E38" s="47"/>
      <c r="F38" s="47"/>
      <c r="G38" s="47"/>
      <c r="H38" s="47"/>
      <c r="I38" s="15"/>
      <c r="J38" s="15"/>
      <c r="K38" s="15"/>
      <c r="L38" s="15"/>
      <c r="M38" s="15"/>
      <c r="N38" s="16"/>
    </row>
    <row r="39" spans="1:17" ht="15" x14ac:dyDescent="0.2">
      <c r="A39" s="43"/>
      <c r="B39" s="48" t="s">
        <v>17</v>
      </c>
      <c r="C39" s="48" t="s">
        <v>26</v>
      </c>
      <c r="D39" s="51" t="s">
        <v>27</v>
      </c>
      <c r="E39" s="51" t="s">
        <v>28</v>
      </c>
      <c r="F39" s="47"/>
      <c r="G39" s="47"/>
      <c r="H39" s="47"/>
      <c r="I39" s="15"/>
      <c r="J39" s="15"/>
      <c r="K39" s="15"/>
      <c r="L39" s="15"/>
      <c r="M39" s="15"/>
      <c r="N39" s="16"/>
    </row>
    <row r="40" spans="1:17" ht="28.5" x14ac:dyDescent="0.2">
      <c r="A40" s="43"/>
      <c r="B40" s="52" t="s">
        <v>29</v>
      </c>
      <c r="C40" s="53">
        <v>40</v>
      </c>
      <c r="D40" s="50">
        <v>40</v>
      </c>
      <c r="E40" s="54">
        <v>65</v>
      </c>
      <c r="F40" s="47"/>
      <c r="G40" s="47"/>
      <c r="H40" s="47"/>
      <c r="I40" s="15"/>
      <c r="J40" s="15"/>
      <c r="K40" s="15"/>
      <c r="L40" s="15"/>
      <c r="M40" s="15"/>
      <c r="N40" s="16"/>
    </row>
    <row r="41" spans="1:17" ht="42.75" x14ac:dyDescent="0.2">
      <c r="A41" s="43"/>
      <c r="B41" s="52" t="s">
        <v>30</v>
      </c>
      <c r="C41" s="53">
        <v>60</v>
      </c>
      <c r="D41" s="50">
        <v>25</v>
      </c>
      <c r="E41" s="55"/>
      <c r="F41" s="47"/>
      <c r="G41" s="47"/>
      <c r="H41" s="47"/>
      <c r="I41" s="15"/>
      <c r="J41" s="15"/>
      <c r="K41" s="15"/>
      <c r="L41" s="15"/>
      <c r="M41" s="15"/>
      <c r="N41" s="16"/>
    </row>
    <row r="42" spans="1:17" ht="15" x14ac:dyDescent="0.25">
      <c r="A42" s="43"/>
      <c r="C42" s="44"/>
      <c r="D42" s="24"/>
      <c r="E42" s="45"/>
      <c r="F42" s="41"/>
      <c r="G42" s="41"/>
      <c r="H42" s="41"/>
      <c r="I42" s="42"/>
      <c r="J42" s="42"/>
      <c r="K42" s="42"/>
      <c r="L42" s="42"/>
      <c r="M42" s="42"/>
    </row>
    <row r="43" spans="1:17" ht="15" x14ac:dyDescent="0.25">
      <c r="A43" s="43"/>
      <c r="C43" s="44"/>
      <c r="D43" s="24"/>
      <c r="E43" s="45"/>
      <c r="F43" s="41"/>
      <c r="G43" s="41"/>
      <c r="H43" s="41"/>
      <c r="I43" s="42"/>
      <c r="J43" s="42"/>
      <c r="K43" s="42"/>
      <c r="L43" s="42"/>
      <c r="M43" s="42"/>
    </row>
    <row r="44" spans="1:17" ht="15" x14ac:dyDescent="0.25">
      <c r="A44" s="43"/>
      <c r="C44" s="44"/>
      <c r="D44" s="24"/>
      <c r="E44" s="45"/>
      <c r="F44" s="41"/>
      <c r="G44" s="41"/>
      <c r="H44" s="41"/>
      <c r="I44" s="42"/>
      <c r="J44" s="42"/>
      <c r="K44" s="42"/>
      <c r="L44" s="42"/>
      <c r="M44" s="42"/>
    </row>
    <row r="45" spans="1:17" ht="15" thickBot="1" x14ac:dyDescent="0.3">
      <c r="M45" s="56" t="s">
        <v>31</v>
      </c>
      <c r="N45" s="56"/>
    </row>
    <row r="46" spans="1:17" ht="15" x14ac:dyDescent="0.25">
      <c r="B46" s="46" t="s">
        <v>32</v>
      </c>
      <c r="M46" s="57"/>
      <c r="N46" s="57"/>
    </row>
    <row r="47" spans="1:17" ht="15" thickBot="1" x14ac:dyDescent="0.3">
      <c r="M47" s="57"/>
      <c r="N47" s="57"/>
    </row>
    <row r="48" spans="1:17" s="15" customFormat="1" ht="109.5" customHeight="1" x14ac:dyDescent="0.25">
      <c r="B48" s="58" t="s">
        <v>33</v>
      </c>
      <c r="C48" s="58" t="s">
        <v>34</v>
      </c>
      <c r="D48" s="58" t="s">
        <v>35</v>
      </c>
      <c r="E48" s="58" t="s">
        <v>36</v>
      </c>
      <c r="F48" s="58" t="s">
        <v>37</v>
      </c>
      <c r="G48" s="58" t="s">
        <v>38</v>
      </c>
      <c r="H48" s="58" t="s">
        <v>39</v>
      </c>
      <c r="I48" s="58" t="s">
        <v>40</v>
      </c>
      <c r="J48" s="58" t="s">
        <v>41</v>
      </c>
      <c r="K48" s="58" t="s">
        <v>42</v>
      </c>
      <c r="L48" s="58" t="s">
        <v>43</v>
      </c>
      <c r="M48" s="59" t="s">
        <v>44</v>
      </c>
      <c r="N48" s="58" t="s">
        <v>45</v>
      </c>
      <c r="O48" s="58" t="s">
        <v>46</v>
      </c>
      <c r="P48" s="60" t="s">
        <v>47</v>
      </c>
      <c r="Q48" s="60" t="s">
        <v>48</v>
      </c>
    </row>
    <row r="49" spans="1:26" s="73" customFormat="1" ht="28.5" x14ac:dyDescent="0.25">
      <c r="A49" s="61">
        <v>1</v>
      </c>
      <c r="B49" s="62" t="s">
        <v>3</v>
      </c>
      <c r="C49" s="63" t="s">
        <v>49</v>
      </c>
      <c r="D49" s="62" t="s">
        <v>50</v>
      </c>
      <c r="E49" s="64" t="s">
        <v>51</v>
      </c>
      <c r="F49" s="65" t="s">
        <v>18</v>
      </c>
      <c r="G49" s="66"/>
      <c r="H49" s="67">
        <v>40156</v>
      </c>
      <c r="I49" s="68">
        <v>40918</v>
      </c>
      <c r="J49" s="68" t="s">
        <v>19</v>
      </c>
      <c r="K49" s="64">
        <v>25</v>
      </c>
      <c r="L49" s="68"/>
      <c r="M49" s="64">
        <v>1461</v>
      </c>
      <c r="N49" s="69"/>
      <c r="O49" s="70">
        <v>326000000</v>
      </c>
      <c r="P49" s="70">
        <v>55</v>
      </c>
      <c r="Q49" s="71"/>
      <c r="R49" s="72"/>
      <c r="S49" s="72"/>
      <c r="T49" s="72"/>
      <c r="U49" s="72"/>
      <c r="V49" s="72"/>
      <c r="W49" s="72"/>
      <c r="X49" s="72"/>
      <c r="Y49" s="72"/>
      <c r="Z49" s="72"/>
    </row>
    <row r="50" spans="1:26" s="73" customFormat="1" x14ac:dyDescent="0.25">
      <c r="A50" s="61">
        <f>+A49+1</f>
        <v>2</v>
      </c>
      <c r="B50" s="62"/>
      <c r="C50" s="63"/>
      <c r="D50" s="62"/>
      <c r="E50" s="74"/>
      <c r="F50" s="65"/>
      <c r="G50" s="65"/>
      <c r="H50" s="67"/>
      <c r="I50" s="68"/>
      <c r="J50" s="68"/>
      <c r="K50" s="68"/>
      <c r="L50" s="68"/>
      <c r="M50" s="64"/>
      <c r="N50" s="69"/>
      <c r="O50" s="70"/>
      <c r="P50" s="70"/>
      <c r="Q50" s="71"/>
      <c r="R50" s="72"/>
      <c r="S50" s="72"/>
      <c r="T50" s="72"/>
      <c r="U50" s="72"/>
      <c r="V50" s="72"/>
      <c r="W50" s="72"/>
      <c r="X50" s="72"/>
      <c r="Y50" s="72"/>
      <c r="Z50" s="72"/>
    </row>
    <row r="51" spans="1:26" s="73" customFormat="1" x14ac:dyDescent="0.25">
      <c r="A51" s="61">
        <f t="shared" ref="A51:A56" si="0">+A50+1</f>
        <v>3</v>
      </c>
      <c r="B51" s="62"/>
      <c r="C51" s="63"/>
      <c r="D51" s="62"/>
      <c r="E51" s="74"/>
      <c r="F51" s="65"/>
      <c r="G51" s="65"/>
      <c r="H51" s="67"/>
      <c r="I51" s="68"/>
      <c r="J51" s="68"/>
      <c r="K51" s="68"/>
      <c r="L51" s="68"/>
      <c r="M51" s="64"/>
      <c r="N51" s="69"/>
      <c r="O51" s="70"/>
      <c r="P51" s="70"/>
      <c r="Q51" s="71"/>
      <c r="R51" s="72"/>
      <c r="S51" s="72"/>
      <c r="T51" s="72"/>
      <c r="U51" s="72"/>
      <c r="V51" s="72"/>
      <c r="W51" s="72"/>
      <c r="X51" s="72"/>
      <c r="Y51" s="72"/>
      <c r="Z51" s="72"/>
    </row>
    <row r="52" spans="1:26" s="73" customFormat="1" x14ac:dyDescent="0.25">
      <c r="A52" s="61">
        <f t="shared" si="0"/>
        <v>4</v>
      </c>
      <c r="B52" s="62"/>
      <c r="C52" s="63"/>
      <c r="D52" s="62"/>
      <c r="E52" s="74"/>
      <c r="F52" s="65"/>
      <c r="G52" s="65"/>
      <c r="H52" s="67"/>
      <c r="I52" s="68"/>
      <c r="J52" s="68"/>
      <c r="K52" s="68"/>
      <c r="L52" s="68"/>
      <c r="M52" s="64"/>
      <c r="N52" s="69"/>
      <c r="O52" s="70"/>
      <c r="P52" s="70"/>
      <c r="Q52" s="71"/>
      <c r="R52" s="72"/>
      <c r="S52" s="72"/>
      <c r="T52" s="72"/>
      <c r="U52" s="72"/>
      <c r="V52" s="72"/>
      <c r="W52" s="72"/>
      <c r="X52" s="72"/>
      <c r="Y52" s="72"/>
      <c r="Z52" s="72"/>
    </row>
    <row r="53" spans="1:26" s="73" customFormat="1" x14ac:dyDescent="0.25">
      <c r="A53" s="61">
        <f t="shared" si="0"/>
        <v>5</v>
      </c>
      <c r="B53" s="62"/>
      <c r="C53" s="63"/>
      <c r="D53" s="62"/>
      <c r="E53" s="74"/>
      <c r="F53" s="65"/>
      <c r="G53" s="65"/>
      <c r="H53" s="75"/>
      <c r="I53" s="68"/>
      <c r="J53" s="68"/>
      <c r="K53" s="68"/>
      <c r="L53" s="68"/>
      <c r="M53" s="64"/>
      <c r="N53" s="69"/>
      <c r="O53" s="70"/>
      <c r="P53" s="70"/>
      <c r="Q53" s="71"/>
      <c r="R53" s="72"/>
      <c r="S53" s="72"/>
      <c r="T53" s="72"/>
      <c r="U53" s="72"/>
      <c r="V53" s="72"/>
      <c r="W53" s="72"/>
      <c r="X53" s="72"/>
      <c r="Y53" s="72"/>
      <c r="Z53" s="72"/>
    </row>
    <row r="54" spans="1:26" s="73" customFormat="1" x14ac:dyDescent="0.25">
      <c r="A54" s="61">
        <f t="shared" si="0"/>
        <v>6</v>
      </c>
      <c r="B54" s="62"/>
      <c r="C54" s="63"/>
      <c r="D54" s="62"/>
      <c r="E54" s="74"/>
      <c r="F54" s="65"/>
      <c r="G54" s="65"/>
      <c r="H54" s="65"/>
      <c r="I54" s="68"/>
      <c r="J54" s="68"/>
      <c r="K54" s="68"/>
      <c r="L54" s="68"/>
      <c r="M54" s="64"/>
      <c r="N54" s="69"/>
      <c r="O54" s="70"/>
      <c r="P54" s="70"/>
      <c r="Q54" s="71"/>
      <c r="R54" s="72"/>
      <c r="S54" s="72"/>
      <c r="T54" s="72"/>
      <c r="U54" s="72"/>
      <c r="V54" s="72"/>
      <c r="W54" s="72"/>
      <c r="X54" s="72"/>
      <c r="Y54" s="72"/>
      <c r="Z54" s="72"/>
    </row>
    <row r="55" spans="1:26" s="73" customFormat="1" x14ac:dyDescent="0.25">
      <c r="A55" s="61">
        <f t="shared" si="0"/>
        <v>7</v>
      </c>
      <c r="B55" s="62"/>
      <c r="C55" s="63"/>
      <c r="D55" s="62"/>
      <c r="E55" s="74"/>
      <c r="F55" s="65"/>
      <c r="G55" s="65"/>
      <c r="H55" s="65"/>
      <c r="I55" s="68"/>
      <c r="J55" s="68"/>
      <c r="K55" s="68"/>
      <c r="L55" s="68"/>
      <c r="M55" s="64"/>
      <c r="N55" s="69"/>
      <c r="O55" s="70"/>
      <c r="P55" s="70"/>
      <c r="Q55" s="71"/>
      <c r="R55" s="72"/>
      <c r="S55" s="72"/>
      <c r="T55" s="72"/>
      <c r="U55" s="72"/>
      <c r="V55" s="72"/>
      <c r="W55" s="72"/>
      <c r="X55" s="72"/>
      <c r="Y55" s="72"/>
      <c r="Z55" s="72"/>
    </row>
    <row r="56" spans="1:26" s="73" customFormat="1" x14ac:dyDescent="0.25">
      <c r="A56" s="61">
        <f t="shared" si="0"/>
        <v>8</v>
      </c>
      <c r="B56" s="62"/>
      <c r="C56" s="63"/>
      <c r="D56" s="62"/>
      <c r="E56" s="74"/>
      <c r="F56" s="65"/>
      <c r="G56" s="65"/>
      <c r="H56" s="65"/>
      <c r="I56" s="68"/>
      <c r="J56" s="68"/>
      <c r="K56" s="68"/>
      <c r="L56" s="68"/>
      <c r="M56" s="64"/>
      <c r="N56" s="69"/>
      <c r="O56" s="70"/>
      <c r="P56" s="70"/>
      <c r="Q56" s="71"/>
      <c r="R56" s="72"/>
      <c r="S56" s="72"/>
      <c r="T56" s="72"/>
      <c r="U56" s="72"/>
      <c r="V56" s="72"/>
      <c r="W56" s="72"/>
      <c r="X56" s="72"/>
      <c r="Y56" s="72"/>
      <c r="Z56" s="72"/>
    </row>
    <row r="57" spans="1:26" s="73" customFormat="1" x14ac:dyDescent="0.25">
      <c r="A57" s="61"/>
      <c r="B57" s="76" t="s">
        <v>28</v>
      </c>
      <c r="C57" s="63"/>
      <c r="D57" s="62"/>
      <c r="E57" s="74"/>
      <c r="F57" s="65"/>
      <c r="G57" s="65"/>
      <c r="H57" s="65"/>
      <c r="I57" s="68"/>
      <c r="J57" s="68"/>
      <c r="K57" s="77">
        <f t="shared" ref="K57" si="1">SUM(K49:K56)</f>
        <v>25</v>
      </c>
      <c r="L57" s="77">
        <f t="shared" ref="L57:N57" si="2">SUM(L49:L56)</f>
        <v>0</v>
      </c>
      <c r="M57" s="78">
        <f t="shared" si="2"/>
        <v>1461</v>
      </c>
      <c r="N57" s="77">
        <f t="shared" si="2"/>
        <v>0</v>
      </c>
      <c r="O57" s="70"/>
      <c r="P57" s="70"/>
      <c r="Q57" s="71"/>
    </row>
    <row r="58" spans="1:26" s="79" customFormat="1" x14ac:dyDescent="0.25">
      <c r="E58" s="80"/>
    </row>
    <row r="59" spans="1:26" s="79" customFormat="1" ht="15" x14ac:dyDescent="0.25">
      <c r="B59" s="81" t="s">
        <v>52</v>
      </c>
      <c r="C59" s="81" t="s">
        <v>53</v>
      </c>
      <c r="D59" s="82" t="s">
        <v>54</v>
      </c>
      <c r="E59" s="82"/>
    </row>
    <row r="60" spans="1:26" s="79" customFormat="1" ht="15" x14ac:dyDescent="0.25">
      <c r="B60" s="83"/>
      <c r="C60" s="83"/>
      <c r="D60" s="84" t="s">
        <v>55</v>
      </c>
      <c r="E60" s="85" t="s">
        <v>56</v>
      </c>
    </row>
    <row r="61" spans="1:26" s="79" customFormat="1" ht="30.6" customHeight="1" x14ac:dyDescent="0.25">
      <c r="B61" s="86" t="s">
        <v>57</v>
      </c>
      <c r="C61" s="87" t="s">
        <v>58</v>
      </c>
      <c r="D61" s="88" t="s">
        <v>18</v>
      </c>
      <c r="E61" s="88"/>
      <c r="F61" s="89"/>
      <c r="G61" s="89"/>
      <c r="H61" s="89"/>
      <c r="I61" s="89"/>
      <c r="J61" s="89"/>
      <c r="K61" s="89"/>
      <c r="L61" s="89"/>
      <c r="M61" s="89"/>
    </row>
    <row r="62" spans="1:26" s="79" customFormat="1" ht="30" customHeight="1" x14ac:dyDescent="0.25">
      <c r="B62" s="86" t="s">
        <v>59</v>
      </c>
      <c r="C62" s="87" t="s">
        <v>60</v>
      </c>
      <c r="D62" s="88" t="s">
        <v>18</v>
      </c>
      <c r="E62" s="88"/>
    </row>
    <row r="63" spans="1:26" s="79" customFormat="1" x14ac:dyDescent="0.25">
      <c r="B63" s="90"/>
      <c r="C63" s="91"/>
      <c r="D63" s="91"/>
      <c r="E63" s="91"/>
      <c r="F63" s="91"/>
      <c r="G63" s="91"/>
      <c r="H63" s="91"/>
      <c r="I63" s="91"/>
      <c r="J63" s="91"/>
      <c r="K63" s="91"/>
      <c r="L63" s="91"/>
      <c r="M63" s="91"/>
      <c r="N63" s="91"/>
    </row>
    <row r="64" spans="1:26" ht="28.35" customHeight="1" thickBot="1" x14ac:dyDescent="0.3"/>
    <row r="65" spans="2:17" ht="27" thickBot="1" x14ac:dyDescent="0.3">
      <c r="B65" s="92" t="s">
        <v>61</v>
      </c>
      <c r="C65" s="92"/>
      <c r="D65" s="92"/>
      <c r="E65" s="92"/>
      <c r="F65" s="92"/>
      <c r="G65" s="92"/>
      <c r="H65" s="92"/>
      <c r="I65" s="92"/>
      <c r="J65" s="92"/>
      <c r="K65" s="92"/>
      <c r="L65" s="92"/>
      <c r="M65" s="92"/>
      <c r="N65" s="92"/>
    </row>
    <row r="68" spans="2:17" ht="109.5" customHeight="1" x14ac:dyDescent="0.25">
      <c r="B68" s="48" t="s">
        <v>62</v>
      </c>
      <c r="C68" s="93" t="s">
        <v>63</v>
      </c>
      <c r="D68" s="93" t="s">
        <v>64</v>
      </c>
      <c r="E68" s="93" t="s">
        <v>65</v>
      </c>
      <c r="F68" s="93" t="s">
        <v>66</v>
      </c>
      <c r="G68" s="93" t="s">
        <v>67</v>
      </c>
      <c r="H68" s="93" t="s">
        <v>68</v>
      </c>
      <c r="I68" s="93" t="s">
        <v>69</v>
      </c>
      <c r="J68" s="93" t="s">
        <v>70</v>
      </c>
      <c r="K68" s="93" t="s">
        <v>71</v>
      </c>
      <c r="L68" s="93" t="s">
        <v>72</v>
      </c>
      <c r="M68" s="94" t="s">
        <v>73</v>
      </c>
      <c r="N68" s="94" t="s">
        <v>74</v>
      </c>
      <c r="O68" s="95" t="s">
        <v>75</v>
      </c>
      <c r="P68" s="96"/>
      <c r="Q68" s="93" t="s">
        <v>76</v>
      </c>
    </row>
    <row r="69" spans="2:17" x14ac:dyDescent="0.2">
      <c r="B69" s="97" t="s">
        <v>3</v>
      </c>
      <c r="C69" s="97" t="s">
        <v>77</v>
      </c>
      <c r="D69" s="98">
        <v>32</v>
      </c>
      <c r="E69" s="98">
        <v>850</v>
      </c>
      <c r="F69" s="99"/>
      <c r="G69" s="99"/>
      <c r="H69" s="99"/>
      <c r="I69" s="100" t="s">
        <v>18</v>
      </c>
      <c r="J69" s="101" t="s">
        <v>18</v>
      </c>
      <c r="K69" s="49" t="s">
        <v>18</v>
      </c>
      <c r="L69" s="49" t="s">
        <v>18</v>
      </c>
      <c r="M69" s="49" t="s">
        <v>18</v>
      </c>
      <c r="N69" s="49" t="s">
        <v>18</v>
      </c>
      <c r="O69" s="102"/>
      <c r="P69" s="103"/>
      <c r="Q69" s="49" t="s">
        <v>18</v>
      </c>
    </row>
    <row r="70" spans="2:17" x14ac:dyDescent="0.2">
      <c r="B70" s="97"/>
      <c r="C70" s="97"/>
      <c r="D70" s="98"/>
      <c r="E70" s="98"/>
      <c r="F70" s="99"/>
      <c r="G70" s="99"/>
      <c r="H70" s="99"/>
      <c r="I70" s="101"/>
      <c r="J70" s="101"/>
      <c r="K70" s="49"/>
      <c r="L70" s="49"/>
      <c r="M70" s="49"/>
      <c r="N70" s="49"/>
      <c r="O70" s="102"/>
      <c r="P70" s="103"/>
      <c r="Q70" s="49"/>
    </row>
    <row r="71" spans="2:17" x14ac:dyDescent="0.2">
      <c r="B71" s="97"/>
      <c r="C71" s="97"/>
      <c r="D71" s="98"/>
      <c r="E71" s="98"/>
      <c r="F71" s="99"/>
      <c r="G71" s="104"/>
      <c r="H71" s="104"/>
      <c r="I71" s="105"/>
      <c r="J71" s="105"/>
      <c r="K71" s="106"/>
      <c r="L71" s="106"/>
      <c r="M71" s="106"/>
      <c r="N71" s="106"/>
      <c r="O71" s="107"/>
      <c r="P71" s="108"/>
      <c r="Q71" s="106"/>
    </row>
    <row r="72" spans="2:17" x14ac:dyDescent="0.2">
      <c r="B72" s="97"/>
      <c r="C72" s="97"/>
      <c r="D72" s="98"/>
      <c r="E72" s="98"/>
      <c r="F72" s="99"/>
      <c r="G72" s="99"/>
      <c r="H72" s="99"/>
      <c r="I72" s="101"/>
      <c r="J72" s="101"/>
      <c r="K72" s="49"/>
      <c r="L72" s="49"/>
      <c r="M72" s="49"/>
      <c r="N72" s="49"/>
      <c r="O72" s="102"/>
      <c r="P72" s="103"/>
      <c r="Q72" s="49"/>
    </row>
    <row r="73" spans="2:17" x14ac:dyDescent="0.2">
      <c r="B73" s="97"/>
      <c r="C73" s="97"/>
      <c r="D73" s="98"/>
      <c r="E73" s="98"/>
      <c r="F73" s="99"/>
      <c r="G73" s="99"/>
      <c r="H73" s="99"/>
      <c r="I73" s="101"/>
      <c r="J73" s="101"/>
      <c r="K73" s="49"/>
      <c r="L73" s="49"/>
      <c r="M73" s="49"/>
      <c r="N73" s="49"/>
      <c r="O73" s="102"/>
      <c r="P73" s="103"/>
      <c r="Q73" s="49"/>
    </row>
    <row r="74" spans="2:17" x14ac:dyDescent="0.25">
      <c r="B74" s="49"/>
      <c r="C74" s="49"/>
      <c r="D74" s="49"/>
      <c r="E74" s="49"/>
      <c r="F74" s="49"/>
      <c r="G74" s="49"/>
      <c r="H74" s="49"/>
      <c r="I74" s="49"/>
      <c r="J74" s="49"/>
      <c r="K74" s="49"/>
      <c r="L74" s="49"/>
      <c r="M74" s="49"/>
      <c r="N74" s="49"/>
      <c r="O74" s="102"/>
      <c r="P74" s="103"/>
      <c r="Q74" s="49"/>
    </row>
    <row r="75" spans="2:17" x14ac:dyDescent="0.25">
      <c r="B75" s="3" t="s">
        <v>78</v>
      </c>
    </row>
    <row r="76" spans="2:17" x14ac:dyDescent="0.25">
      <c r="B76" s="3" t="s">
        <v>79</v>
      </c>
    </row>
    <row r="77" spans="2:17" x14ac:dyDescent="0.25">
      <c r="B77" s="3" t="s">
        <v>80</v>
      </c>
    </row>
    <row r="79" spans="2:17" ht="15" thickBot="1" x14ac:dyDescent="0.3"/>
    <row r="80" spans="2:17" ht="27" thickBot="1" x14ac:dyDescent="0.3">
      <c r="B80" s="109" t="s">
        <v>81</v>
      </c>
      <c r="C80" s="110"/>
      <c r="D80" s="110"/>
      <c r="E80" s="110"/>
      <c r="F80" s="110"/>
      <c r="G80" s="110"/>
      <c r="H80" s="110"/>
      <c r="I80" s="110"/>
      <c r="J80" s="110"/>
      <c r="K80" s="110"/>
      <c r="L80" s="110"/>
      <c r="M80" s="110"/>
      <c r="N80" s="111"/>
    </row>
    <row r="85" spans="1:17" ht="76.5" customHeight="1" x14ac:dyDescent="0.25">
      <c r="B85" s="48" t="s">
        <v>82</v>
      </c>
      <c r="C85" s="48" t="s">
        <v>83</v>
      </c>
      <c r="D85" s="48" t="s">
        <v>84</v>
      </c>
      <c r="E85" s="48" t="s">
        <v>85</v>
      </c>
      <c r="F85" s="48" t="s">
        <v>86</v>
      </c>
      <c r="G85" s="48" t="s">
        <v>87</v>
      </c>
      <c r="H85" s="48" t="s">
        <v>88</v>
      </c>
      <c r="I85" s="48" t="s">
        <v>89</v>
      </c>
      <c r="J85" s="95" t="s">
        <v>90</v>
      </c>
      <c r="K85" s="112"/>
      <c r="L85" s="96"/>
      <c r="M85" s="48" t="s">
        <v>91</v>
      </c>
      <c r="N85" s="48" t="s">
        <v>92</v>
      </c>
      <c r="O85" s="48" t="s">
        <v>93</v>
      </c>
      <c r="P85" s="95" t="s">
        <v>75</v>
      </c>
      <c r="Q85" s="96"/>
    </row>
    <row r="86" spans="1:17" ht="60.75" customHeight="1" x14ac:dyDescent="0.2">
      <c r="B86" s="113" t="s">
        <v>94</v>
      </c>
      <c r="C86" s="113">
        <v>300</v>
      </c>
      <c r="D86" s="97" t="s">
        <v>95</v>
      </c>
      <c r="E86" s="97">
        <v>66725015</v>
      </c>
      <c r="F86" s="97" t="s">
        <v>96</v>
      </c>
      <c r="G86" s="97" t="s">
        <v>97</v>
      </c>
      <c r="H86" s="114">
        <v>37723</v>
      </c>
      <c r="I86" s="98" t="s">
        <v>98</v>
      </c>
      <c r="J86" s="115" t="s">
        <v>3</v>
      </c>
      <c r="K86" s="116" t="s">
        <v>99</v>
      </c>
      <c r="L86" s="101" t="s">
        <v>18</v>
      </c>
      <c r="M86" s="49" t="s">
        <v>18</v>
      </c>
      <c r="N86" s="49" t="s">
        <v>19</v>
      </c>
      <c r="O86" s="49" t="s">
        <v>18</v>
      </c>
      <c r="P86" s="117" t="s">
        <v>100</v>
      </c>
      <c r="Q86" s="117"/>
    </row>
    <row r="87" spans="1:17" ht="60.75" customHeight="1" x14ac:dyDescent="0.2">
      <c r="B87" s="113" t="s">
        <v>101</v>
      </c>
      <c r="C87" s="113">
        <v>300</v>
      </c>
      <c r="D87" s="97" t="s">
        <v>102</v>
      </c>
      <c r="E87" s="97">
        <v>29899774</v>
      </c>
      <c r="F87" s="97" t="s">
        <v>103</v>
      </c>
      <c r="G87" s="97" t="s">
        <v>104</v>
      </c>
      <c r="H87" s="114">
        <v>40526</v>
      </c>
      <c r="I87" s="98"/>
      <c r="J87" s="115" t="s">
        <v>3</v>
      </c>
      <c r="K87" s="116" t="s">
        <v>105</v>
      </c>
      <c r="L87" s="101" t="s">
        <v>18</v>
      </c>
      <c r="M87" s="49" t="s">
        <v>18</v>
      </c>
      <c r="N87" s="49" t="s">
        <v>18</v>
      </c>
      <c r="O87" s="49" t="s">
        <v>18</v>
      </c>
      <c r="P87" s="50" t="s">
        <v>106</v>
      </c>
      <c r="Q87" s="50"/>
    </row>
    <row r="88" spans="1:17" ht="60.75" customHeight="1" x14ac:dyDescent="0.2">
      <c r="B88" s="113" t="s">
        <v>94</v>
      </c>
      <c r="C88" s="113">
        <v>250</v>
      </c>
      <c r="D88" s="97" t="s">
        <v>107</v>
      </c>
      <c r="E88" s="97">
        <v>29331474</v>
      </c>
      <c r="F88" s="97" t="s">
        <v>108</v>
      </c>
      <c r="G88" s="97" t="s">
        <v>109</v>
      </c>
      <c r="H88" s="118">
        <v>40830</v>
      </c>
      <c r="I88" s="98" t="s">
        <v>110</v>
      </c>
      <c r="J88" s="115" t="s">
        <v>3</v>
      </c>
      <c r="K88" s="116" t="s">
        <v>105</v>
      </c>
      <c r="L88" s="101" t="s">
        <v>18</v>
      </c>
      <c r="M88" s="49" t="s">
        <v>18</v>
      </c>
      <c r="N88" s="49" t="s">
        <v>18</v>
      </c>
      <c r="O88" s="49" t="s">
        <v>18</v>
      </c>
      <c r="P88" s="50" t="s">
        <v>106</v>
      </c>
      <c r="Q88" s="50"/>
    </row>
    <row r="89" spans="1:17" ht="60.75" customHeight="1" x14ac:dyDescent="0.2">
      <c r="B89" s="119" t="s">
        <v>111</v>
      </c>
      <c r="C89" s="113">
        <v>142</v>
      </c>
      <c r="D89" s="97" t="s">
        <v>112</v>
      </c>
      <c r="E89" s="97">
        <v>1112300124</v>
      </c>
      <c r="F89" s="97" t="s">
        <v>113</v>
      </c>
      <c r="G89" s="97" t="s">
        <v>114</v>
      </c>
      <c r="H89" s="114">
        <v>41530</v>
      </c>
      <c r="I89" s="98" t="s">
        <v>18</v>
      </c>
      <c r="J89" s="115" t="s">
        <v>115</v>
      </c>
      <c r="K89" s="116" t="s">
        <v>116</v>
      </c>
      <c r="L89" s="101" t="s">
        <v>18</v>
      </c>
      <c r="M89" s="49" t="s">
        <v>18</v>
      </c>
      <c r="N89" s="49" t="s">
        <v>18</v>
      </c>
      <c r="O89" s="49" t="s">
        <v>18</v>
      </c>
      <c r="P89" s="50"/>
      <c r="Q89" s="50"/>
    </row>
    <row r="90" spans="1:17" ht="60.75" customHeight="1" x14ac:dyDescent="0.2">
      <c r="A90" s="3" t="s">
        <v>111</v>
      </c>
      <c r="B90" s="119"/>
      <c r="C90" s="113">
        <v>142</v>
      </c>
      <c r="D90" s="97" t="s">
        <v>117</v>
      </c>
      <c r="E90" s="97">
        <v>1116234775</v>
      </c>
      <c r="F90" s="97" t="s">
        <v>118</v>
      </c>
      <c r="G90" s="97" t="s">
        <v>119</v>
      </c>
      <c r="H90" s="118" t="s">
        <v>120</v>
      </c>
      <c r="I90" s="98">
        <v>190631126</v>
      </c>
      <c r="J90" s="115" t="s">
        <v>3</v>
      </c>
      <c r="K90" s="116" t="s">
        <v>105</v>
      </c>
      <c r="L90" s="101" t="s">
        <v>18</v>
      </c>
      <c r="M90" s="49" t="s">
        <v>18</v>
      </c>
      <c r="N90" s="49" t="s">
        <v>18</v>
      </c>
      <c r="O90" s="49" t="s">
        <v>18</v>
      </c>
      <c r="P90" s="50"/>
      <c r="Q90" s="50"/>
    </row>
    <row r="91" spans="1:17" ht="60.75" customHeight="1" x14ac:dyDescent="0.2">
      <c r="B91" s="3" t="s">
        <v>111</v>
      </c>
      <c r="C91" s="113">
        <v>142</v>
      </c>
      <c r="D91" s="113" t="s">
        <v>121</v>
      </c>
      <c r="E91" s="97">
        <v>29756964</v>
      </c>
      <c r="F91" s="97" t="s">
        <v>113</v>
      </c>
      <c r="G91" s="97" t="s">
        <v>109</v>
      </c>
      <c r="H91" s="114">
        <v>36979</v>
      </c>
      <c r="I91" s="98" t="s">
        <v>98</v>
      </c>
      <c r="J91" s="115" t="s">
        <v>3</v>
      </c>
      <c r="K91" s="116" t="s">
        <v>105</v>
      </c>
      <c r="L91" s="101" t="s">
        <v>18</v>
      </c>
      <c r="M91" s="49" t="s">
        <v>18</v>
      </c>
      <c r="N91" s="49" t="s">
        <v>19</v>
      </c>
      <c r="O91" s="49" t="s">
        <v>18</v>
      </c>
      <c r="P91" s="50" t="s">
        <v>100</v>
      </c>
      <c r="Q91" s="50"/>
    </row>
    <row r="92" spans="1:17" ht="60.75" customHeight="1" x14ac:dyDescent="0.2">
      <c r="B92" s="113" t="s">
        <v>111</v>
      </c>
      <c r="C92" s="113">
        <v>142</v>
      </c>
      <c r="D92" s="97" t="s">
        <v>122</v>
      </c>
      <c r="E92" s="97">
        <v>29876600</v>
      </c>
      <c r="F92" s="97" t="s">
        <v>113</v>
      </c>
      <c r="G92" s="97" t="s">
        <v>123</v>
      </c>
      <c r="H92" s="114">
        <v>39415</v>
      </c>
      <c r="I92" s="98">
        <v>109319</v>
      </c>
      <c r="J92" s="115" t="s">
        <v>124</v>
      </c>
      <c r="K92" s="116" t="s">
        <v>105</v>
      </c>
      <c r="L92" s="101" t="s">
        <v>18</v>
      </c>
      <c r="M92" s="49" t="s">
        <v>18</v>
      </c>
      <c r="N92" s="49" t="s">
        <v>18</v>
      </c>
      <c r="O92" s="49" t="s">
        <v>18</v>
      </c>
      <c r="P92" s="50"/>
      <c r="Q92" s="50"/>
    </row>
    <row r="93" spans="1:17" ht="33.6" customHeight="1" x14ac:dyDescent="0.2">
      <c r="B93" s="113" t="s">
        <v>111</v>
      </c>
      <c r="C93" s="113">
        <v>142</v>
      </c>
      <c r="D93" s="97" t="s">
        <v>125</v>
      </c>
      <c r="E93" s="97">
        <v>38792165</v>
      </c>
      <c r="F93" s="97" t="s">
        <v>113</v>
      </c>
      <c r="G93" s="97" t="s">
        <v>126</v>
      </c>
      <c r="H93" s="114">
        <v>40894</v>
      </c>
      <c r="I93" s="98">
        <v>125630</v>
      </c>
      <c r="J93" s="115" t="s">
        <v>127</v>
      </c>
      <c r="K93" s="101" t="s">
        <v>128</v>
      </c>
      <c r="L93" s="101" t="s">
        <v>18</v>
      </c>
      <c r="M93" s="49" t="s">
        <v>18</v>
      </c>
      <c r="N93" s="49" t="s">
        <v>18</v>
      </c>
      <c r="O93" s="49" t="s">
        <v>18</v>
      </c>
      <c r="P93" s="117"/>
      <c r="Q93" s="117"/>
    </row>
    <row r="94" spans="1:17" ht="33.6" customHeight="1" x14ac:dyDescent="0.2">
      <c r="B94" s="113" t="s">
        <v>111</v>
      </c>
      <c r="C94" s="113">
        <v>142</v>
      </c>
      <c r="D94" s="97" t="s">
        <v>129</v>
      </c>
      <c r="E94" s="97">
        <v>31794244</v>
      </c>
      <c r="F94" s="97" t="s">
        <v>113</v>
      </c>
      <c r="G94" s="97" t="s">
        <v>126</v>
      </c>
      <c r="H94" s="114">
        <v>41258</v>
      </c>
      <c r="I94" s="98" t="s">
        <v>98</v>
      </c>
      <c r="J94" s="115" t="s">
        <v>130</v>
      </c>
      <c r="K94" s="101" t="s">
        <v>131</v>
      </c>
      <c r="L94" s="101"/>
      <c r="M94" s="49" t="s">
        <v>18</v>
      </c>
      <c r="N94" s="49" t="s">
        <v>19</v>
      </c>
      <c r="O94" s="49" t="s">
        <v>18</v>
      </c>
      <c r="P94" s="117" t="s">
        <v>100</v>
      </c>
      <c r="Q94" s="117"/>
    </row>
    <row r="95" spans="1:17" ht="33.6" customHeight="1" x14ac:dyDescent="0.2">
      <c r="B95" s="113"/>
      <c r="C95" s="113"/>
      <c r="D95" s="97"/>
      <c r="E95" s="97"/>
      <c r="F95" s="97"/>
      <c r="G95" s="97"/>
      <c r="H95" s="114"/>
      <c r="I95" s="98"/>
      <c r="J95" s="115"/>
      <c r="K95" s="101"/>
      <c r="L95" s="101"/>
      <c r="M95" s="49"/>
      <c r="N95" s="49"/>
      <c r="O95" s="49"/>
      <c r="P95" s="117"/>
      <c r="Q95" s="117"/>
    </row>
    <row r="96" spans="1:17" ht="33.6" customHeight="1" x14ac:dyDescent="0.2">
      <c r="B96" s="113"/>
      <c r="C96" s="113"/>
      <c r="D96" s="97"/>
      <c r="E96" s="97"/>
      <c r="F96" s="97"/>
      <c r="G96" s="97"/>
      <c r="H96" s="114"/>
      <c r="I96" s="98"/>
      <c r="J96" s="115"/>
      <c r="K96" s="101"/>
      <c r="L96" s="101"/>
      <c r="M96" s="49"/>
      <c r="N96" s="49"/>
      <c r="O96" s="49"/>
      <c r="P96" s="117"/>
      <c r="Q96" s="117"/>
    </row>
    <row r="97" spans="2:17" ht="33.6" customHeight="1" x14ac:dyDescent="0.2">
      <c r="B97" s="119"/>
      <c r="C97" s="119"/>
      <c r="D97" s="120"/>
      <c r="E97" s="120"/>
      <c r="F97" s="120"/>
      <c r="G97" s="120"/>
      <c r="H97" s="120"/>
      <c r="I97" s="121"/>
      <c r="J97" s="122"/>
      <c r="K97" s="123"/>
      <c r="L97" s="123"/>
      <c r="M97" s="36"/>
      <c r="N97" s="36"/>
      <c r="O97" s="36"/>
      <c r="P97" s="124"/>
      <c r="Q97" s="124"/>
    </row>
    <row r="99" spans="2:17" ht="15" thickBot="1" x14ac:dyDescent="0.3"/>
    <row r="100" spans="2:17" ht="27" thickBot="1" x14ac:dyDescent="0.3">
      <c r="B100" s="109" t="s">
        <v>132</v>
      </c>
      <c r="C100" s="110"/>
      <c r="D100" s="110"/>
      <c r="E100" s="110"/>
      <c r="F100" s="110"/>
      <c r="G100" s="110"/>
      <c r="H100" s="110"/>
      <c r="I100" s="110"/>
      <c r="J100" s="110"/>
      <c r="K100" s="110"/>
      <c r="L100" s="110"/>
      <c r="M100" s="110"/>
      <c r="N100" s="111"/>
    </row>
    <row r="103" spans="2:17" ht="46.35" customHeight="1" x14ac:dyDescent="0.25">
      <c r="B103" s="93" t="s">
        <v>17</v>
      </c>
      <c r="C103" s="93" t="s">
        <v>133</v>
      </c>
      <c r="D103" s="95" t="s">
        <v>75</v>
      </c>
      <c r="E103" s="96"/>
    </row>
    <row r="104" spans="2:17" ht="47.1" customHeight="1" x14ac:dyDescent="0.25">
      <c r="B104" s="125" t="s">
        <v>134</v>
      </c>
      <c r="C104" s="49" t="s">
        <v>18</v>
      </c>
      <c r="D104" s="117"/>
      <c r="E104" s="117"/>
    </row>
    <row r="107" spans="2:17" ht="26.25" x14ac:dyDescent="0.25">
      <c r="B107" s="1" t="s">
        <v>135</v>
      </c>
      <c r="C107" s="2"/>
      <c r="D107" s="2"/>
      <c r="E107" s="2"/>
      <c r="F107" s="2"/>
      <c r="G107" s="2"/>
      <c r="H107" s="2"/>
      <c r="I107" s="2"/>
      <c r="J107" s="2"/>
      <c r="K107" s="2"/>
      <c r="L107" s="2"/>
      <c r="M107" s="2"/>
      <c r="N107" s="2"/>
      <c r="O107" s="2"/>
      <c r="P107" s="2"/>
    </row>
    <row r="109" spans="2:17" ht="15" thickBot="1" x14ac:dyDescent="0.3"/>
    <row r="110" spans="2:17" ht="27" thickBot="1" x14ac:dyDescent="0.3">
      <c r="B110" s="109" t="s">
        <v>136</v>
      </c>
      <c r="C110" s="110"/>
      <c r="D110" s="110"/>
      <c r="E110" s="110"/>
      <c r="F110" s="110"/>
      <c r="G110" s="110"/>
      <c r="H110" s="110"/>
      <c r="I110" s="110"/>
      <c r="J110" s="110"/>
      <c r="K110" s="110"/>
      <c r="L110" s="110"/>
      <c r="M110" s="110"/>
      <c r="N110" s="111"/>
    </row>
    <row r="112" spans="2:17" ht="15" thickBot="1" x14ac:dyDescent="0.3">
      <c r="M112" s="57"/>
      <c r="N112" s="57"/>
    </row>
    <row r="113" spans="1:26" s="15" customFormat="1" ht="109.5" customHeight="1" x14ac:dyDescent="0.25">
      <c r="B113" s="58" t="s">
        <v>33</v>
      </c>
      <c r="C113" s="58" t="s">
        <v>34</v>
      </c>
      <c r="D113" s="58" t="s">
        <v>35</v>
      </c>
      <c r="E113" s="58" t="s">
        <v>36</v>
      </c>
      <c r="F113" s="58" t="s">
        <v>37</v>
      </c>
      <c r="G113" s="58" t="s">
        <v>38</v>
      </c>
      <c r="H113" s="58" t="s">
        <v>39</v>
      </c>
      <c r="I113" s="58" t="s">
        <v>40</v>
      </c>
      <c r="J113" s="58" t="s">
        <v>41</v>
      </c>
      <c r="K113" s="58" t="s">
        <v>42</v>
      </c>
      <c r="L113" s="58" t="s">
        <v>43</v>
      </c>
      <c r="M113" s="59" t="s">
        <v>44</v>
      </c>
      <c r="N113" s="58" t="s">
        <v>45</v>
      </c>
      <c r="O113" s="58" t="s">
        <v>46</v>
      </c>
      <c r="P113" s="60" t="s">
        <v>47</v>
      </c>
      <c r="Q113" s="60" t="s">
        <v>48</v>
      </c>
    </row>
    <row r="114" spans="1:26" s="73" customFormat="1" x14ac:dyDescent="0.25">
      <c r="A114" s="61">
        <v>1</v>
      </c>
      <c r="B114" s="62" t="s">
        <v>3</v>
      </c>
      <c r="C114" s="71" t="s">
        <v>137</v>
      </c>
      <c r="D114" s="63" t="s">
        <v>3</v>
      </c>
      <c r="E114" s="74" t="s">
        <v>138</v>
      </c>
      <c r="F114" s="65" t="s">
        <v>18</v>
      </c>
      <c r="G114" s="66"/>
      <c r="H114" s="67">
        <v>40918</v>
      </c>
      <c r="I114" s="68">
        <v>41257</v>
      </c>
      <c r="J114" s="68" t="s">
        <v>19</v>
      </c>
      <c r="K114" s="69">
        <v>11</v>
      </c>
      <c r="L114" s="68"/>
      <c r="M114" s="69">
        <v>800</v>
      </c>
      <c r="N114" s="69"/>
      <c r="O114" s="70">
        <v>184500000</v>
      </c>
      <c r="P114" s="70">
        <v>59</v>
      </c>
      <c r="Q114" s="71"/>
      <c r="R114" s="72"/>
      <c r="S114" s="72"/>
      <c r="T114" s="72"/>
      <c r="U114" s="72"/>
      <c r="V114" s="72"/>
      <c r="W114" s="72"/>
      <c r="X114" s="72"/>
      <c r="Y114" s="72"/>
      <c r="Z114" s="72"/>
    </row>
    <row r="115" spans="1:26" s="73" customFormat="1" x14ac:dyDescent="0.25">
      <c r="A115" s="61">
        <f>+A114+1</f>
        <v>2</v>
      </c>
      <c r="B115" s="62" t="s">
        <v>3</v>
      </c>
      <c r="C115" s="71" t="s">
        <v>139</v>
      </c>
      <c r="D115" s="63" t="s">
        <v>3</v>
      </c>
      <c r="E115" s="64">
        <v>76261439700</v>
      </c>
      <c r="F115" s="65" t="s">
        <v>18</v>
      </c>
      <c r="G115" s="65"/>
      <c r="H115" s="67">
        <v>41662</v>
      </c>
      <c r="I115" s="68">
        <v>41912</v>
      </c>
      <c r="J115" s="68" t="s">
        <v>19</v>
      </c>
      <c r="K115" s="68">
        <v>8</v>
      </c>
      <c r="L115" s="68"/>
      <c r="M115" s="69">
        <v>2268</v>
      </c>
      <c r="N115" s="69"/>
      <c r="O115" s="70">
        <v>2135370468</v>
      </c>
      <c r="P115" s="70" t="s">
        <v>140</v>
      </c>
      <c r="Q115" s="71"/>
      <c r="R115" s="72"/>
      <c r="S115" s="72"/>
      <c r="T115" s="72"/>
      <c r="U115" s="72"/>
      <c r="V115" s="72"/>
      <c r="W115" s="72"/>
      <c r="X115" s="72"/>
      <c r="Y115" s="72"/>
      <c r="Z115" s="72"/>
    </row>
    <row r="116" spans="1:26" s="73" customFormat="1" x14ac:dyDescent="0.25">
      <c r="A116" s="61">
        <f t="shared" ref="A116:A121" si="3">+A115+1</f>
        <v>3</v>
      </c>
      <c r="B116" s="62"/>
      <c r="C116" s="71"/>
      <c r="D116" s="63"/>
      <c r="E116" s="74"/>
      <c r="F116" s="65"/>
      <c r="G116" s="65"/>
      <c r="H116" s="65"/>
      <c r="I116" s="68"/>
      <c r="J116" s="68"/>
      <c r="K116" s="68"/>
      <c r="L116" s="68"/>
      <c r="M116" s="69"/>
      <c r="N116" s="69"/>
      <c r="O116" s="70"/>
      <c r="P116" s="70"/>
      <c r="Q116" s="71"/>
      <c r="R116" s="72"/>
      <c r="S116" s="72"/>
      <c r="T116" s="72"/>
      <c r="U116" s="72"/>
      <c r="V116" s="72"/>
      <c r="W116" s="72"/>
      <c r="X116" s="72"/>
      <c r="Y116" s="72"/>
      <c r="Z116" s="72"/>
    </row>
    <row r="117" spans="1:26" s="73" customFormat="1" x14ac:dyDescent="0.25">
      <c r="A117" s="61">
        <f t="shared" si="3"/>
        <v>4</v>
      </c>
      <c r="B117" s="62"/>
      <c r="C117" s="63"/>
      <c r="D117" s="62"/>
      <c r="E117" s="74"/>
      <c r="F117" s="65"/>
      <c r="G117" s="65"/>
      <c r="H117" s="65"/>
      <c r="I117" s="68"/>
      <c r="J117" s="68"/>
      <c r="K117" s="68"/>
      <c r="L117" s="68"/>
      <c r="M117" s="69"/>
      <c r="N117" s="69"/>
      <c r="O117" s="70"/>
      <c r="P117" s="70"/>
      <c r="Q117" s="71"/>
      <c r="R117" s="72"/>
      <c r="S117" s="72"/>
      <c r="T117" s="72"/>
      <c r="U117" s="72"/>
      <c r="V117" s="72"/>
      <c r="W117" s="72"/>
      <c r="X117" s="72"/>
      <c r="Y117" s="72"/>
      <c r="Z117" s="72"/>
    </row>
    <row r="118" spans="1:26" s="73" customFormat="1" x14ac:dyDescent="0.25">
      <c r="A118" s="61">
        <f t="shared" si="3"/>
        <v>5</v>
      </c>
      <c r="B118" s="62"/>
      <c r="C118" s="63"/>
      <c r="D118" s="62"/>
      <c r="E118" s="74"/>
      <c r="F118" s="65"/>
      <c r="G118" s="65"/>
      <c r="H118" s="65"/>
      <c r="I118" s="68"/>
      <c r="J118" s="68"/>
      <c r="K118" s="68"/>
      <c r="L118" s="68"/>
      <c r="M118" s="69"/>
      <c r="N118" s="69"/>
      <c r="O118" s="70"/>
      <c r="P118" s="70"/>
      <c r="Q118" s="71"/>
      <c r="R118" s="72"/>
      <c r="S118" s="72"/>
      <c r="T118" s="72"/>
      <c r="U118" s="72"/>
      <c r="V118" s="72"/>
      <c r="W118" s="72"/>
      <c r="X118" s="72"/>
      <c r="Y118" s="72"/>
      <c r="Z118" s="72"/>
    </row>
    <row r="119" spans="1:26" s="73" customFormat="1" x14ac:dyDescent="0.25">
      <c r="A119" s="61">
        <f t="shared" si="3"/>
        <v>6</v>
      </c>
      <c r="B119" s="62"/>
      <c r="C119" s="63"/>
      <c r="D119" s="62"/>
      <c r="E119" s="74"/>
      <c r="F119" s="65"/>
      <c r="G119" s="65"/>
      <c r="H119" s="65"/>
      <c r="I119" s="68"/>
      <c r="J119" s="68"/>
      <c r="K119" s="68"/>
      <c r="L119" s="68"/>
      <c r="M119" s="69"/>
      <c r="N119" s="69"/>
      <c r="O119" s="70"/>
      <c r="P119" s="70"/>
      <c r="Q119" s="71"/>
      <c r="R119" s="72"/>
      <c r="S119" s="72"/>
      <c r="T119" s="72"/>
      <c r="U119" s="72"/>
      <c r="V119" s="72"/>
      <c r="W119" s="72"/>
      <c r="X119" s="72"/>
      <c r="Y119" s="72"/>
      <c r="Z119" s="72"/>
    </row>
    <row r="120" spans="1:26" s="73" customFormat="1" x14ac:dyDescent="0.25">
      <c r="A120" s="61">
        <f t="shared" si="3"/>
        <v>7</v>
      </c>
      <c r="B120" s="62"/>
      <c r="C120" s="63"/>
      <c r="D120" s="62"/>
      <c r="E120" s="74"/>
      <c r="F120" s="65"/>
      <c r="G120" s="65"/>
      <c r="H120" s="65"/>
      <c r="I120" s="68"/>
      <c r="J120" s="68"/>
      <c r="K120" s="68"/>
      <c r="L120" s="68"/>
      <c r="M120" s="69"/>
      <c r="N120" s="69"/>
      <c r="O120" s="70"/>
      <c r="P120" s="70"/>
      <c r="Q120" s="71"/>
      <c r="R120" s="72"/>
      <c r="S120" s="72"/>
      <c r="T120" s="72"/>
      <c r="U120" s="72"/>
      <c r="V120" s="72"/>
      <c r="W120" s="72"/>
      <c r="X120" s="72"/>
      <c r="Y120" s="72"/>
      <c r="Z120" s="72"/>
    </row>
    <row r="121" spans="1:26" s="73" customFormat="1" x14ac:dyDescent="0.25">
      <c r="A121" s="61">
        <f t="shared" si="3"/>
        <v>8</v>
      </c>
      <c r="B121" s="62"/>
      <c r="C121" s="63"/>
      <c r="D121" s="62"/>
      <c r="E121" s="74"/>
      <c r="F121" s="65"/>
      <c r="G121" s="65"/>
      <c r="H121" s="65"/>
      <c r="I121" s="68"/>
      <c r="J121" s="68"/>
      <c r="K121" s="68"/>
      <c r="L121" s="68"/>
      <c r="M121" s="69"/>
      <c r="N121" s="69"/>
      <c r="O121" s="70"/>
      <c r="P121" s="70"/>
      <c r="Q121" s="71"/>
      <c r="R121" s="72"/>
      <c r="S121" s="72"/>
      <c r="T121" s="72"/>
      <c r="U121" s="72"/>
      <c r="V121" s="72"/>
      <c r="W121" s="72"/>
      <c r="X121" s="72"/>
      <c r="Y121" s="72"/>
      <c r="Z121" s="72"/>
    </row>
    <row r="122" spans="1:26" s="73" customFormat="1" x14ac:dyDescent="0.25">
      <c r="A122" s="61"/>
      <c r="B122" s="76" t="s">
        <v>28</v>
      </c>
      <c r="C122" s="63"/>
      <c r="D122" s="62"/>
      <c r="E122" s="74"/>
      <c r="F122" s="65"/>
      <c r="G122" s="65"/>
      <c r="H122" s="65"/>
      <c r="I122" s="68"/>
      <c r="J122" s="68"/>
      <c r="K122" s="77">
        <f t="shared" ref="K122:N122" si="4">SUM(K114:K121)</f>
        <v>19</v>
      </c>
      <c r="L122" s="77">
        <f t="shared" si="4"/>
        <v>0</v>
      </c>
      <c r="M122" s="126">
        <f t="shared" si="4"/>
        <v>3068</v>
      </c>
      <c r="N122" s="77">
        <f t="shared" si="4"/>
        <v>0</v>
      </c>
      <c r="O122" s="70"/>
      <c r="P122" s="70"/>
      <c r="Q122" s="71"/>
    </row>
    <row r="123" spans="1:26" x14ac:dyDescent="0.25">
      <c r="B123" s="79"/>
      <c r="C123" s="79"/>
      <c r="D123" s="79"/>
      <c r="E123" s="80"/>
      <c r="F123" s="79"/>
      <c r="G123" s="79"/>
      <c r="H123" s="79"/>
      <c r="I123" s="79"/>
      <c r="J123" s="79"/>
      <c r="K123" s="79"/>
      <c r="L123" s="79"/>
      <c r="M123" s="79"/>
      <c r="N123" s="79"/>
      <c r="O123" s="79"/>
      <c r="P123" s="79"/>
    </row>
    <row r="124" spans="1:26" ht="18" x14ac:dyDescent="0.25">
      <c r="B124" s="86" t="s">
        <v>141</v>
      </c>
      <c r="C124" s="127"/>
      <c r="H124" s="89"/>
      <c r="I124" s="89"/>
      <c r="J124" s="89"/>
      <c r="K124" s="89"/>
      <c r="L124" s="89"/>
      <c r="M124" s="89"/>
      <c r="N124" s="79"/>
      <c r="O124" s="79"/>
      <c r="P124" s="79"/>
    </row>
    <row r="126" spans="1:26" ht="15" thickBot="1" x14ac:dyDescent="0.3"/>
    <row r="127" spans="1:26" ht="37.35" customHeight="1" thickBot="1" x14ac:dyDescent="0.3">
      <c r="B127" s="128" t="s">
        <v>142</v>
      </c>
      <c r="C127" s="129" t="s">
        <v>143</v>
      </c>
      <c r="D127" s="128" t="s">
        <v>27</v>
      </c>
      <c r="E127" s="129" t="s">
        <v>144</v>
      </c>
    </row>
    <row r="128" spans="1:26" ht="41.45" customHeight="1" x14ac:dyDescent="0.25">
      <c r="B128" s="130" t="s">
        <v>145</v>
      </c>
      <c r="C128" s="131">
        <v>20</v>
      </c>
      <c r="D128" s="131"/>
      <c r="E128" s="132">
        <v>40</v>
      </c>
    </row>
    <row r="129" spans="2:17" x14ac:dyDescent="0.25">
      <c r="B129" s="130" t="s">
        <v>146</v>
      </c>
      <c r="C129" s="100">
        <v>30</v>
      </c>
      <c r="D129" s="50"/>
      <c r="E129" s="133"/>
    </row>
    <row r="130" spans="2:17" ht="15" thickBot="1" x14ac:dyDescent="0.3">
      <c r="B130" s="130" t="s">
        <v>147</v>
      </c>
      <c r="C130" s="134">
        <v>40</v>
      </c>
      <c r="D130" s="134">
        <v>40</v>
      </c>
      <c r="E130" s="135"/>
    </row>
    <row r="132" spans="2:17" ht="15" thickBot="1" x14ac:dyDescent="0.3"/>
    <row r="133" spans="2:17" ht="27" thickBot="1" x14ac:dyDescent="0.3">
      <c r="B133" s="109" t="s">
        <v>148</v>
      </c>
      <c r="C133" s="110"/>
      <c r="D133" s="110"/>
      <c r="E133" s="110"/>
      <c r="F133" s="110"/>
      <c r="G133" s="110"/>
      <c r="H133" s="110"/>
      <c r="I133" s="110"/>
      <c r="J133" s="110"/>
      <c r="K133" s="110"/>
      <c r="L133" s="110"/>
      <c r="M133" s="110"/>
      <c r="N133" s="111"/>
    </row>
    <row r="135" spans="2:17" ht="76.5" customHeight="1" x14ac:dyDescent="0.25">
      <c r="B135" s="48" t="s">
        <v>82</v>
      </c>
      <c r="C135" s="48" t="s">
        <v>83</v>
      </c>
      <c r="D135" s="48" t="s">
        <v>84</v>
      </c>
      <c r="E135" s="48" t="s">
        <v>85</v>
      </c>
      <c r="F135" s="48" t="s">
        <v>86</v>
      </c>
      <c r="G135" s="48" t="s">
        <v>87</v>
      </c>
      <c r="H135" s="48" t="s">
        <v>88</v>
      </c>
      <c r="I135" s="48" t="s">
        <v>89</v>
      </c>
      <c r="J135" s="95" t="s">
        <v>90</v>
      </c>
      <c r="K135" s="112"/>
      <c r="L135" s="96"/>
      <c r="M135" s="48" t="s">
        <v>91</v>
      </c>
      <c r="N135" s="48" t="s">
        <v>92</v>
      </c>
      <c r="O135" s="48" t="s">
        <v>93</v>
      </c>
      <c r="P135" s="95" t="s">
        <v>75</v>
      </c>
      <c r="Q135" s="96"/>
    </row>
    <row r="136" spans="2:17" ht="60.75" customHeight="1" x14ac:dyDescent="0.2">
      <c r="B136" s="113" t="s">
        <v>149</v>
      </c>
      <c r="C136" s="3">
        <v>850</v>
      </c>
      <c r="D136" s="113" t="s">
        <v>150</v>
      </c>
      <c r="E136" s="97">
        <v>34678786</v>
      </c>
      <c r="F136" s="97" t="s">
        <v>151</v>
      </c>
      <c r="G136" s="97" t="s">
        <v>152</v>
      </c>
      <c r="H136" s="114">
        <v>36728</v>
      </c>
      <c r="I136" s="98" t="s">
        <v>153</v>
      </c>
      <c r="J136" s="115" t="s">
        <v>154</v>
      </c>
      <c r="K136" s="116" t="s">
        <v>155</v>
      </c>
      <c r="L136" s="101" t="s">
        <v>156</v>
      </c>
      <c r="M136" s="49" t="s">
        <v>18</v>
      </c>
      <c r="N136" s="49" t="s">
        <v>19</v>
      </c>
      <c r="O136" s="49" t="s">
        <v>18</v>
      </c>
      <c r="P136" s="117" t="s">
        <v>100</v>
      </c>
      <c r="Q136" s="117"/>
    </row>
    <row r="137" spans="2:17" ht="60.75" customHeight="1" x14ac:dyDescent="0.2">
      <c r="B137" s="113" t="s">
        <v>157</v>
      </c>
      <c r="C137" s="113">
        <v>850</v>
      </c>
      <c r="D137" s="97" t="s">
        <v>158</v>
      </c>
      <c r="E137" s="97">
        <v>1116253879</v>
      </c>
      <c r="F137" s="97" t="s">
        <v>159</v>
      </c>
      <c r="G137" s="97" t="s">
        <v>160</v>
      </c>
      <c r="H137" s="114" t="s">
        <v>161</v>
      </c>
      <c r="I137" s="98"/>
      <c r="J137" s="115" t="s">
        <v>162</v>
      </c>
      <c r="K137" s="116" t="s">
        <v>163</v>
      </c>
      <c r="L137" s="101" t="s">
        <v>18</v>
      </c>
      <c r="M137" s="49" t="s">
        <v>18</v>
      </c>
      <c r="N137" s="49" t="s">
        <v>18</v>
      </c>
      <c r="O137" s="49" t="s">
        <v>18</v>
      </c>
      <c r="P137" s="50"/>
      <c r="Q137" s="50"/>
    </row>
    <row r="138" spans="2:17" ht="33.6" customHeight="1" x14ac:dyDescent="0.2">
      <c r="B138" s="113" t="s">
        <v>164</v>
      </c>
      <c r="C138" s="113">
        <v>850</v>
      </c>
      <c r="D138" s="97" t="s">
        <v>165</v>
      </c>
      <c r="E138" s="97">
        <v>29186633</v>
      </c>
      <c r="F138" s="97" t="s">
        <v>166</v>
      </c>
      <c r="G138" s="97" t="s">
        <v>167</v>
      </c>
      <c r="H138" s="114">
        <v>41565</v>
      </c>
      <c r="I138" s="98" t="s">
        <v>153</v>
      </c>
      <c r="J138" s="115" t="s">
        <v>3</v>
      </c>
      <c r="K138" s="101" t="s">
        <v>168</v>
      </c>
      <c r="L138" s="101" t="s">
        <v>169</v>
      </c>
      <c r="M138" s="49" t="s">
        <v>18</v>
      </c>
      <c r="N138" s="49" t="s">
        <v>19</v>
      </c>
      <c r="O138" s="49" t="s">
        <v>18</v>
      </c>
      <c r="P138" s="117" t="s">
        <v>100</v>
      </c>
      <c r="Q138" s="117"/>
    </row>
    <row r="141" spans="2:17" ht="15" thickBot="1" x14ac:dyDescent="0.3"/>
    <row r="142" spans="2:17" ht="54" customHeight="1" x14ac:dyDescent="0.25">
      <c r="B142" s="51" t="s">
        <v>17</v>
      </c>
      <c r="C142" s="51" t="s">
        <v>142</v>
      </c>
      <c r="D142" s="48" t="s">
        <v>143</v>
      </c>
      <c r="E142" s="51" t="s">
        <v>27</v>
      </c>
      <c r="F142" s="129" t="s">
        <v>170</v>
      </c>
      <c r="G142" s="136"/>
    </row>
    <row r="143" spans="2:17" ht="120.75" customHeight="1" x14ac:dyDescent="0.2">
      <c r="B143" s="137" t="s">
        <v>171</v>
      </c>
      <c r="C143" s="138" t="s">
        <v>172</v>
      </c>
      <c r="D143" s="50">
        <v>25</v>
      </c>
      <c r="E143" s="50">
        <v>0</v>
      </c>
      <c r="F143" s="139">
        <f>+E143+E144+E145</f>
        <v>25</v>
      </c>
      <c r="G143" s="140"/>
    </row>
    <row r="144" spans="2:17" ht="76.349999999999994" customHeight="1" x14ac:dyDescent="0.2">
      <c r="B144" s="137"/>
      <c r="C144" s="138" t="s">
        <v>173</v>
      </c>
      <c r="D144" s="53">
        <v>25</v>
      </c>
      <c r="E144" s="50">
        <v>25</v>
      </c>
      <c r="F144" s="141"/>
      <c r="G144" s="140"/>
    </row>
    <row r="145" spans="2:7" ht="69" customHeight="1" x14ac:dyDescent="0.2">
      <c r="B145" s="137"/>
      <c r="C145" s="138" t="s">
        <v>174</v>
      </c>
      <c r="D145" s="50">
        <v>10</v>
      </c>
      <c r="E145" s="50">
        <v>0</v>
      </c>
      <c r="F145" s="142"/>
      <c r="G145" s="140"/>
    </row>
    <row r="146" spans="2:7" x14ac:dyDescent="0.2">
      <c r="C146" s="47"/>
    </row>
    <row r="149" spans="2:7" ht="15" x14ac:dyDescent="0.25">
      <c r="B149" s="46" t="s">
        <v>175</v>
      </c>
    </row>
    <row r="152" spans="2:7" ht="15" x14ac:dyDescent="0.25">
      <c r="B152" s="48" t="s">
        <v>17</v>
      </c>
      <c r="C152" s="48" t="s">
        <v>26</v>
      </c>
      <c r="D152" s="51" t="s">
        <v>27</v>
      </c>
      <c r="E152" s="51" t="s">
        <v>28</v>
      </c>
    </row>
    <row r="153" spans="2:7" ht="28.5" x14ac:dyDescent="0.25">
      <c r="B153" s="52" t="s">
        <v>176</v>
      </c>
      <c r="C153" s="53">
        <v>40</v>
      </c>
      <c r="D153" s="50">
        <v>40</v>
      </c>
      <c r="E153" s="54">
        <v>65</v>
      </c>
    </row>
    <row r="154" spans="2:7" ht="42.75" x14ac:dyDescent="0.25">
      <c r="B154" s="52" t="s">
        <v>177</v>
      </c>
      <c r="C154" s="53">
        <v>60</v>
      </c>
      <c r="D154" s="50">
        <v>25</v>
      </c>
      <c r="E154" s="55"/>
    </row>
  </sheetData>
  <mergeCells count="46">
    <mergeCell ref="P138:Q138"/>
    <mergeCell ref="B143:B145"/>
    <mergeCell ref="F143:F145"/>
    <mergeCell ref="E153:E154"/>
    <mergeCell ref="B110:N110"/>
    <mergeCell ref="E128:E130"/>
    <mergeCell ref="B133:N133"/>
    <mergeCell ref="J135:L135"/>
    <mergeCell ref="P135:Q135"/>
    <mergeCell ref="P136:Q136"/>
    <mergeCell ref="P95:Q95"/>
    <mergeCell ref="P96:Q96"/>
    <mergeCell ref="B100:N100"/>
    <mergeCell ref="D103:E103"/>
    <mergeCell ref="D104:E104"/>
    <mergeCell ref="B107:P107"/>
    <mergeCell ref="B80:N80"/>
    <mergeCell ref="J85:L85"/>
    <mergeCell ref="P85:Q85"/>
    <mergeCell ref="P86:Q86"/>
    <mergeCell ref="P93:Q93"/>
    <mergeCell ref="P94:Q94"/>
    <mergeCell ref="O69:P69"/>
    <mergeCell ref="O70:P70"/>
    <mergeCell ref="O71:P71"/>
    <mergeCell ref="O72:P72"/>
    <mergeCell ref="O73:P73"/>
    <mergeCell ref="O74:P74"/>
    <mergeCell ref="B59:B60"/>
    <mergeCell ref="C59:C60"/>
    <mergeCell ref="D59:E59"/>
    <mergeCell ref="C63:N63"/>
    <mergeCell ref="B65:N65"/>
    <mergeCell ref="O68:P68"/>
    <mergeCell ref="C10:E10"/>
    <mergeCell ref="C11:E11"/>
    <mergeCell ref="B14:C21"/>
    <mergeCell ref="B22:C22"/>
    <mergeCell ref="E40:E41"/>
    <mergeCell ref="M45:N45"/>
    <mergeCell ref="B2:P2"/>
    <mergeCell ref="B4:P4"/>
    <mergeCell ref="C6:N6"/>
    <mergeCell ref="C7:N7"/>
    <mergeCell ref="C8:N8"/>
    <mergeCell ref="C9:N9"/>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FUNDACOBA G32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Milbany Vega Salinas</cp:lastModifiedBy>
  <dcterms:created xsi:type="dcterms:W3CDTF">2014-12-04T14:36:52Z</dcterms:created>
  <dcterms:modified xsi:type="dcterms:W3CDTF">2014-12-04T14:38:47Z</dcterms:modified>
</cp:coreProperties>
</file>