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V_TEC_CLUB2030_G15"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8" i="1" l="1"/>
  <c r="N114" i="1"/>
  <c r="M114" i="1"/>
  <c r="L114" i="1"/>
  <c r="K114" i="1"/>
  <c r="A108" i="1"/>
  <c r="A109" i="1" s="1"/>
  <c r="A110" i="1" s="1"/>
  <c r="A111" i="1" s="1"/>
  <c r="A112" i="1" s="1"/>
  <c r="A113" i="1" s="1"/>
  <c r="A107" i="1"/>
  <c r="N53" i="1"/>
  <c r="M53" i="1"/>
  <c r="L53" i="1"/>
  <c r="K53" i="1"/>
  <c r="C57" i="1" s="1"/>
  <c r="A52" i="1"/>
  <c r="A51" i="1"/>
  <c r="A50" i="1"/>
  <c r="E40" i="1"/>
  <c r="E24" i="1"/>
  <c r="F22" i="1"/>
  <c r="E22" i="1"/>
</calcChain>
</file>

<file path=xl/sharedStrings.xml><?xml version="1.0" encoding="utf-8"?>
<sst xmlns="http://schemas.openxmlformats.org/spreadsheetml/2006/main" count="350" uniqueCount="174">
  <si>
    <t>1. CRITERIOS HABILITANTES</t>
  </si>
  <si>
    <t>Experiencia Específica - habilitante</t>
  </si>
  <si>
    <t>Nombre de Proponente:</t>
  </si>
  <si>
    <t>CLUB ACTIVO 20 30 INTERNCIONAL DE CALI</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</si>
  <si>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</si>
  <si>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</si>
  <si>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</si>
  <si>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</si>
  <si>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</si>
  <si>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</si>
  <si>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</si>
  <si>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</si>
  <si>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</si>
  <si>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</si>
  <si>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</si>
  <si>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</si>
  <si>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</si>
  <si>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</si>
  <si>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</si>
  <si>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</si>
  <si>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</si>
  <si>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</si>
  <si>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</si>
  <si>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</si>
  <si>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</si>
  <si>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</si>
  <si>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</si>
  <si>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</si>
  <si>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</si>
  <si>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</si>
  <si>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</si>
  <si>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</si>
  <si>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</si>
  <si>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</si>
  <si>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</si>
  <si>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</si>
  <si>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</si>
  <si>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</si>
  <si>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</si>
  <si>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</si>
  <si>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</si>
  <si>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</si>
  <si>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</si>
  <si>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</si>
  <si>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</si>
  <si>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</si>
  <si>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</si>
  <si>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</si>
  <si>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</si>
  <si>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CLUB ACTIVO 20 30 INTERNACIONAL DE CALI</t>
  </si>
  <si>
    <t>ICBF</t>
  </si>
  <si>
    <t>76.26.10.126</t>
  </si>
  <si>
    <t>NA</t>
  </si>
  <si>
    <t>76.26.12.1063</t>
  </si>
  <si>
    <t>Criterio</t>
  </si>
  <si>
    <t>Valor</t>
  </si>
  <si>
    <t xml:space="preserve">Concepto, cumple </t>
  </si>
  <si>
    <t>si</t>
  </si>
  <si>
    <t>no</t>
  </si>
  <si>
    <t>Total meses de experiencia acreditada valida</t>
  </si>
  <si>
    <t>Total cupos certificados</t>
  </si>
  <si>
    <t>870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</si>
  <si>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</si>
  <si>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</si>
  <si>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</si>
  <si>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</si>
  <si>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</si>
  <si>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</si>
  <si>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</si>
  <si>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</si>
  <si>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</si>
  <si>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</si>
  <si>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</si>
  <si>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</si>
  <si>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</si>
  <si>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</si>
  <si>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</si>
  <si>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</si>
  <si>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AMIGUITOS</t>
  </si>
  <si>
    <t>INSTITUCIONAL SIN ARRIENDO</t>
  </si>
  <si>
    <t>CALLE 3C N° 73 - 40</t>
  </si>
  <si>
    <t>CDI INSTITUCIONAL BELLAVISTA</t>
  </si>
  <si>
    <t>CARRERA 3 OESTE N° 12 - 08</t>
  </si>
  <si>
    <t>CDI INSTITUCIONAL RENACER</t>
  </si>
  <si>
    <t>CALLE 13 N° 13 - 48</t>
  </si>
  <si>
    <t>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</si>
  <si>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</si>
  <si>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</si>
  <si>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</si>
  <si>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</si>
  <si>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</si>
  <si>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</si>
  <si>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</si>
  <si>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</si>
  <si>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</si>
  <si>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</si>
  <si>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</si>
  <si>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</si>
  <si>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</si>
  <si>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</si>
  <si>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</si>
  <si>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</si>
  <si>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 1</t>
  </si>
  <si>
    <t>1/166</t>
  </si>
  <si>
    <t>ANGELA MARIA GIL HERRERA</t>
  </si>
  <si>
    <t>LICENCIADA EN PEDAGOGIA INFANTIL</t>
  </si>
  <si>
    <t>UNIVERSIDAD DEL TOLIMA</t>
  </si>
  <si>
    <t xml:space="preserve">CLUB ACTIVO 20 30 INTERNACIONAL </t>
  </si>
  <si>
    <t>FECHA DE INICIO: 01/11/20 13        FECHA DE TERMINACION: 15/12/2014</t>
  </si>
  <si>
    <t>SI CUMPLE</t>
  </si>
  <si>
    <t>COORDINADOR CDI INSTITUCIONAL 2</t>
  </si>
  <si>
    <t>1/230</t>
  </si>
  <si>
    <t>ANA KARIN HERNANDEZ VALENCIA</t>
  </si>
  <si>
    <t>LICENCIADA EN EDUCACION PREESCOLAR</t>
  </si>
  <si>
    <t>UNIVERSIDAD DEL QUINDIO</t>
  </si>
  <si>
    <t>CLUB ACTIVO 20 30 INTERNACIONAL  COMFANDI</t>
  </si>
  <si>
    <t>FECHA DE INICIO: 14 DE MAYO DE 2013 FECHA DE TERMINACION: 15/12 /2014</t>
  </si>
  <si>
    <t>COORDINADOR CDI INSTITUCIONAL 3</t>
  </si>
  <si>
    <t>1/140</t>
  </si>
  <si>
    <t>VIVIANA LUNA MOSQUERA</t>
  </si>
  <si>
    <t>LICENCIADA EN ETNO EDUCACION Y DESARROLLO COMUNITARIO</t>
  </si>
  <si>
    <t>UNIVERSIDAD TECNOLOGICA DE PEREIRA</t>
  </si>
  <si>
    <t xml:space="preserve">
CLUB ACTIVO 20 30 INTERNACIONAL DE CALI                          </t>
  </si>
  <si>
    <t>PROFESIONAL DE APOYO PSICOSOCIAL #1</t>
  </si>
  <si>
    <t>LILIANA TRUJILLO RIOS</t>
  </si>
  <si>
    <t>PSICOLOGO</t>
  </si>
  <si>
    <t>UNIVERSIDAD COOPERATIVA DE COLOMBIA</t>
  </si>
  <si>
    <t>NO APORTA</t>
  </si>
  <si>
    <t>FUNDACION PARA EL DESARROLLO DE LA EDUCACION FUNDAPRE</t>
  </si>
  <si>
    <t>FECHA DE INICIO: 21/02/20 13        FECHA DE TERMINACION: 31/07/2014</t>
  </si>
  <si>
    <t>NO APORTA TARJETA PROFESIONAL. MEDIANTE OFICIO DE DICIEMBRE 2 EN RESPUESTA A SOLICIDUT REALIZADA MEDIANTE CORREO ELECTRONICO, REMITIERON ACATA DE GRADO, DIPLOMA, Y AUTORIZACION PARA EJERCER LA PROFESION PERO NO LA TARJETA PROFESIONAL SOLICITADA POR LO QUE NO CUMPLE CON LO REQUERIDO EN LOS PLIEGOS.</t>
  </si>
  <si>
    <t>PROFESIONAL DE APOYO PSICOSOCIAL #2</t>
  </si>
  <si>
    <t>KATHERINE TORRES DUQUE</t>
  </si>
  <si>
    <t>PSICOLOGA</t>
  </si>
  <si>
    <t>UNIVERSIDAD DEL VALLE</t>
  </si>
  <si>
    <t>FECHA DE INICIO: 07/05/2013        FECHA DE TERMINACION: 15/12/2014</t>
  </si>
  <si>
    <t>PROFESIONAL DE APOYO PSICOSOCIAL #3</t>
  </si>
  <si>
    <t>1/160</t>
  </si>
  <si>
    <t>ANGELA VIVIANA TABORDA CARVAJAL</t>
  </si>
  <si>
    <t>ICBF CZ TULUA</t>
  </si>
  <si>
    <t>FECHA DE INICIO: 01/08/2011        FECHA DE TERMINACION: 01/08/2012</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</si>
  <si>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</si>
  <si>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</si>
  <si>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</si>
  <si>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</si>
  <si>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</si>
  <si>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76.26.12.78</t>
  </si>
  <si>
    <t>NO SE PONDERA TENIENDO EN CUENTA QUE EL OFERENTE NO PRESENTA EL FORMATO 9</t>
  </si>
  <si>
    <t>76.26.12.690</t>
  </si>
  <si>
    <t>76.26.12.732</t>
  </si>
  <si>
    <t>76.26.12.885</t>
  </si>
  <si>
    <t>76.26.12.877</t>
  </si>
  <si>
    <t>76.26.12.1041</t>
  </si>
  <si>
    <t>76.26.12.1022</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</si>
  <si>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</si>
  <si>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</si>
  <si>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</si>
  <si>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</si>
  <si>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</si>
  <si>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</si>
  <si>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</si>
  <si>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 xml:space="preserve">  </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</si>
  <si>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</si>
  <si>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</si>
  <si>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</si>
  <si>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</si>
  <si>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</si>
  <si>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</si>
  <si>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</si>
  <si>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</si>
  <si>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</si>
  <si>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</si>
  <si>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</si>
  <si>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r>
      <rPr>
        <b/>
        <sz val="11"/>
        <color rgb="FFFF0000"/>
        <rFont val="Calibri"/>
        <family val="2"/>
        <scheme val="minor"/>
      </rPr>
      <t>NOTA PARA EVALUACION GLOBAL</t>
    </r>
    <r>
      <rPr>
        <sz val="11"/>
        <color rgb="FFFF0000"/>
        <rFont val="Calibri"/>
        <family val="2"/>
        <scheme val="minor"/>
      </rPr>
      <t>:</t>
    </r>
    <r>
      <rPr>
        <sz val="11"/>
        <color theme="1"/>
        <rFont val="Calibri"/>
        <family val="2"/>
        <scheme val="minor"/>
      </rPr>
      <t xml:space="preserve"> EL PROPONENTE PRESENTA EXPERIENCIA ADICIONAL PERO NO SE VALIDA POR QUE NO DILIGENCIÓ EL FORMATO 9. IGUALMENTE, NO DILIGENCIARON EL FORMATO 9 DE EXPERIENCIA ADICIONAL, NO OBSTANTE, ADJUNTAN EVIDENCIAS.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</si>
</sst>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0"/>
      <name val="Calibri"/>
      <family val="2"/>
      <scheme val="minor"/>
    </font>
    <font>
      <sz val="11"/>
      <name val="Arial"/>
      <family val="2"/>
    </font>
    <font>
      <sz val="9"/>
      <name val="Arial"/>
      <family val="2"/>
    </font>
    <font>
      <sz val="7"/>
      <color theme="1"/>
      <name val="Times New Roman"/>
      <family val="1"/>
    </font>
    <font>
      <b/>
      <sz val="11"/>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9">
    <xf numFmtId="0" fontId="0" fillId="0" borderId="0" xfId="0"/>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0" fillId="0" borderId="0" xfId="0" applyAlignment="1">
      <alignment vertical="center"/>
    </xf>
    <xf numFmtId="0" fontId="5" fillId="0" borderId="2" xfId="0" applyFont="1" applyFill="1" applyBorder="1" applyAlignment="1">
      <alignment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7"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3"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3"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3"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11" xfId="0" applyFont="1" applyBorder="1" applyAlignment="1">
      <alignment horizontal="center" vertical="center" wrapText="1"/>
    </xf>
    <xf numFmtId="0" fontId="12" fillId="0" borderId="0" xfId="0" applyFont="1" applyBorder="1" applyAlignment="1">
      <alignment horizontal="center" vertical="center"/>
    </xf>
    <xf numFmtId="0" fontId="3" fillId="2" borderId="12" xfId="0" applyFont="1" applyFill="1" applyBorder="1" applyAlignment="1">
      <alignment horizontal="center" vertical="center" wrapText="1"/>
    </xf>
    <xf numFmtId="2" fontId="3" fillId="2" borderId="12" xfId="0" applyNumberFormat="1" applyFont="1" applyFill="1" applyBorder="1" applyAlignment="1">
      <alignment horizontal="center" vertical="center" wrapText="1"/>
    </xf>
    <xf numFmtId="0" fontId="3"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5" fillId="5" borderId="13"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3" fontId="15" fillId="5" borderId="13" xfId="0" applyNumberFormat="1" applyFont="1" applyFill="1" applyBorder="1" applyAlignment="1" applyProtection="1">
      <alignment horizontal="center" vertical="center" wrapText="1"/>
      <protection locked="0"/>
    </xf>
    <xf numFmtId="168"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9" fontId="14"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2" fontId="16"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3" fillId="0" borderId="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6" xfId="0" applyFont="1" applyFill="1" applyBorder="1" applyAlignment="1">
      <alignment horizontal="center" vertical="center"/>
    </xf>
    <xf numFmtId="16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7"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19" fillId="0" borderId="0" xfId="0" applyFont="1" applyFill="1" applyAlignment="1">
      <alignment horizontal="left" vertical="center" wrapText="1"/>
    </xf>
    <xf numFmtId="0" fontId="4" fillId="2" borderId="2"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7" xfId="0" applyFont="1" applyFill="1" applyBorder="1" applyAlignment="1">
      <alignment horizont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Fill="1" applyBorder="1" applyAlignment="1">
      <alignment wrapText="1"/>
    </xf>
    <xf numFmtId="0" fontId="0" fillId="0" borderId="6" xfId="0" applyFill="1" applyBorder="1" applyAlignment="1"/>
    <xf numFmtId="0" fontId="0" fillId="0" borderId="7" xfId="0" applyBorder="1" applyAlignment="1">
      <alignment horizontal="center" vertical="center" wrapText="1"/>
    </xf>
    <xf numFmtId="0" fontId="0" fillId="0" borderId="8" xfId="0" applyBorder="1" applyAlignment="1">
      <alignment horizontal="center" vertical="center" wrapText="1"/>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14" xfId="0" applyFont="1" applyFill="1" applyBorder="1" applyAlignment="1">
      <alignment horizontal="center" vertical="center" wrapText="1"/>
    </xf>
    <xf numFmtId="0" fontId="0" fillId="0" borderId="6" xfId="0" applyBorder="1" applyAlignment="1">
      <alignment vertical="center" wrapText="1"/>
    </xf>
    <xf numFmtId="0" fontId="11" fillId="0" borderId="6" xfId="0" applyFont="1" applyBorder="1" applyAlignment="1">
      <alignment vertical="center" wrapText="1"/>
    </xf>
    <xf numFmtId="0" fontId="11" fillId="0" borderId="6" xfId="0" applyFont="1" applyBorder="1" applyAlignment="1">
      <alignment vertical="center"/>
    </xf>
    <xf numFmtId="14" fontId="0" fillId="0" borderId="6" xfId="0" applyNumberFormat="1" applyBorder="1" applyAlignment="1">
      <alignment vertical="center"/>
    </xf>
    <xf numFmtId="0" fontId="0" fillId="0" borderId="6" xfId="0" applyFill="1" applyBorder="1" applyAlignment="1">
      <alignment vertical="center" wrapText="1"/>
    </xf>
    <xf numFmtId="0" fontId="0" fillId="0" borderId="6" xfId="0" applyBorder="1" applyAlignment="1">
      <alignment wrapText="1"/>
    </xf>
    <xf numFmtId="0" fontId="11" fillId="0" borderId="6" xfId="0" applyFont="1" applyBorder="1" applyAlignment="1">
      <alignment wrapText="1"/>
    </xf>
    <xf numFmtId="0" fontId="11" fillId="0" borderId="6" xfId="0" applyFont="1" applyBorder="1"/>
    <xf numFmtId="14" fontId="0" fillId="0" borderId="6" xfId="0" applyNumberFormat="1" applyBorder="1" applyAlignment="1"/>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8" xfId="0" applyBorder="1" applyAlignment="1">
      <alignment horizontal="left" wrapText="1"/>
    </xf>
    <xf numFmtId="0" fontId="0" fillId="0" borderId="6" xfId="0" applyBorder="1" applyAlignment="1">
      <alignment horizontal="center" vertical="center"/>
    </xf>
    <xf numFmtId="0" fontId="0" fillId="0" borderId="0" xfId="0" quotePrefix="1" applyAlignment="1">
      <alignment vertical="center"/>
    </xf>
    <xf numFmtId="3" fontId="22" fillId="5" borderId="13"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3" fillId="2" borderId="15" xfId="0" applyFont="1" applyFill="1" applyBorder="1" applyAlignment="1">
      <alignment horizontal="center" vertical="center"/>
    </xf>
    <xf numFmtId="0" fontId="3" fillId="2" borderId="15"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6" xfId="0" applyBorder="1"/>
    <xf numFmtId="0" fontId="0" fillId="0" borderId="6" xfId="0" applyBorder="1" applyAlignment="1">
      <alignment horizontal="center" wrapText="1"/>
    </xf>
    <xf numFmtId="0" fontId="3" fillId="2" borderId="0" xfId="0" applyFont="1" applyFill="1" applyBorder="1" applyAlignment="1">
      <alignment horizontal="center" vertical="center" wrapText="1"/>
    </xf>
    <xf numFmtId="0" fontId="24" fillId="0" borderId="6" xfId="0" applyFont="1" applyBorder="1" applyAlignment="1">
      <alignment horizontal="center" vertical="center" wrapText="1"/>
    </xf>
    <xf numFmtId="0" fontId="24" fillId="0" borderId="6" xfId="0" applyFont="1" applyBorder="1" applyAlignment="1">
      <alignment horizontal="center" wrapText="1"/>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0" fillId="0" borderId="6" xfId="0" applyBorder="1" applyAlignment="1">
      <alignment horizontal="center" vertical="center" wrapText="1"/>
    </xf>
    <xf numFmtId="0" fontId="3" fillId="0" borderId="17" xfId="0" applyFont="1" applyBorder="1" applyAlignment="1">
      <alignment horizontal="center" vertical="center"/>
    </xf>
    <xf numFmtId="0" fontId="3" fillId="0" borderId="10" xfId="0" applyFont="1" applyBorder="1" applyAlignment="1">
      <alignment horizontal="center" vertical="center"/>
    </xf>
    <xf numFmtId="0" fontId="0" fillId="0" borderId="0" xfId="0" applyAlignment="1">
      <alignment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abSelected="1" zoomScale="70" zoomScaleNormal="70" workbookViewId="0">
      <selection activeCell="B41" sqref="B41"/>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25.140625" style="3" customWidth="1"/>
    <col min="17" max="17" width="30.42578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c r="D7" s="5"/>
      <c r="E7" s="5"/>
      <c r="F7" s="5"/>
      <c r="G7" s="5"/>
      <c r="H7" s="5"/>
      <c r="I7" s="5"/>
      <c r="J7" s="5"/>
      <c r="K7" s="5"/>
      <c r="L7" s="5"/>
      <c r="M7" s="5"/>
      <c r="N7" s="6"/>
    </row>
    <row r="8" spans="2:16" ht="16.5" thickBot="1" x14ac:dyDescent="0.3">
      <c r="B8" s="7" t="s">
        <v>5</v>
      </c>
      <c r="C8" s="5"/>
      <c r="D8" s="5"/>
      <c r="E8" s="5"/>
      <c r="F8" s="5"/>
      <c r="G8" s="5"/>
      <c r="H8" s="5"/>
      <c r="I8" s="5"/>
      <c r="J8" s="5"/>
      <c r="K8" s="5"/>
      <c r="L8" s="5"/>
      <c r="M8" s="5"/>
      <c r="N8" s="6"/>
    </row>
    <row r="9" spans="2:16" ht="16.5" thickBot="1" x14ac:dyDescent="0.3">
      <c r="B9" s="7" t="s">
        <v>6</v>
      </c>
      <c r="C9" s="5"/>
      <c r="D9" s="5"/>
      <c r="E9" s="5"/>
      <c r="F9" s="5"/>
      <c r="G9" s="5"/>
      <c r="H9" s="5"/>
      <c r="I9" s="5"/>
      <c r="J9" s="5"/>
      <c r="K9" s="5"/>
      <c r="L9" s="5"/>
      <c r="M9" s="5"/>
      <c r="N9" s="6"/>
    </row>
    <row r="10" spans="2:16" ht="16.5" thickBot="1" x14ac:dyDescent="0.3">
      <c r="B10" s="7" t="s">
        <v>7</v>
      </c>
      <c r="C10" s="8">
        <v>15</v>
      </c>
      <c r="D10" s="8"/>
      <c r="E10" s="9"/>
      <c r="F10" s="10"/>
      <c r="G10" s="10"/>
      <c r="H10" s="10"/>
      <c r="I10" s="10"/>
      <c r="J10" s="10"/>
      <c r="K10" s="10"/>
      <c r="L10" s="10"/>
      <c r="M10" s="10"/>
      <c r="N10" s="11"/>
    </row>
    <row r="11" spans="2:16" ht="16.5" thickBot="1" x14ac:dyDescent="0.3">
      <c r="B11" s="12" t="s">
        <v>8</v>
      </c>
      <c r="C11" s="13">
        <v>41972</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ht="45.75" customHeight="1" x14ac:dyDescent="0.25">
      <c r="B14" s="21" t="s">
        <v>9</v>
      </c>
      <c r="C14" s="21"/>
      <c r="D14" s="22" t="s">
        <v>10</v>
      </c>
      <c r="E14" s="22" t="s">
        <v>11</v>
      </c>
      <c r="F14" s="22" t="s">
        <v>12</v>
      </c>
      <c r="G14" s="23"/>
      <c r="I14" s="24"/>
      <c r="J14" s="24"/>
      <c r="K14" s="24"/>
      <c r="L14" s="24"/>
      <c r="M14" s="24"/>
      <c r="N14" s="20"/>
    </row>
    <row r="15" spans="2:16" x14ac:dyDescent="0.25">
      <c r="B15" s="21"/>
      <c r="C15" s="21"/>
      <c r="D15" s="22">
        <v>15</v>
      </c>
      <c r="E15" s="25">
        <v>1458315568</v>
      </c>
      <c r="F15" s="26">
        <v>536</v>
      </c>
      <c r="G15" s="27"/>
      <c r="I15" s="28"/>
      <c r="J15" s="28"/>
      <c r="K15" s="28"/>
      <c r="L15" s="28"/>
      <c r="M15" s="28"/>
      <c r="N15" s="20"/>
    </row>
    <row r="16" spans="2:16" x14ac:dyDescent="0.25">
      <c r="B16" s="21"/>
      <c r="C16" s="21"/>
      <c r="D16" s="22"/>
      <c r="E16" s="25"/>
      <c r="F16" s="25"/>
      <c r="G16" s="27"/>
      <c r="I16" s="28"/>
      <c r="J16" s="28"/>
      <c r="K16" s="28"/>
      <c r="L16" s="28"/>
      <c r="M16" s="28"/>
      <c r="N16" s="20"/>
    </row>
    <row r="17" spans="1:14" x14ac:dyDescent="0.25">
      <c r="B17" s="21"/>
      <c r="C17" s="21"/>
      <c r="D17" s="22"/>
      <c r="E17" s="25"/>
      <c r="F17" s="25"/>
      <c r="G17" s="27"/>
      <c r="I17" s="28"/>
      <c r="J17" s="28"/>
      <c r="K17" s="28"/>
      <c r="L17" s="28"/>
      <c r="M17" s="28"/>
      <c r="N17" s="20"/>
    </row>
    <row r="18" spans="1:14" x14ac:dyDescent="0.25">
      <c r="B18" s="21"/>
      <c r="C18" s="21"/>
      <c r="D18" s="22"/>
      <c r="E18" s="29"/>
      <c r="F18" s="25"/>
      <c r="G18" s="27"/>
      <c r="H18" s="30"/>
      <c r="I18" s="28"/>
      <c r="J18" s="28"/>
      <c r="K18" s="28"/>
      <c r="L18" s="28"/>
      <c r="M18" s="28"/>
      <c r="N18" s="31"/>
    </row>
    <row r="19" spans="1:14" x14ac:dyDescent="0.25">
      <c r="B19" s="21"/>
      <c r="C19" s="21"/>
      <c r="D19" s="22"/>
      <c r="E19" s="29"/>
      <c r="F19" s="25"/>
      <c r="G19" s="27"/>
      <c r="H19" s="30"/>
      <c r="I19" s="32"/>
      <c r="J19" s="32"/>
      <c r="K19" s="32"/>
      <c r="L19" s="32"/>
      <c r="M19" s="32"/>
      <c r="N19" s="31"/>
    </row>
    <row r="20" spans="1:14" x14ac:dyDescent="0.25">
      <c r="B20" s="21"/>
      <c r="C20" s="21"/>
      <c r="D20" s="22"/>
      <c r="E20" s="29"/>
      <c r="F20" s="25"/>
      <c r="G20" s="27"/>
      <c r="H20" s="30"/>
      <c r="I20" s="19"/>
      <c r="J20" s="19"/>
      <c r="K20" s="19"/>
      <c r="L20" s="19"/>
      <c r="M20" s="19"/>
      <c r="N20" s="31"/>
    </row>
    <row r="21" spans="1:14" x14ac:dyDescent="0.25">
      <c r="B21" s="21"/>
      <c r="C21" s="21"/>
      <c r="D21" s="22"/>
      <c r="E21" s="29"/>
      <c r="F21" s="25"/>
      <c r="G21" s="27"/>
      <c r="H21" s="30"/>
      <c r="I21" s="19"/>
      <c r="J21" s="19"/>
      <c r="K21" s="19"/>
      <c r="L21" s="19"/>
      <c r="M21" s="19"/>
      <c r="N21" s="31"/>
    </row>
    <row r="22" spans="1:14" ht="15.75" thickBot="1" x14ac:dyDescent="0.3">
      <c r="B22" s="33" t="s">
        <v>13</v>
      </c>
      <c r="C22" s="34"/>
      <c r="D22" s="22"/>
      <c r="E22" s="35">
        <f>SUM(E15:E21)</f>
        <v>1458315568</v>
      </c>
      <c r="F22" s="26">
        <f>SUM(F15:F21)</f>
        <v>536</v>
      </c>
      <c r="G22" s="27"/>
      <c r="H22" s="30"/>
      <c r="I22" s="19"/>
      <c r="J22" s="19"/>
      <c r="K22" s="19"/>
      <c r="L22" s="19"/>
      <c r="M22" s="19"/>
      <c r="N22" s="31"/>
    </row>
    <row r="23" spans="1:14" ht="45.75" thickBot="1" x14ac:dyDescent="0.3">
      <c r="A23" s="36"/>
      <c r="B23" s="37" t="s">
        <v>14</v>
      </c>
      <c r="C23" s="37" t="s">
        <v>15</v>
      </c>
      <c r="E23" s="24"/>
      <c r="F23" s="24"/>
      <c r="G23" s="24"/>
      <c r="H23" s="24"/>
      <c r="I23" s="38"/>
      <c r="J23" s="38"/>
      <c r="K23" s="38"/>
      <c r="L23" s="38"/>
      <c r="M23" s="38"/>
    </row>
    <row r="24" spans="1:14" ht="15.75" thickBot="1" x14ac:dyDescent="0.3">
      <c r="A24" s="39">
        <v>1</v>
      </c>
      <c r="C24" s="40">
        <v>429</v>
      </c>
      <c r="D24" s="41"/>
      <c r="E24" s="42">
        <f>E22</f>
        <v>1458315568</v>
      </c>
      <c r="F24" s="43"/>
      <c r="G24" s="43"/>
      <c r="H24" s="43"/>
      <c r="I24" s="44"/>
      <c r="J24" s="44"/>
      <c r="K24" s="44"/>
      <c r="L24" s="44"/>
      <c r="M24" s="44"/>
    </row>
    <row r="25" spans="1:14" x14ac:dyDescent="0.25">
      <c r="A25" s="45"/>
      <c r="C25" s="46"/>
      <c r="D25" s="28"/>
      <c r="E25" s="47"/>
      <c r="F25" s="43"/>
      <c r="G25" s="43"/>
      <c r="H25" s="43"/>
      <c r="I25" s="44"/>
      <c r="J25" s="44"/>
      <c r="K25" s="44"/>
      <c r="L25" s="44"/>
      <c r="M25" s="44"/>
    </row>
    <row r="26" spans="1:14" x14ac:dyDescent="0.25">
      <c r="A26" s="45"/>
      <c r="C26" s="46"/>
      <c r="D26" s="28"/>
      <c r="E26" s="47"/>
      <c r="F26" s="43"/>
      <c r="G26" s="43"/>
      <c r="H26" s="43"/>
      <c r="I26" s="44"/>
      <c r="J26" s="44"/>
      <c r="K26" s="44"/>
      <c r="L26" s="44"/>
      <c r="M26" s="44"/>
    </row>
    <row r="27" spans="1:14" x14ac:dyDescent="0.25">
      <c r="A27" s="45"/>
      <c r="B27" s="48" t="s">
        <v>16</v>
      </c>
      <c r="C27"/>
      <c r="D27"/>
      <c r="E27"/>
      <c r="F27"/>
      <c r="G27"/>
      <c r="H27"/>
      <c r="I27" s="19"/>
      <c r="J27" s="19"/>
      <c r="K27" s="19"/>
      <c r="L27" s="19"/>
      <c r="M27" s="19"/>
      <c r="N27" s="20"/>
    </row>
    <row r="28" spans="1:14" x14ac:dyDescent="0.25">
      <c r="A28" s="45"/>
      <c r="B28"/>
      <c r="C28"/>
      <c r="D28"/>
      <c r="E28"/>
      <c r="F28"/>
      <c r="G28"/>
      <c r="H28"/>
      <c r="I28" s="19"/>
      <c r="J28" s="19"/>
      <c r="K28" s="19"/>
      <c r="L28" s="19"/>
      <c r="M28" s="19"/>
      <c r="N28" s="20"/>
    </row>
    <row r="29" spans="1:14" x14ac:dyDescent="0.25">
      <c r="A29" s="45"/>
      <c r="B29" s="49" t="s">
        <v>17</v>
      </c>
      <c r="C29" s="49" t="s">
        <v>18</v>
      </c>
      <c r="D29" s="49" t="s">
        <v>19</v>
      </c>
      <c r="E29"/>
      <c r="F29"/>
      <c r="G29"/>
      <c r="H29"/>
      <c r="I29" s="19"/>
      <c r="J29" s="19"/>
      <c r="K29" s="19"/>
      <c r="L29" s="19"/>
      <c r="M29" s="19"/>
      <c r="N29" s="20"/>
    </row>
    <row r="30" spans="1:14" x14ac:dyDescent="0.25">
      <c r="A30" s="45"/>
      <c r="B30" s="50" t="s">
        <v>20</v>
      </c>
      <c r="C30" s="50" t="s">
        <v>21</v>
      </c>
      <c r="D30" s="50"/>
      <c r="E30"/>
      <c r="F30"/>
      <c r="G30"/>
      <c r="H30"/>
      <c r="I30" s="19"/>
      <c r="J30" s="19"/>
      <c r="K30" s="19"/>
      <c r="L30" s="19"/>
      <c r="M30" s="19"/>
      <c r="N30" s="20"/>
    </row>
    <row r="31" spans="1:14" x14ac:dyDescent="0.25">
      <c r="A31" s="45"/>
      <c r="B31" s="50" t="s">
        <v>22</v>
      </c>
      <c r="C31" s="50" t="s">
        <v>21</v>
      </c>
      <c r="D31" s="50"/>
      <c r="E31"/>
      <c r="F31"/>
      <c r="G31"/>
      <c r="H31"/>
      <c r="I31" s="19"/>
      <c r="J31" s="19"/>
      <c r="K31" s="19"/>
      <c r="L31" s="19"/>
      <c r="M31" s="19"/>
      <c r="N31" s="20"/>
    </row>
    <row r="32" spans="1:14" x14ac:dyDescent="0.25">
      <c r="A32" s="45"/>
      <c r="B32" s="50" t="s">
        <v>23</v>
      </c>
      <c r="C32" s="50" t="s">
        <v>21</v>
      </c>
      <c r="D32" s="50"/>
      <c r="E32"/>
      <c r="F32"/>
      <c r="G32"/>
      <c r="H32"/>
      <c r="I32" s="19"/>
      <c r="J32" s="19"/>
      <c r="K32" s="19"/>
      <c r="L32" s="19"/>
      <c r="M32" s="19"/>
      <c r="N32" s="20"/>
    </row>
    <row r="33" spans="1:17" x14ac:dyDescent="0.25">
      <c r="A33" s="45"/>
      <c r="B33" s="50" t="s">
        <v>24</v>
      </c>
      <c r="C33" s="50"/>
      <c r="D33" s="50" t="s">
        <v>21</v>
      </c>
      <c r="E33"/>
      <c r="F33"/>
      <c r="G33"/>
      <c r="H33"/>
      <c r="I33" s="19"/>
      <c r="J33" s="19"/>
      <c r="K33" s="19"/>
      <c r="L33" s="19"/>
      <c r="M33" s="19"/>
      <c r="N33" s="20"/>
    </row>
    <row r="34" spans="1:17" x14ac:dyDescent="0.25">
      <c r="A34" s="45"/>
      <c r="B34"/>
      <c r="C34"/>
      <c r="D34"/>
      <c r="E34"/>
      <c r="F34"/>
      <c r="G34"/>
      <c r="H34"/>
      <c r="I34" s="19"/>
      <c r="J34" s="19"/>
      <c r="K34" s="19"/>
      <c r="L34" s="19"/>
      <c r="M34" s="19"/>
      <c r="N34" s="20"/>
    </row>
    <row r="35" spans="1:17" x14ac:dyDescent="0.25">
      <c r="A35" s="45"/>
      <c r="B35"/>
      <c r="C35"/>
      <c r="D35"/>
      <c r="E35"/>
      <c r="F35"/>
      <c r="G35"/>
      <c r="H35"/>
      <c r="I35" s="19"/>
      <c r="J35" s="19"/>
      <c r="K35" s="19"/>
      <c r="L35" s="19"/>
      <c r="M35" s="19"/>
      <c r="N35" s="20"/>
    </row>
    <row r="36" spans="1:17" x14ac:dyDescent="0.25">
      <c r="A36" s="45"/>
      <c r="B36" s="48" t="s">
        <v>25</v>
      </c>
      <c r="C36"/>
      <c r="D36"/>
      <c r="E36"/>
      <c r="F36"/>
      <c r="G36"/>
      <c r="H36"/>
      <c r="I36" s="19"/>
      <c r="J36" s="19"/>
      <c r="K36" s="19"/>
      <c r="L36" s="19"/>
      <c r="M36" s="19"/>
      <c r="N36" s="20"/>
    </row>
    <row r="37" spans="1:17" x14ac:dyDescent="0.25">
      <c r="A37" s="45"/>
      <c r="B37"/>
      <c r="C37"/>
      <c r="D37"/>
      <c r="E37"/>
      <c r="F37"/>
      <c r="G37"/>
      <c r="H37"/>
      <c r="I37" s="19"/>
      <c r="J37" s="19"/>
      <c r="K37" s="19"/>
      <c r="L37" s="19"/>
      <c r="M37" s="19"/>
      <c r="N37" s="20"/>
    </row>
    <row r="38" spans="1:17" x14ac:dyDescent="0.25">
      <c r="A38" s="45"/>
      <c r="B38"/>
      <c r="C38"/>
      <c r="D38"/>
      <c r="E38"/>
      <c r="F38"/>
      <c r="G38"/>
      <c r="H38"/>
      <c r="I38" s="19"/>
      <c r="J38" s="19"/>
      <c r="K38" s="19"/>
      <c r="L38" s="19"/>
      <c r="M38" s="19"/>
      <c r="N38" s="20"/>
    </row>
    <row r="39" spans="1:17" x14ac:dyDescent="0.25">
      <c r="A39" s="45"/>
      <c r="B39" s="49" t="s">
        <v>17</v>
      </c>
      <c r="C39" s="49" t="s">
        <v>26</v>
      </c>
      <c r="D39" s="51" t="s">
        <v>27</v>
      </c>
      <c r="E39" s="51" t="s">
        <v>28</v>
      </c>
      <c r="F39"/>
      <c r="G39"/>
      <c r="H39"/>
      <c r="I39" s="19"/>
      <c r="J39" s="19"/>
      <c r="K39" s="19"/>
      <c r="L39" s="19"/>
      <c r="M39" s="19"/>
      <c r="N39" s="20"/>
    </row>
    <row r="40" spans="1:17" ht="28.5" x14ac:dyDescent="0.25">
      <c r="A40" s="45"/>
      <c r="B40" s="52" t="s">
        <v>29</v>
      </c>
      <c r="C40" s="53">
        <v>40</v>
      </c>
      <c r="D40" s="54">
        <v>0</v>
      </c>
      <c r="E40" s="55">
        <f>+D40+D41</f>
        <v>0</v>
      </c>
      <c r="F40"/>
      <c r="G40"/>
      <c r="H40"/>
      <c r="I40" s="19"/>
      <c r="J40" s="19"/>
      <c r="K40" s="19"/>
      <c r="L40" s="19"/>
      <c r="M40" s="19"/>
      <c r="N40" s="20"/>
    </row>
    <row r="41" spans="1:17" ht="42.75" x14ac:dyDescent="0.25">
      <c r="A41" s="45"/>
      <c r="B41" s="52" t="s">
        <v>30</v>
      </c>
      <c r="C41" s="53">
        <v>60</v>
      </c>
      <c r="D41" s="54">
        <v>0</v>
      </c>
      <c r="E41" s="56"/>
      <c r="F41"/>
      <c r="G41"/>
      <c r="H41"/>
      <c r="I41" s="19"/>
      <c r="J41" s="19"/>
      <c r="K41" s="19"/>
      <c r="L41" s="19"/>
      <c r="M41" s="19"/>
      <c r="N41" s="20"/>
    </row>
    <row r="42" spans="1:17" x14ac:dyDescent="0.25">
      <c r="A42" s="45"/>
      <c r="C42" s="46"/>
      <c r="D42" s="28"/>
      <c r="E42" s="47"/>
      <c r="F42" s="43"/>
      <c r="G42" s="43"/>
      <c r="H42" s="43"/>
      <c r="I42" s="44"/>
      <c r="J42" s="44"/>
      <c r="K42" s="44"/>
      <c r="L42" s="44"/>
      <c r="M42" s="44"/>
    </row>
    <row r="43" spans="1:17" x14ac:dyDescent="0.25">
      <c r="A43" s="45"/>
      <c r="C43" s="46"/>
      <c r="D43" s="28"/>
      <c r="E43" s="47"/>
      <c r="F43" s="43"/>
      <c r="G43" s="43"/>
      <c r="H43" s="43"/>
      <c r="I43" s="44"/>
      <c r="J43" s="44"/>
      <c r="K43" s="44"/>
      <c r="L43" s="44"/>
      <c r="M43" s="44"/>
    </row>
    <row r="44" spans="1:17" x14ac:dyDescent="0.25">
      <c r="A44" s="45"/>
      <c r="C44" s="46"/>
      <c r="D44" s="28"/>
      <c r="E44" s="47"/>
      <c r="F44" s="43"/>
      <c r="G44" s="43"/>
      <c r="H44" s="43"/>
      <c r="I44" s="44"/>
      <c r="J44" s="44"/>
      <c r="K44" s="44"/>
      <c r="L44" s="44"/>
      <c r="M44" s="44"/>
    </row>
    <row r="45" spans="1:17" ht="15.75" thickBot="1" x14ac:dyDescent="0.3">
      <c r="M45" s="57" t="s">
        <v>31</v>
      </c>
      <c r="N45" s="57"/>
    </row>
    <row r="46" spans="1:17" x14ac:dyDescent="0.25">
      <c r="B46" s="48" t="s">
        <v>32</v>
      </c>
      <c r="M46" s="58"/>
      <c r="N46" s="58"/>
    </row>
    <row r="47" spans="1:17" ht="15.75" thickBot="1" x14ac:dyDescent="0.3">
      <c r="M47" s="58"/>
      <c r="N47" s="58"/>
    </row>
    <row r="48" spans="1:17" s="19" customFormat="1" ht="109.5" customHeight="1" x14ac:dyDescent="0.25">
      <c r="B48" s="59" t="s">
        <v>33</v>
      </c>
      <c r="C48" s="59" t="s">
        <v>34</v>
      </c>
      <c r="D48" s="59" t="s">
        <v>35</v>
      </c>
      <c r="E48" s="59" t="s">
        <v>36</v>
      </c>
      <c r="F48" s="59" t="s">
        <v>37</v>
      </c>
      <c r="G48" s="59" t="s">
        <v>38</v>
      </c>
      <c r="H48" s="59" t="s">
        <v>39</v>
      </c>
      <c r="I48" s="59" t="s">
        <v>40</v>
      </c>
      <c r="J48" s="59" t="s">
        <v>41</v>
      </c>
      <c r="K48" s="59" t="s">
        <v>42</v>
      </c>
      <c r="L48" s="59" t="s">
        <v>43</v>
      </c>
      <c r="M48" s="60" t="s">
        <v>44</v>
      </c>
      <c r="N48" s="59" t="s">
        <v>45</v>
      </c>
      <c r="O48" s="59" t="s">
        <v>46</v>
      </c>
      <c r="P48" s="61" t="s">
        <v>47</v>
      </c>
      <c r="Q48" s="61" t="s">
        <v>48</v>
      </c>
    </row>
    <row r="49" spans="1:26" s="73" customFormat="1" ht="30" x14ac:dyDescent="0.25">
      <c r="A49" s="62">
        <v>1</v>
      </c>
      <c r="B49" s="63" t="s">
        <v>49</v>
      </c>
      <c r="C49" s="63" t="s">
        <v>49</v>
      </c>
      <c r="D49" s="63" t="s">
        <v>50</v>
      </c>
      <c r="E49" s="64" t="s">
        <v>51</v>
      </c>
      <c r="F49" s="65" t="s">
        <v>18</v>
      </c>
      <c r="G49" s="66" t="s">
        <v>52</v>
      </c>
      <c r="H49" s="67">
        <v>40180</v>
      </c>
      <c r="I49" s="67">
        <v>40543</v>
      </c>
      <c r="J49" s="68" t="s">
        <v>19</v>
      </c>
      <c r="K49" s="64">
        <v>12</v>
      </c>
      <c r="L49" s="68" t="s">
        <v>52</v>
      </c>
      <c r="M49" s="69">
        <v>870</v>
      </c>
      <c r="N49" s="69">
        <v>0</v>
      </c>
      <c r="O49" s="70">
        <v>935089989</v>
      </c>
      <c r="P49" s="70">
        <v>63</v>
      </c>
      <c r="Q49" s="71"/>
      <c r="R49" s="72"/>
      <c r="S49" s="72"/>
      <c r="T49" s="72"/>
      <c r="U49" s="72"/>
      <c r="V49" s="72"/>
      <c r="W49" s="72"/>
      <c r="X49" s="72"/>
      <c r="Y49" s="72"/>
      <c r="Z49" s="72"/>
    </row>
    <row r="50" spans="1:26" s="73" customFormat="1" ht="30" x14ac:dyDescent="0.25">
      <c r="A50" s="62">
        <f>+A49+1</f>
        <v>2</v>
      </c>
      <c r="B50" s="63" t="s">
        <v>49</v>
      </c>
      <c r="C50" s="63" t="s">
        <v>49</v>
      </c>
      <c r="D50" s="63" t="s">
        <v>50</v>
      </c>
      <c r="E50" s="64" t="s">
        <v>53</v>
      </c>
      <c r="F50" s="65" t="s">
        <v>18</v>
      </c>
      <c r="G50" s="66" t="s">
        <v>52</v>
      </c>
      <c r="H50" s="67">
        <v>41255</v>
      </c>
      <c r="I50" s="67">
        <v>41912</v>
      </c>
      <c r="J50" s="68" t="s">
        <v>19</v>
      </c>
      <c r="K50" s="64">
        <v>21</v>
      </c>
      <c r="L50" s="68" t="s">
        <v>52</v>
      </c>
      <c r="M50" s="69">
        <v>536</v>
      </c>
      <c r="N50" s="69">
        <v>0</v>
      </c>
      <c r="O50" s="70">
        <v>2033907840</v>
      </c>
      <c r="P50" s="70">
        <v>64</v>
      </c>
      <c r="Q50" s="71"/>
      <c r="R50" s="72"/>
      <c r="S50" s="72"/>
      <c r="T50" s="72"/>
      <c r="U50" s="72"/>
      <c r="V50" s="72"/>
      <c r="W50" s="72"/>
      <c r="X50" s="72"/>
      <c r="Y50" s="72"/>
      <c r="Z50" s="72"/>
    </row>
    <row r="51" spans="1:26" s="73" customFormat="1" x14ac:dyDescent="0.25">
      <c r="A51" s="62">
        <f t="shared" ref="A51" si="0">+A50+1</f>
        <v>3</v>
      </c>
      <c r="B51" s="63"/>
      <c r="C51" s="63"/>
      <c r="D51" s="63"/>
      <c r="E51" s="74"/>
      <c r="F51" s="65"/>
      <c r="G51" s="66"/>
      <c r="H51" s="67"/>
      <c r="I51" s="67"/>
      <c r="J51" s="68"/>
      <c r="K51" s="64"/>
      <c r="L51" s="68"/>
      <c r="M51" s="69"/>
      <c r="N51" s="69"/>
      <c r="O51" s="70"/>
      <c r="P51" s="70"/>
      <c r="Q51" s="71"/>
      <c r="R51" s="72"/>
      <c r="S51" s="72"/>
      <c r="T51" s="72"/>
      <c r="U51" s="72"/>
      <c r="V51" s="72"/>
      <c r="W51" s="72"/>
      <c r="X51" s="72"/>
      <c r="Y51" s="72"/>
      <c r="Z51" s="72"/>
    </row>
    <row r="52" spans="1:26" s="73" customFormat="1" x14ac:dyDescent="0.25">
      <c r="A52" s="62" t="e">
        <f>+#REF!+1</f>
        <v>#REF!</v>
      </c>
      <c r="B52" s="63"/>
      <c r="C52" s="75"/>
      <c r="D52" s="63"/>
      <c r="E52" s="74"/>
      <c r="F52" s="65"/>
      <c r="G52" s="65"/>
      <c r="H52" s="65"/>
      <c r="I52" s="68"/>
      <c r="J52" s="68"/>
      <c r="K52" s="68"/>
      <c r="L52" s="68"/>
      <c r="M52" s="76"/>
      <c r="N52" s="76"/>
      <c r="O52" s="70"/>
      <c r="P52" s="70"/>
      <c r="Q52" s="71"/>
      <c r="R52" s="72"/>
      <c r="S52" s="72"/>
      <c r="T52" s="72"/>
      <c r="U52" s="72"/>
      <c r="V52" s="72"/>
      <c r="W52" s="72"/>
      <c r="X52" s="72"/>
      <c r="Y52" s="72"/>
      <c r="Z52" s="72"/>
    </row>
    <row r="53" spans="1:26" s="73" customFormat="1" x14ac:dyDescent="0.25">
      <c r="A53" s="62"/>
      <c r="B53" s="77" t="s">
        <v>28</v>
      </c>
      <c r="C53" s="75"/>
      <c r="D53" s="63"/>
      <c r="E53" s="74"/>
      <c r="F53" s="65"/>
      <c r="G53" s="65"/>
      <c r="H53" s="65"/>
      <c r="I53" s="68"/>
      <c r="J53" s="68"/>
      <c r="K53" s="78">
        <f>SUM(K49:K52)</f>
        <v>33</v>
      </c>
      <c r="L53" s="78">
        <f>SUM(L49:L52)</f>
        <v>0</v>
      </c>
      <c r="M53" s="79">
        <f>SUM(M49:M52)</f>
        <v>1406</v>
      </c>
      <c r="N53" s="78">
        <f>SUM(N49:N52)</f>
        <v>0</v>
      </c>
      <c r="O53" s="70"/>
      <c r="P53" s="70"/>
      <c r="Q53" s="80"/>
    </row>
    <row r="54" spans="1:26" s="81" customFormat="1" x14ac:dyDescent="0.25">
      <c r="E54" s="82"/>
    </row>
    <row r="55" spans="1:26" s="81" customFormat="1" x14ac:dyDescent="0.25">
      <c r="B55" s="83" t="s">
        <v>54</v>
      </c>
      <c r="C55" s="83" t="s">
        <v>55</v>
      </c>
      <c r="D55" s="84" t="s">
        <v>56</v>
      </c>
      <c r="E55" s="84"/>
    </row>
    <row r="56" spans="1:26" s="81" customFormat="1" x14ac:dyDescent="0.25">
      <c r="B56" s="85"/>
      <c r="C56" s="85"/>
      <c r="D56" s="86" t="s">
        <v>57</v>
      </c>
      <c r="E56" s="87" t="s">
        <v>58</v>
      </c>
    </row>
    <row r="57" spans="1:26" s="81" customFormat="1" ht="30.6" customHeight="1" x14ac:dyDescent="0.25">
      <c r="B57" s="88" t="s">
        <v>59</v>
      </c>
      <c r="C57" s="89">
        <f>+K53</f>
        <v>33</v>
      </c>
      <c r="D57" s="90" t="s">
        <v>21</v>
      </c>
      <c r="E57" s="91"/>
      <c r="F57" s="92"/>
      <c r="G57" s="92"/>
      <c r="H57" s="92"/>
      <c r="I57" s="92"/>
      <c r="J57" s="92"/>
      <c r="K57" s="92"/>
      <c r="L57" s="92"/>
      <c r="M57" s="92"/>
    </row>
    <row r="58" spans="1:26" s="81" customFormat="1" ht="30" customHeight="1" x14ac:dyDescent="0.25">
      <c r="B58" s="88" t="s">
        <v>60</v>
      </c>
      <c r="C58" s="89" t="s">
        <v>61</v>
      </c>
      <c r="D58" s="90" t="s">
        <v>21</v>
      </c>
      <c r="E58" s="91"/>
    </row>
    <row r="59" spans="1:26" s="81" customFormat="1" x14ac:dyDescent="0.25">
      <c r="B59" s="93"/>
      <c r="C59" s="94"/>
      <c r="D59" s="94"/>
      <c r="E59" s="94"/>
      <c r="F59" s="94"/>
      <c r="G59" s="94"/>
      <c r="H59" s="94"/>
      <c r="I59" s="94"/>
      <c r="J59" s="94"/>
      <c r="K59" s="94"/>
      <c r="L59" s="94"/>
      <c r="M59" s="94"/>
      <c r="N59" s="94"/>
    </row>
    <row r="60" spans="1:26" ht="28.15" customHeight="1" thickBot="1" x14ac:dyDescent="0.3"/>
    <row r="61" spans="1:26" ht="27" thickBot="1" x14ac:dyDescent="0.3">
      <c r="B61" s="95" t="s">
        <v>62</v>
      </c>
      <c r="C61" s="95"/>
      <c r="D61" s="95"/>
      <c r="E61" s="95"/>
      <c r="F61" s="95"/>
      <c r="G61" s="95"/>
      <c r="H61" s="95"/>
      <c r="I61" s="95"/>
      <c r="J61" s="95"/>
      <c r="K61" s="95"/>
      <c r="L61" s="95"/>
      <c r="M61" s="95"/>
      <c r="N61" s="95"/>
    </row>
    <row r="64" spans="1:26" ht="109.5" customHeight="1" x14ac:dyDescent="0.25">
      <c r="B64" s="96" t="s">
        <v>63</v>
      </c>
      <c r="C64" s="97" t="s">
        <v>64</v>
      </c>
      <c r="D64" s="97" t="s">
        <v>65</v>
      </c>
      <c r="E64" s="97" t="s">
        <v>66</v>
      </c>
      <c r="F64" s="97" t="s">
        <v>67</v>
      </c>
      <c r="G64" s="97" t="s">
        <v>68</v>
      </c>
      <c r="H64" s="97" t="s">
        <v>69</v>
      </c>
      <c r="I64" s="97" t="s">
        <v>70</v>
      </c>
      <c r="J64" s="97" t="s">
        <v>71</v>
      </c>
      <c r="K64" s="97" t="s">
        <v>72</v>
      </c>
      <c r="L64" s="97" t="s">
        <v>73</v>
      </c>
      <c r="M64" s="98" t="s">
        <v>74</v>
      </c>
      <c r="N64" s="98" t="s">
        <v>75</v>
      </c>
      <c r="O64" s="99" t="s">
        <v>76</v>
      </c>
      <c r="P64" s="100"/>
      <c r="Q64" s="97" t="s">
        <v>77</v>
      </c>
    </row>
    <row r="65" spans="2:17" x14ac:dyDescent="0.25">
      <c r="B65" s="101" t="s">
        <v>78</v>
      </c>
      <c r="C65" s="101" t="s">
        <v>79</v>
      </c>
      <c r="D65" s="102" t="s">
        <v>80</v>
      </c>
      <c r="E65" s="90">
        <v>140</v>
      </c>
      <c r="F65" s="103">
        <v>37058180</v>
      </c>
      <c r="G65" s="103" t="s">
        <v>52</v>
      </c>
      <c r="H65" s="103" t="s">
        <v>52</v>
      </c>
      <c r="I65" s="90" t="s">
        <v>52</v>
      </c>
      <c r="J65" s="90" t="s">
        <v>18</v>
      </c>
      <c r="K65" s="54" t="s">
        <v>18</v>
      </c>
      <c r="L65" s="54" t="s">
        <v>18</v>
      </c>
      <c r="M65" s="54" t="s">
        <v>18</v>
      </c>
      <c r="N65" s="54" t="s">
        <v>18</v>
      </c>
      <c r="O65" s="104"/>
      <c r="P65" s="105"/>
      <c r="Q65" s="54" t="s">
        <v>18</v>
      </c>
    </row>
    <row r="66" spans="2:17" x14ac:dyDescent="0.25">
      <c r="B66" s="101" t="s">
        <v>81</v>
      </c>
      <c r="C66" s="101" t="s">
        <v>79</v>
      </c>
      <c r="D66" s="102" t="s">
        <v>82</v>
      </c>
      <c r="E66" s="90">
        <v>166</v>
      </c>
      <c r="F66" s="103">
        <v>370504708</v>
      </c>
      <c r="G66" s="103" t="s">
        <v>52</v>
      </c>
      <c r="H66" s="103" t="s">
        <v>52</v>
      </c>
      <c r="I66" s="90" t="s">
        <v>52</v>
      </c>
      <c r="J66" s="103" t="s">
        <v>18</v>
      </c>
      <c r="K66" s="54" t="s">
        <v>18</v>
      </c>
      <c r="L66" s="54" t="s">
        <v>18</v>
      </c>
      <c r="M66" s="54" t="s">
        <v>18</v>
      </c>
      <c r="N66" s="54" t="s">
        <v>18</v>
      </c>
      <c r="O66" s="104"/>
      <c r="P66" s="105"/>
      <c r="Q66" s="54" t="s">
        <v>18</v>
      </c>
    </row>
    <row r="67" spans="2:17" x14ac:dyDescent="0.25">
      <c r="B67" s="101" t="s">
        <v>83</v>
      </c>
      <c r="C67" s="101" t="s">
        <v>79</v>
      </c>
      <c r="D67" s="102" t="s">
        <v>84</v>
      </c>
      <c r="E67" s="90">
        <v>230</v>
      </c>
      <c r="F67" s="103">
        <v>37039750</v>
      </c>
      <c r="G67" s="103" t="s">
        <v>52</v>
      </c>
      <c r="H67" s="103" t="s">
        <v>52</v>
      </c>
      <c r="I67" s="90" t="s">
        <v>52</v>
      </c>
      <c r="J67" s="103" t="s">
        <v>18</v>
      </c>
      <c r="K67" s="54" t="s">
        <v>18</v>
      </c>
      <c r="L67" s="54" t="s">
        <v>18</v>
      </c>
      <c r="M67" s="54" t="s">
        <v>18</v>
      </c>
      <c r="N67" s="54" t="s">
        <v>85</v>
      </c>
      <c r="O67" s="104"/>
      <c r="P67" s="105"/>
      <c r="Q67" s="54" t="s">
        <v>18</v>
      </c>
    </row>
    <row r="68" spans="2:17" x14ac:dyDescent="0.25">
      <c r="B68" s="101"/>
      <c r="C68" s="101"/>
      <c r="D68" s="106"/>
      <c r="E68" s="102"/>
      <c r="F68" s="103"/>
      <c r="G68" s="103"/>
      <c r="H68" s="103"/>
      <c r="I68" s="107"/>
      <c r="J68" s="107"/>
      <c r="K68" s="50"/>
      <c r="L68" s="50"/>
      <c r="M68" s="50"/>
      <c r="N68" s="50"/>
      <c r="O68" s="104"/>
      <c r="P68" s="105"/>
      <c r="Q68" s="50"/>
    </row>
    <row r="69" spans="2:17" ht="18" customHeight="1" x14ac:dyDescent="0.25">
      <c r="B69" s="101"/>
      <c r="C69" s="101"/>
      <c r="D69" s="102"/>
      <c r="E69" s="102"/>
      <c r="F69" s="103"/>
      <c r="G69" s="103"/>
      <c r="H69" s="103"/>
      <c r="I69" s="107"/>
      <c r="J69" s="107"/>
      <c r="K69" s="50"/>
      <c r="L69" s="50"/>
      <c r="M69" s="50"/>
      <c r="N69" s="50"/>
      <c r="O69" s="108"/>
      <c r="P69" s="109"/>
      <c r="Q69" s="50"/>
    </row>
    <row r="70" spans="2:17" x14ac:dyDescent="0.25">
      <c r="B70" s="101"/>
      <c r="C70" s="101"/>
      <c r="D70" s="102"/>
      <c r="E70" s="102"/>
      <c r="F70" s="103"/>
      <c r="G70" s="103"/>
      <c r="H70" s="103"/>
      <c r="I70" s="107"/>
      <c r="J70" s="107"/>
      <c r="K70" s="50"/>
      <c r="L70" s="50"/>
      <c r="M70" s="50"/>
      <c r="N70" s="50"/>
      <c r="O70" s="104"/>
      <c r="P70" s="105"/>
      <c r="Q70" s="50"/>
    </row>
    <row r="71" spans="2:17" x14ac:dyDescent="0.25">
      <c r="B71" s="50"/>
      <c r="C71" s="50"/>
      <c r="D71" s="50"/>
      <c r="E71" s="50"/>
      <c r="F71" s="50"/>
      <c r="G71" s="50"/>
      <c r="H71" s="50"/>
      <c r="I71" s="50"/>
      <c r="J71" s="50"/>
      <c r="K71" s="50"/>
      <c r="L71" s="50"/>
      <c r="M71" s="50"/>
      <c r="N71" s="50"/>
      <c r="O71" s="104"/>
      <c r="P71" s="105"/>
      <c r="Q71" s="50"/>
    </row>
    <row r="72" spans="2:17" x14ac:dyDescent="0.25">
      <c r="B72" s="3" t="s">
        <v>86</v>
      </c>
    </row>
    <row r="73" spans="2:17" x14ac:dyDescent="0.25">
      <c r="B73" s="3" t="s">
        <v>87</v>
      </c>
    </row>
    <row r="74" spans="2:17" x14ac:dyDescent="0.25">
      <c r="B74" s="3" t="s">
        <v>88</v>
      </c>
    </row>
    <row r="76" spans="2:17" ht="15.75" thickBot="1" x14ac:dyDescent="0.3"/>
    <row r="77" spans="2:17" ht="27" thickBot="1" x14ac:dyDescent="0.3">
      <c r="B77" s="110" t="s">
        <v>89</v>
      </c>
      <c r="C77" s="111"/>
      <c r="D77" s="111"/>
      <c r="E77" s="111"/>
      <c r="F77" s="111"/>
      <c r="G77" s="111"/>
      <c r="H77" s="111"/>
      <c r="I77" s="111"/>
      <c r="J77" s="111"/>
      <c r="K77" s="111"/>
      <c r="L77" s="111"/>
      <c r="M77" s="111"/>
      <c r="N77" s="112"/>
    </row>
    <row r="82" spans="2:17" ht="76.5" customHeight="1" x14ac:dyDescent="0.25">
      <c r="B82" s="96" t="s">
        <v>90</v>
      </c>
      <c r="C82" s="96" t="s">
        <v>91</v>
      </c>
      <c r="D82" s="96" t="s">
        <v>92</v>
      </c>
      <c r="E82" s="96" t="s">
        <v>93</v>
      </c>
      <c r="F82" s="96" t="s">
        <v>94</v>
      </c>
      <c r="G82" s="96" t="s">
        <v>95</v>
      </c>
      <c r="H82" s="96" t="s">
        <v>96</v>
      </c>
      <c r="I82" s="96" t="s">
        <v>97</v>
      </c>
      <c r="J82" s="99" t="s">
        <v>98</v>
      </c>
      <c r="K82" s="113"/>
      <c r="L82" s="100"/>
      <c r="M82" s="96" t="s">
        <v>99</v>
      </c>
      <c r="N82" s="96" t="s">
        <v>100</v>
      </c>
      <c r="O82" s="96" t="s">
        <v>101</v>
      </c>
      <c r="P82" s="99" t="s">
        <v>76</v>
      </c>
      <c r="Q82" s="100"/>
    </row>
    <row r="83" spans="2:17" ht="200.1" customHeight="1" x14ac:dyDescent="0.25">
      <c r="B83" s="114" t="s">
        <v>102</v>
      </c>
      <c r="C83" s="114" t="s">
        <v>103</v>
      </c>
      <c r="D83" s="115" t="s">
        <v>104</v>
      </c>
      <c r="E83" s="116">
        <v>66903406</v>
      </c>
      <c r="F83" s="114" t="s">
        <v>105</v>
      </c>
      <c r="G83" s="50" t="s">
        <v>106</v>
      </c>
      <c r="H83" s="117">
        <v>41089</v>
      </c>
      <c r="I83" s="91" t="s">
        <v>52</v>
      </c>
      <c r="J83" s="114" t="s">
        <v>107</v>
      </c>
      <c r="K83" s="118" t="s">
        <v>108</v>
      </c>
      <c r="L83" s="118" t="s">
        <v>109</v>
      </c>
      <c r="M83" s="50" t="s">
        <v>18</v>
      </c>
      <c r="N83" s="50" t="s">
        <v>18</v>
      </c>
      <c r="O83" s="50" t="s">
        <v>18</v>
      </c>
      <c r="P83" s="108"/>
      <c r="Q83" s="109"/>
    </row>
    <row r="84" spans="2:17" ht="116.25" customHeight="1" x14ac:dyDescent="0.25">
      <c r="B84" s="114" t="s">
        <v>110</v>
      </c>
      <c r="C84" s="119" t="s">
        <v>111</v>
      </c>
      <c r="D84" s="120" t="s">
        <v>112</v>
      </c>
      <c r="E84" s="121">
        <v>29705223</v>
      </c>
      <c r="F84" s="119" t="s">
        <v>113</v>
      </c>
      <c r="G84" s="119" t="s">
        <v>114</v>
      </c>
      <c r="H84" s="122">
        <v>38926</v>
      </c>
      <c r="I84" s="102" t="s">
        <v>52</v>
      </c>
      <c r="J84" s="114" t="s">
        <v>115</v>
      </c>
      <c r="K84" s="118" t="s">
        <v>116</v>
      </c>
      <c r="L84" s="118" t="s">
        <v>109</v>
      </c>
      <c r="M84" s="50" t="s">
        <v>18</v>
      </c>
      <c r="N84" s="114" t="s">
        <v>18</v>
      </c>
      <c r="O84" s="50" t="s">
        <v>18</v>
      </c>
      <c r="P84" s="123"/>
      <c r="Q84" s="124"/>
    </row>
    <row r="85" spans="2:17" ht="89.25" customHeight="1" x14ac:dyDescent="0.25">
      <c r="B85" s="114" t="s">
        <v>117</v>
      </c>
      <c r="C85" s="119" t="s">
        <v>118</v>
      </c>
      <c r="D85" s="120" t="s">
        <v>119</v>
      </c>
      <c r="E85" s="121">
        <v>44006961</v>
      </c>
      <c r="F85" s="119" t="s">
        <v>120</v>
      </c>
      <c r="G85" s="119" t="s">
        <v>121</v>
      </c>
      <c r="H85" s="122">
        <v>41264</v>
      </c>
      <c r="I85" s="102" t="s">
        <v>52</v>
      </c>
      <c r="J85" s="119" t="s">
        <v>122</v>
      </c>
      <c r="K85" s="118" t="s">
        <v>116</v>
      </c>
      <c r="L85" s="107" t="s">
        <v>109</v>
      </c>
      <c r="M85" s="50" t="s">
        <v>18</v>
      </c>
      <c r="N85" s="50" t="s">
        <v>18</v>
      </c>
      <c r="O85" s="50" t="s">
        <v>18</v>
      </c>
      <c r="P85" s="123"/>
      <c r="Q85" s="125"/>
    </row>
    <row r="86" spans="2:17" ht="145.5" customHeight="1" x14ac:dyDescent="0.25">
      <c r="B86" s="119" t="s">
        <v>123</v>
      </c>
      <c r="C86" s="119" t="s">
        <v>103</v>
      </c>
      <c r="D86" s="120" t="s">
        <v>124</v>
      </c>
      <c r="E86" s="121">
        <v>31984410</v>
      </c>
      <c r="F86" s="101" t="s">
        <v>125</v>
      </c>
      <c r="G86" s="119" t="s">
        <v>126</v>
      </c>
      <c r="H86" s="122">
        <v>37595</v>
      </c>
      <c r="I86" s="102" t="s">
        <v>127</v>
      </c>
      <c r="J86" s="119" t="s">
        <v>128</v>
      </c>
      <c r="K86" s="118" t="s">
        <v>129</v>
      </c>
      <c r="L86" s="107" t="s">
        <v>109</v>
      </c>
      <c r="M86" s="50" t="s">
        <v>18</v>
      </c>
      <c r="N86" s="50" t="s">
        <v>19</v>
      </c>
      <c r="O86" s="50" t="s">
        <v>18</v>
      </c>
      <c r="P86" s="123" t="s">
        <v>130</v>
      </c>
      <c r="Q86" s="124"/>
    </row>
    <row r="87" spans="2:17" ht="126" customHeight="1" x14ac:dyDescent="0.25">
      <c r="B87" s="119" t="s">
        <v>131</v>
      </c>
      <c r="C87" s="119" t="s">
        <v>118</v>
      </c>
      <c r="D87" s="120" t="s">
        <v>132</v>
      </c>
      <c r="E87" s="121">
        <v>31712077</v>
      </c>
      <c r="F87" s="119" t="s">
        <v>133</v>
      </c>
      <c r="G87" s="101" t="s">
        <v>134</v>
      </c>
      <c r="H87" s="122">
        <v>40495</v>
      </c>
      <c r="I87" s="102">
        <v>119485</v>
      </c>
      <c r="J87" s="119" t="s">
        <v>107</v>
      </c>
      <c r="K87" s="118" t="s">
        <v>135</v>
      </c>
      <c r="L87" s="107" t="s">
        <v>109</v>
      </c>
      <c r="M87" s="50" t="s">
        <v>18</v>
      </c>
      <c r="N87" s="50" t="s">
        <v>18</v>
      </c>
      <c r="O87" s="50" t="s">
        <v>18</v>
      </c>
      <c r="P87" s="126"/>
      <c r="Q87" s="126"/>
    </row>
    <row r="88" spans="2:17" ht="126" customHeight="1" x14ac:dyDescent="0.25">
      <c r="B88" s="119" t="s">
        <v>136</v>
      </c>
      <c r="C88" s="119" t="s">
        <v>137</v>
      </c>
      <c r="D88" s="120" t="s">
        <v>138</v>
      </c>
      <c r="E88" s="121">
        <v>1116245681</v>
      </c>
      <c r="F88" s="119" t="s">
        <v>133</v>
      </c>
      <c r="G88" s="101" t="s">
        <v>134</v>
      </c>
      <c r="H88" s="122">
        <v>41397</v>
      </c>
      <c r="I88" s="102">
        <v>137044</v>
      </c>
      <c r="J88" s="119" t="s">
        <v>139</v>
      </c>
      <c r="K88" s="118" t="s">
        <v>140</v>
      </c>
      <c r="L88" s="107" t="s">
        <v>109</v>
      </c>
      <c r="M88" s="50" t="s">
        <v>18</v>
      </c>
      <c r="N88" s="50" t="s">
        <v>18</v>
      </c>
      <c r="O88" s="50" t="s">
        <v>18</v>
      </c>
      <c r="P88" s="123"/>
      <c r="Q88" s="124"/>
    </row>
    <row r="89" spans="2:17" ht="126" customHeight="1" x14ac:dyDescent="0.25">
      <c r="B89" s="119"/>
      <c r="C89" s="119"/>
      <c r="D89" s="120"/>
      <c r="E89" s="121"/>
      <c r="F89" s="119"/>
      <c r="G89" s="119"/>
      <c r="H89" s="122"/>
      <c r="I89" s="102"/>
      <c r="J89" s="119"/>
      <c r="K89" s="118"/>
      <c r="L89" s="107"/>
      <c r="M89" s="50"/>
      <c r="N89" s="50"/>
      <c r="O89" s="50"/>
      <c r="P89" s="123"/>
      <c r="Q89" s="124"/>
    </row>
    <row r="90" spans="2:17" x14ac:dyDescent="0.25">
      <c r="B90" s="127"/>
    </row>
    <row r="91" spans="2:17" ht="15.75" thickBot="1" x14ac:dyDescent="0.3"/>
    <row r="92" spans="2:17" ht="27" thickBot="1" x14ac:dyDescent="0.3">
      <c r="B92" s="110" t="s">
        <v>141</v>
      </c>
      <c r="C92" s="111"/>
      <c r="D92" s="111"/>
      <c r="E92" s="111"/>
      <c r="F92" s="111"/>
      <c r="G92" s="111"/>
      <c r="H92" s="111"/>
      <c r="I92" s="111"/>
      <c r="J92" s="111"/>
      <c r="K92" s="111"/>
      <c r="L92" s="111"/>
      <c r="M92" s="111"/>
      <c r="N92" s="112"/>
    </row>
    <row r="95" spans="2:17" ht="46.15" customHeight="1" x14ac:dyDescent="0.25">
      <c r="B95" s="97" t="s">
        <v>17</v>
      </c>
      <c r="C95" s="97" t="s">
        <v>142</v>
      </c>
      <c r="D95" s="99" t="s">
        <v>76</v>
      </c>
      <c r="E95" s="100"/>
    </row>
    <row r="96" spans="2:17" ht="46.9" customHeight="1" x14ac:dyDescent="0.25">
      <c r="B96" s="114" t="s">
        <v>143</v>
      </c>
      <c r="C96" s="54" t="s">
        <v>18</v>
      </c>
      <c r="D96" s="126"/>
      <c r="E96" s="126"/>
    </row>
    <row r="99" spans="1:26" ht="26.25" x14ac:dyDescent="0.25">
      <c r="B99" s="1" t="s">
        <v>144</v>
      </c>
      <c r="C99" s="2"/>
      <c r="D99" s="2"/>
      <c r="E99" s="2"/>
      <c r="F99" s="2"/>
      <c r="G99" s="2"/>
      <c r="H99" s="2"/>
      <c r="I99" s="2"/>
      <c r="J99" s="2"/>
      <c r="K99" s="2"/>
      <c r="L99" s="2"/>
      <c r="M99" s="2"/>
      <c r="N99" s="2"/>
      <c r="O99" s="2"/>
      <c r="P99" s="2"/>
    </row>
    <row r="101" spans="1:26" ht="15.75" thickBot="1" x14ac:dyDescent="0.3"/>
    <row r="102" spans="1:26" ht="27" thickBot="1" x14ac:dyDescent="0.3">
      <c r="B102" s="110" t="s">
        <v>145</v>
      </c>
      <c r="C102" s="111"/>
      <c r="D102" s="111"/>
      <c r="E102" s="111"/>
      <c r="F102" s="111"/>
      <c r="G102" s="111"/>
      <c r="H102" s="111"/>
      <c r="I102" s="111"/>
      <c r="J102" s="111"/>
      <c r="K102" s="111"/>
      <c r="L102" s="111"/>
      <c r="M102" s="111"/>
      <c r="N102" s="112"/>
    </row>
    <row r="104" spans="1:26" ht="15.75" thickBot="1" x14ac:dyDescent="0.3">
      <c r="M104" s="58"/>
      <c r="N104" s="58"/>
    </row>
    <row r="105" spans="1:26" s="19" customFormat="1" ht="109.5" customHeight="1" x14ac:dyDescent="0.25">
      <c r="B105" s="59" t="s">
        <v>33</v>
      </c>
      <c r="C105" s="59" t="s">
        <v>34</v>
      </c>
      <c r="D105" s="59" t="s">
        <v>35</v>
      </c>
      <c r="E105" s="59" t="s">
        <v>36</v>
      </c>
      <c r="F105" s="59" t="s">
        <v>37</v>
      </c>
      <c r="G105" s="59" t="s">
        <v>38</v>
      </c>
      <c r="H105" s="59" t="s">
        <v>39</v>
      </c>
      <c r="I105" s="59" t="s">
        <v>40</v>
      </c>
      <c r="J105" s="59" t="s">
        <v>41</v>
      </c>
      <c r="K105" s="59" t="s">
        <v>42</v>
      </c>
      <c r="L105" s="59" t="s">
        <v>43</v>
      </c>
      <c r="M105" s="60" t="s">
        <v>44</v>
      </c>
      <c r="N105" s="59" t="s">
        <v>45</v>
      </c>
      <c r="O105" s="59" t="s">
        <v>46</v>
      </c>
      <c r="P105" s="61" t="s">
        <v>47</v>
      </c>
      <c r="Q105" s="61" t="s">
        <v>48</v>
      </c>
    </row>
    <row r="106" spans="1:26" s="73" customFormat="1" x14ac:dyDescent="0.25">
      <c r="A106" s="62">
        <v>1</v>
      </c>
      <c r="B106" s="63"/>
      <c r="C106" s="63"/>
      <c r="D106" s="63"/>
      <c r="E106" s="64"/>
      <c r="F106" s="65"/>
      <c r="G106" s="65"/>
      <c r="H106" s="67"/>
      <c r="I106" s="67"/>
      <c r="J106" s="68"/>
      <c r="K106" s="64"/>
      <c r="L106" s="68"/>
      <c r="M106" s="128"/>
      <c r="N106" s="64"/>
      <c r="O106" s="70"/>
      <c r="P106" s="70"/>
      <c r="Q106" s="71"/>
      <c r="R106" s="72"/>
      <c r="S106" s="72"/>
      <c r="T106" s="72"/>
      <c r="U106" s="72"/>
      <c r="V106" s="72"/>
      <c r="W106" s="72"/>
      <c r="X106" s="72"/>
      <c r="Y106" s="72"/>
      <c r="Z106" s="72"/>
    </row>
    <row r="107" spans="1:26" s="73" customFormat="1" ht="45" x14ac:dyDescent="0.25">
      <c r="A107" s="62">
        <f>+A106+1</f>
        <v>2</v>
      </c>
      <c r="B107" s="63" t="s">
        <v>49</v>
      </c>
      <c r="C107" s="63" t="s">
        <v>49</v>
      </c>
      <c r="D107" s="63" t="s">
        <v>50</v>
      </c>
      <c r="E107" s="64" t="s">
        <v>146</v>
      </c>
      <c r="F107" s="65" t="s">
        <v>18</v>
      </c>
      <c r="G107" s="66" t="s">
        <v>52</v>
      </c>
      <c r="H107" s="67">
        <v>40914</v>
      </c>
      <c r="I107" s="67">
        <v>41090</v>
      </c>
      <c r="J107" s="68" t="s">
        <v>19</v>
      </c>
      <c r="K107" s="64">
        <v>6</v>
      </c>
      <c r="L107" s="68" t="s">
        <v>52</v>
      </c>
      <c r="M107" s="128">
        <v>870</v>
      </c>
      <c r="N107" s="69">
        <v>0</v>
      </c>
      <c r="O107" s="70">
        <v>659948012</v>
      </c>
      <c r="P107" s="70">
        <v>1040</v>
      </c>
      <c r="Q107" s="71" t="s">
        <v>147</v>
      </c>
      <c r="R107" s="72"/>
      <c r="S107" s="72"/>
      <c r="T107" s="72"/>
      <c r="U107" s="72"/>
      <c r="V107" s="72"/>
      <c r="W107" s="72"/>
      <c r="X107" s="72"/>
      <c r="Y107" s="72"/>
      <c r="Z107" s="72"/>
    </row>
    <row r="108" spans="1:26" s="73" customFormat="1" ht="45" x14ac:dyDescent="0.25">
      <c r="A108" s="62">
        <f t="shared" ref="A108:A113" si="1">+A107+1</f>
        <v>3</v>
      </c>
      <c r="B108" s="63" t="s">
        <v>49</v>
      </c>
      <c r="C108" s="63" t="s">
        <v>49</v>
      </c>
      <c r="D108" s="63" t="s">
        <v>50</v>
      </c>
      <c r="E108" s="64" t="s">
        <v>148</v>
      </c>
      <c r="F108" s="65" t="s">
        <v>18</v>
      </c>
      <c r="G108" s="66" t="s">
        <v>52</v>
      </c>
      <c r="H108" s="67">
        <v>41081</v>
      </c>
      <c r="I108" s="67">
        <v>41273</v>
      </c>
      <c r="J108" s="68" t="s">
        <v>19</v>
      </c>
      <c r="K108" s="64">
        <v>6</v>
      </c>
      <c r="L108" s="68" t="s">
        <v>52</v>
      </c>
      <c r="M108" s="128">
        <v>580</v>
      </c>
      <c r="N108" s="69">
        <v>0</v>
      </c>
      <c r="O108" s="70">
        <v>439458110</v>
      </c>
      <c r="P108" s="70">
        <v>1040</v>
      </c>
      <c r="Q108" s="71" t="s">
        <v>147</v>
      </c>
      <c r="R108" s="72"/>
      <c r="S108" s="72"/>
      <c r="T108" s="72"/>
      <c r="U108" s="72"/>
      <c r="V108" s="72"/>
      <c r="W108" s="72"/>
      <c r="X108" s="72"/>
      <c r="Y108" s="72"/>
      <c r="Z108" s="72"/>
    </row>
    <row r="109" spans="1:26" s="73" customFormat="1" ht="45" x14ac:dyDescent="0.25">
      <c r="A109" s="62">
        <f t="shared" si="1"/>
        <v>4</v>
      </c>
      <c r="B109" s="63" t="s">
        <v>49</v>
      </c>
      <c r="C109" s="63" t="s">
        <v>49</v>
      </c>
      <c r="D109" s="63" t="s">
        <v>50</v>
      </c>
      <c r="E109" s="64" t="s">
        <v>149</v>
      </c>
      <c r="F109" s="65" t="s">
        <v>18</v>
      </c>
      <c r="G109" s="65" t="s">
        <v>52</v>
      </c>
      <c r="H109" s="67">
        <v>41095</v>
      </c>
      <c r="I109" s="67">
        <v>41274</v>
      </c>
      <c r="J109" s="68" t="s">
        <v>19</v>
      </c>
      <c r="K109" s="64">
        <v>0</v>
      </c>
      <c r="L109" s="68">
        <v>5</v>
      </c>
      <c r="M109" s="128">
        <v>290</v>
      </c>
      <c r="N109" s="64">
        <v>0</v>
      </c>
      <c r="O109" s="70">
        <v>390873600</v>
      </c>
      <c r="P109" s="70">
        <v>1041</v>
      </c>
      <c r="Q109" s="71" t="s">
        <v>147</v>
      </c>
      <c r="R109" s="72"/>
      <c r="S109" s="72"/>
      <c r="T109" s="72"/>
      <c r="U109" s="72"/>
      <c r="V109" s="72"/>
      <c r="W109" s="72"/>
      <c r="X109" s="72"/>
      <c r="Y109" s="72"/>
      <c r="Z109" s="72"/>
    </row>
    <row r="110" spans="1:26" s="73" customFormat="1" ht="45" x14ac:dyDescent="0.25">
      <c r="A110" s="62">
        <f t="shared" si="1"/>
        <v>5</v>
      </c>
      <c r="B110" s="63" t="s">
        <v>49</v>
      </c>
      <c r="C110" s="63" t="s">
        <v>49</v>
      </c>
      <c r="D110" s="63" t="s">
        <v>50</v>
      </c>
      <c r="E110" s="64" t="s">
        <v>150</v>
      </c>
      <c r="F110" s="65" t="s">
        <v>18</v>
      </c>
      <c r="G110" s="65" t="s">
        <v>52</v>
      </c>
      <c r="H110" s="67">
        <v>41208</v>
      </c>
      <c r="I110" s="67">
        <v>41274</v>
      </c>
      <c r="J110" s="68" t="s">
        <v>19</v>
      </c>
      <c r="K110" s="64">
        <v>0</v>
      </c>
      <c r="L110" s="64">
        <v>2</v>
      </c>
      <c r="M110" s="128">
        <v>200</v>
      </c>
      <c r="N110" s="64">
        <v>0</v>
      </c>
      <c r="O110" s="70">
        <v>136190400</v>
      </c>
      <c r="P110" s="70">
        <v>1041</v>
      </c>
      <c r="Q110" s="71" t="s">
        <v>147</v>
      </c>
      <c r="R110" s="72"/>
      <c r="S110" s="72"/>
      <c r="T110" s="72"/>
      <c r="U110" s="72"/>
      <c r="V110" s="72"/>
      <c r="W110" s="72"/>
      <c r="X110" s="72"/>
      <c r="Y110" s="72"/>
      <c r="Z110" s="72"/>
    </row>
    <row r="111" spans="1:26" s="73" customFormat="1" ht="45" x14ac:dyDescent="0.25">
      <c r="A111" s="62">
        <f t="shared" si="1"/>
        <v>6</v>
      </c>
      <c r="B111" s="63" t="s">
        <v>49</v>
      </c>
      <c r="C111" s="63" t="s">
        <v>49</v>
      </c>
      <c r="D111" s="63" t="s">
        <v>50</v>
      </c>
      <c r="E111" s="64" t="s">
        <v>151</v>
      </c>
      <c r="F111" s="65" t="s">
        <v>18</v>
      </c>
      <c r="G111" s="65" t="s">
        <v>52</v>
      </c>
      <c r="H111" s="67">
        <v>41206</v>
      </c>
      <c r="I111" s="67">
        <v>41274</v>
      </c>
      <c r="J111" s="68" t="s">
        <v>19</v>
      </c>
      <c r="K111" s="64" t="s">
        <v>52</v>
      </c>
      <c r="L111" s="64">
        <v>2</v>
      </c>
      <c r="M111" s="128">
        <v>150</v>
      </c>
      <c r="N111" s="64">
        <v>0</v>
      </c>
      <c r="O111" s="70">
        <v>90280800</v>
      </c>
      <c r="P111" s="70">
        <v>1042</v>
      </c>
      <c r="Q111" s="71" t="s">
        <v>147</v>
      </c>
      <c r="R111" s="72"/>
      <c r="S111" s="72"/>
      <c r="T111" s="72"/>
      <c r="U111" s="72"/>
      <c r="V111" s="72"/>
      <c r="W111" s="72"/>
      <c r="X111" s="72"/>
      <c r="Y111" s="72"/>
      <c r="Z111" s="72"/>
    </row>
    <row r="112" spans="1:26" s="73" customFormat="1" ht="45" x14ac:dyDescent="0.25">
      <c r="A112" s="62">
        <f t="shared" si="1"/>
        <v>7</v>
      </c>
      <c r="B112" s="63" t="s">
        <v>49</v>
      </c>
      <c r="C112" s="63" t="s">
        <v>49</v>
      </c>
      <c r="D112" s="63" t="s">
        <v>50</v>
      </c>
      <c r="E112" s="64" t="s">
        <v>152</v>
      </c>
      <c r="F112" s="65" t="s">
        <v>18</v>
      </c>
      <c r="G112" s="65" t="s">
        <v>52</v>
      </c>
      <c r="H112" s="67">
        <v>41257</v>
      </c>
      <c r="I112" s="67">
        <v>42004</v>
      </c>
      <c r="J112" s="68" t="s">
        <v>19</v>
      </c>
      <c r="K112" s="64">
        <v>0</v>
      </c>
      <c r="L112" s="64">
        <v>24</v>
      </c>
      <c r="M112" s="128">
        <v>150</v>
      </c>
      <c r="N112" s="64">
        <v>0</v>
      </c>
      <c r="O112" s="70">
        <v>604652400</v>
      </c>
      <c r="P112" s="70">
        <v>1042</v>
      </c>
      <c r="Q112" s="71" t="s">
        <v>147</v>
      </c>
      <c r="R112" s="72"/>
      <c r="S112" s="72"/>
      <c r="T112" s="72"/>
      <c r="U112" s="72"/>
      <c r="V112" s="72"/>
      <c r="W112" s="72"/>
      <c r="X112" s="72"/>
      <c r="Y112" s="72"/>
      <c r="Z112" s="72"/>
    </row>
    <row r="113" spans="1:26" s="73" customFormat="1" ht="45" x14ac:dyDescent="0.25">
      <c r="A113" s="62">
        <f t="shared" si="1"/>
        <v>8</v>
      </c>
      <c r="B113" s="63" t="s">
        <v>49</v>
      </c>
      <c r="C113" s="63" t="s">
        <v>49</v>
      </c>
      <c r="D113" s="63" t="s">
        <v>50</v>
      </c>
      <c r="E113" s="64" t="s">
        <v>153</v>
      </c>
      <c r="F113" s="65" t="s">
        <v>18</v>
      </c>
      <c r="G113" s="65" t="s">
        <v>52</v>
      </c>
      <c r="H113" s="67">
        <v>41247</v>
      </c>
      <c r="I113" s="67">
        <v>42004</v>
      </c>
      <c r="J113" s="68" t="s">
        <v>19</v>
      </c>
      <c r="K113" s="64" t="s">
        <v>52</v>
      </c>
      <c r="L113" s="64">
        <v>23</v>
      </c>
      <c r="M113" s="128">
        <v>445</v>
      </c>
      <c r="N113" s="64">
        <v>0</v>
      </c>
      <c r="O113" s="70">
        <v>1502255496</v>
      </c>
      <c r="P113" s="70">
        <v>1042</v>
      </c>
      <c r="Q113" s="71" t="s">
        <v>147</v>
      </c>
      <c r="R113" s="72"/>
      <c r="S113" s="72"/>
      <c r="T113" s="72"/>
      <c r="U113" s="72"/>
      <c r="V113" s="72"/>
      <c r="W113" s="72"/>
      <c r="X113" s="72"/>
      <c r="Y113" s="72"/>
      <c r="Z113" s="72"/>
    </row>
    <row r="114" spans="1:26" s="73" customFormat="1" x14ac:dyDescent="0.25">
      <c r="A114" s="62"/>
      <c r="B114" s="77" t="s">
        <v>28</v>
      </c>
      <c r="C114" s="75"/>
      <c r="D114" s="63"/>
      <c r="E114" s="74"/>
      <c r="F114" s="65"/>
      <c r="G114" s="65"/>
      <c r="H114" s="65"/>
      <c r="I114" s="68"/>
      <c r="J114" s="68"/>
      <c r="K114" s="78">
        <f t="shared" ref="K114:N114" si="2">SUM(K106:K113)</f>
        <v>12</v>
      </c>
      <c r="L114" s="78">
        <f t="shared" si="2"/>
        <v>56</v>
      </c>
      <c r="M114" s="79">
        <f t="shared" si="2"/>
        <v>2685</v>
      </c>
      <c r="N114" s="78">
        <f t="shared" si="2"/>
        <v>0</v>
      </c>
      <c r="O114" s="70"/>
      <c r="P114" s="70"/>
      <c r="Q114" s="80"/>
    </row>
    <row r="115" spans="1:26" x14ac:dyDescent="0.25">
      <c r="B115" s="81"/>
      <c r="C115" s="81"/>
      <c r="D115" s="81"/>
      <c r="E115" s="82"/>
      <c r="F115" s="81"/>
      <c r="G115" s="81"/>
      <c r="H115" s="81"/>
      <c r="I115" s="81"/>
      <c r="J115" s="81"/>
      <c r="K115" s="81"/>
      <c r="L115" s="81"/>
      <c r="M115" s="81"/>
      <c r="N115" s="81"/>
      <c r="O115" s="81"/>
      <c r="P115" s="81"/>
    </row>
    <row r="116" spans="1:26" ht="18.75" x14ac:dyDescent="0.25">
      <c r="B116" s="88" t="s">
        <v>154</v>
      </c>
      <c r="C116" s="129"/>
      <c r="H116" s="92"/>
      <c r="I116" s="92"/>
      <c r="J116" s="92"/>
      <c r="K116" s="92"/>
      <c r="L116" s="92"/>
      <c r="M116" s="92"/>
      <c r="N116" s="81"/>
      <c r="O116" s="81"/>
      <c r="P116" s="81"/>
    </row>
    <row r="118" spans="1:26" ht="15.75" thickBot="1" x14ac:dyDescent="0.3"/>
    <row r="119" spans="1:26" ht="37.15" customHeight="1" thickBot="1" x14ac:dyDescent="0.3">
      <c r="B119" s="130" t="s">
        <v>155</v>
      </c>
      <c r="C119" s="131" t="s">
        <v>156</v>
      </c>
      <c r="D119" s="130" t="s">
        <v>27</v>
      </c>
      <c r="E119" s="131" t="s">
        <v>157</v>
      </c>
    </row>
    <row r="120" spans="1:26" ht="41.45" customHeight="1" x14ac:dyDescent="0.25">
      <c r="B120" s="132" t="s">
        <v>158</v>
      </c>
      <c r="C120" s="133">
        <v>20</v>
      </c>
      <c r="D120" s="133"/>
      <c r="E120" s="134">
        <v>0</v>
      </c>
    </row>
    <row r="121" spans="1:26" x14ac:dyDescent="0.25">
      <c r="B121" s="132" t="s">
        <v>159</v>
      </c>
      <c r="C121" s="90">
        <v>30</v>
      </c>
      <c r="D121" s="54">
        <v>0</v>
      </c>
      <c r="E121" s="135"/>
    </row>
    <row r="122" spans="1:26" ht="15.75" thickBot="1" x14ac:dyDescent="0.3">
      <c r="B122" s="132" t="s">
        <v>160</v>
      </c>
      <c r="C122" s="136">
        <v>40</v>
      </c>
      <c r="D122" s="136">
        <v>0</v>
      </c>
      <c r="E122" s="137"/>
    </row>
    <row r="124" spans="1:26" ht="15.75" thickBot="1" x14ac:dyDescent="0.3"/>
    <row r="125" spans="1:26" ht="27" thickBot="1" x14ac:dyDescent="0.3">
      <c r="B125" s="110" t="s">
        <v>161</v>
      </c>
      <c r="C125" s="111"/>
      <c r="D125" s="111"/>
      <c r="E125" s="111"/>
      <c r="F125" s="111"/>
      <c r="G125" s="111"/>
      <c r="H125" s="111"/>
      <c r="I125" s="111"/>
      <c r="J125" s="111"/>
      <c r="K125" s="111"/>
      <c r="L125" s="111"/>
      <c r="M125" s="111"/>
      <c r="N125" s="112"/>
    </row>
    <row r="127" spans="1:26" ht="76.5" customHeight="1" x14ac:dyDescent="0.25">
      <c r="B127" s="96" t="s">
        <v>90</v>
      </c>
      <c r="C127" s="96" t="s">
        <v>91</v>
      </c>
      <c r="D127" s="96" t="s">
        <v>92</v>
      </c>
      <c r="E127" s="96" t="s">
        <v>93</v>
      </c>
      <c r="F127" s="96" t="s">
        <v>94</v>
      </c>
      <c r="G127" s="96" t="s">
        <v>95</v>
      </c>
      <c r="H127" s="96" t="s">
        <v>96</v>
      </c>
      <c r="I127" s="96" t="s">
        <v>97</v>
      </c>
      <c r="J127" s="99" t="s">
        <v>98</v>
      </c>
      <c r="K127" s="113"/>
      <c r="L127" s="100"/>
      <c r="M127" s="96" t="s">
        <v>99</v>
      </c>
      <c r="N127" s="96" t="s">
        <v>100</v>
      </c>
      <c r="O127" s="96" t="s">
        <v>101</v>
      </c>
      <c r="P127" s="99" t="s">
        <v>76</v>
      </c>
      <c r="Q127" s="100"/>
    </row>
    <row r="128" spans="1:26" ht="122.25" customHeight="1" x14ac:dyDescent="0.25">
      <c r="B128" s="119" t="s">
        <v>162</v>
      </c>
      <c r="C128" s="119"/>
      <c r="D128" s="120"/>
      <c r="E128" s="121"/>
      <c r="F128" s="119"/>
      <c r="G128" s="101"/>
      <c r="H128" s="122"/>
      <c r="I128" s="102"/>
      <c r="J128" s="119"/>
      <c r="K128" s="106"/>
      <c r="L128" s="107"/>
      <c r="M128" s="50"/>
      <c r="N128" s="50"/>
      <c r="O128" s="50"/>
      <c r="P128" s="126"/>
      <c r="Q128" s="126"/>
    </row>
    <row r="129" spans="2:17" ht="88.5" customHeight="1" x14ac:dyDescent="0.25">
      <c r="B129" s="119" t="s">
        <v>163</v>
      </c>
      <c r="C129" s="119"/>
      <c r="D129" s="120"/>
      <c r="E129" s="121"/>
      <c r="F129" s="119"/>
      <c r="G129" s="101"/>
      <c r="H129" s="122"/>
      <c r="I129" s="102"/>
      <c r="J129" s="119"/>
      <c r="K129" s="106"/>
      <c r="L129" s="107"/>
      <c r="M129" s="50"/>
      <c r="N129" s="50"/>
      <c r="O129" s="50"/>
      <c r="P129" s="126"/>
      <c r="Q129" s="126"/>
    </row>
    <row r="130" spans="2:17" ht="60.75" customHeight="1" x14ac:dyDescent="0.25">
      <c r="B130" s="119" t="s">
        <v>164</v>
      </c>
      <c r="C130" s="119"/>
      <c r="D130" s="120"/>
      <c r="E130" s="121"/>
      <c r="F130" s="101"/>
      <c r="G130" s="101"/>
      <c r="H130" s="101"/>
      <c r="I130" s="102"/>
      <c r="J130" s="138"/>
      <c r="K130" s="106"/>
      <c r="L130" s="107"/>
      <c r="M130" s="50"/>
      <c r="N130" s="50"/>
      <c r="O130" s="50"/>
      <c r="P130" s="126"/>
      <c r="Q130" s="126"/>
    </row>
    <row r="131" spans="2:17" ht="110.25" customHeight="1" x14ac:dyDescent="0.25">
      <c r="B131" s="119" t="s">
        <v>162</v>
      </c>
      <c r="C131" s="119"/>
      <c r="D131" s="120"/>
      <c r="E131" s="121"/>
      <c r="F131" s="119"/>
      <c r="G131" s="139"/>
      <c r="H131" s="122"/>
      <c r="I131" s="102"/>
      <c r="J131" s="119"/>
      <c r="K131" s="106"/>
      <c r="L131" s="107"/>
      <c r="M131" s="50"/>
      <c r="N131" s="50"/>
      <c r="O131" s="50"/>
      <c r="P131" s="126"/>
      <c r="Q131" s="126"/>
    </row>
    <row r="132" spans="2:17" ht="106.5" customHeight="1" x14ac:dyDescent="0.25">
      <c r="B132" s="119" t="s">
        <v>163</v>
      </c>
      <c r="C132" s="119"/>
      <c r="D132" s="121"/>
      <c r="E132" s="121"/>
      <c r="F132" s="119"/>
      <c r="G132" s="101"/>
      <c r="H132" s="122"/>
      <c r="I132" s="102"/>
      <c r="J132" s="114"/>
      <c r="K132" s="106"/>
      <c r="L132" s="107"/>
      <c r="M132" s="50"/>
      <c r="N132" s="50"/>
      <c r="O132" s="50"/>
      <c r="P132" s="126"/>
      <c r="Q132" s="126"/>
    </row>
    <row r="133" spans="2:17" ht="102" customHeight="1" x14ac:dyDescent="0.25">
      <c r="B133" s="119" t="s">
        <v>164</v>
      </c>
      <c r="C133" s="119"/>
      <c r="D133" s="120"/>
      <c r="E133" s="121"/>
      <c r="F133" s="101"/>
      <c r="G133" s="101"/>
      <c r="H133" s="122"/>
      <c r="I133" s="102"/>
      <c r="J133" s="119"/>
      <c r="K133" s="106"/>
      <c r="L133" s="107"/>
      <c r="M133" s="50"/>
      <c r="N133" s="50"/>
      <c r="O133" s="50"/>
      <c r="P133" s="126"/>
      <c r="Q133" s="126"/>
    </row>
    <row r="136" spans="2:17" ht="15.75" thickBot="1" x14ac:dyDescent="0.3"/>
    <row r="137" spans="2:17" ht="54" customHeight="1" x14ac:dyDescent="0.25">
      <c r="B137" s="51" t="s">
        <v>17</v>
      </c>
      <c r="C137" s="51" t="s">
        <v>155</v>
      </c>
      <c r="D137" s="96" t="s">
        <v>156</v>
      </c>
      <c r="E137" s="51" t="s">
        <v>27</v>
      </c>
      <c r="F137" s="131" t="s">
        <v>165</v>
      </c>
      <c r="G137" s="140"/>
    </row>
    <row r="138" spans="2:17" ht="120.75" customHeight="1" x14ac:dyDescent="0.2">
      <c r="B138" s="141" t="s">
        <v>166</v>
      </c>
      <c r="C138" s="142" t="s">
        <v>167</v>
      </c>
      <c r="D138" s="54">
        <v>25</v>
      </c>
      <c r="E138" s="54">
        <v>0</v>
      </c>
      <c r="F138" s="143">
        <f>+E138+E139+E140</f>
        <v>0</v>
      </c>
      <c r="G138" s="144"/>
    </row>
    <row r="139" spans="2:17" ht="106.5" customHeight="1" x14ac:dyDescent="0.2">
      <c r="B139" s="141"/>
      <c r="C139" s="142" t="s">
        <v>168</v>
      </c>
      <c r="D139" s="145">
        <v>25</v>
      </c>
      <c r="E139" s="54">
        <v>0</v>
      </c>
      <c r="F139" s="146"/>
      <c r="G139" s="144"/>
    </row>
    <row r="140" spans="2:17" ht="69" customHeight="1" x14ac:dyDescent="0.2">
      <c r="B140" s="141"/>
      <c r="C140" s="142" t="s">
        <v>169</v>
      </c>
      <c r="D140" s="54">
        <v>10</v>
      </c>
      <c r="E140" s="54">
        <v>0</v>
      </c>
      <c r="F140" s="147"/>
      <c r="G140" s="144"/>
    </row>
    <row r="141" spans="2:17" x14ac:dyDescent="0.25">
      <c r="C141"/>
    </row>
    <row r="144" spans="2:17" x14ac:dyDescent="0.25">
      <c r="B144" s="48" t="s">
        <v>170</v>
      </c>
    </row>
    <row r="147" spans="2:5" x14ac:dyDescent="0.25">
      <c r="B147" s="49" t="s">
        <v>17</v>
      </c>
      <c r="C147" s="49" t="s">
        <v>26</v>
      </c>
      <c r="D147" s="51" t="s">
        <v>27</v>
      </c>
      <c r="E147" s="51" t="s">
        <v>28</v>
      </c>
    </row>
    <row r="148" spans="2:5" ht="28.5" x14ac:dyDescent="0.25">
      <c r="B148" s="52" t="s">
        <v>171</v>
      </c>
      <c r="C148" s="53">
        <v>40</v>
      </c>
      <c r="D148" s="54">
        <v>0</v>
      </c>
      <c r="E148" s="55">
        <v>0</v>
      </c>
    </row>
    <row r="149" spans="2:5" ht="42.75" x14ac:dyDescent="0.25">
      <c r="B149" s="52" t="s">
        <v>172</v>
      </c>
      <c r="C149" s="53">
        <v>60</v>
      </c>
      <c r="D149" s="54">
        <v>0</v>
      </c>
      <c r="E149" s="56"/>
    </row>
    <row r="151" spans="2:5" ht="45" x14ac:dyDescent="0.25">
      <c r="B151" s="148" t="s">
        <v>173</v>
      </c>
    </row>
  </sheetData>
  <mergeCells count="52">
    <mergeCell ref="E148:E149"/>
    <mergeCell ref="P130:Q130"/>
    <mergeCell ref="P131:Q131"/>
    <mergeCell ref="P132:Q132"/>
    <mergeCell ref="P133:Q133"/>
    <mergeCell ref="B138:B140"/>
    <mergeCell ref="F138:F140"/>
    <mergeCell ref="E120:E122"/>
    <mergeCell ref="B125:N125"/>
    <mergeCell ref="J127:L127"/>
    <mergeCell ref="P127:Q127"/>
    <mergeCell ref="P128:Q128"/>
    <mergeCell ref="P129:Q129"/>
    <mergeCell ref="P89:Q89"/>
    <mergeCell ref="B92:N92"/>
    <mergeCell ref="D95:E95"/>
    <mergeCell ref="D96:E96"/>
    <mergeCell ref="B99:P99"/>
    <mergeCell ref="B102:N102"/>
    <mergeCell ref="P83:Q83"/>
    <mergeCell ref="P84:Q84"/>
    <mergeCell ref="P85:Q85"/>
    <mergeCell ref="P86:Q86"/>
    <mergeCell ref="P87:Q87"/>
    <mergeCell ref="P88:Q88"/>
    <mergeCell ref="O68:P68"/>
    <mergeCell ref="O69:P69"/>
    <mergeCell ref="O70:P70"/>
    <mergeCell ref="O71:P71"/>
    <mergeCell ref="B77:N77"/>
    <mergeCell ref="J82:L82"/>
    <mergeCell ref="P82:Q82"/>
    <mergeCell ref="C59:N59"/>
    <mergeCell ref="B61:N61"/>
    <mergeCell ref="O64:P64"/>
    <mergeCell ref="O65:P65"/>
    <mergeCell ref="O66:P66"/>
    <mergeCell ref="O67:P67"/>
    <mergeCell ref="C10:E10"/>
    <mergeCell ref="B14:C21"/>
    <mergeCell ref="B22:C22"/>
    <mergeCell ref="E40:E41"/>
    <mergeCell ref="M45:N45"/>
    <mergeCell ref="B55:B56"/>
    <mergeCell ref="C55:C56"/>
    <mergeCell ref="D55:E55"/>
    <mergeCell ref="B2:P2"/>
    <mergeCell ref="B4:P4"/>
    <mergeCell ref="C6:N6"/>
    <mergeCell ref="C7:N7"/>
    <mergeCell ref="C8:N8"/>
    <mergeCell ref="C9:N9"/>
  </mergeCells>
  <dataValidations count="5">
    <dataValidation type="date" allowBlank="1" showInputMessage="1" showErrorMessage="1" errorTitle="Evaluación Jurídica" error="La Fecha debe estar entre el 01/11/2009 y el 31/12/2014." promptTitle="Evaluación Jurídica" prompt="Digite la Fecha de Inicio de la Certificación de Experiencia (DD/MM/AAAA)." sqref="H51 H49:I50 H106:I113">
      <formula1>40118</formula1>
      <formula2>42004</formula2>
    </dataValidation>
    <dataValidation type="date" allowBlank="1" showInputMessage="1" showErrorMessage="1" errorTitle="Evaluación Jurídica" error="La Fecha debe estar entre el 01/11/2009 y el 31/12/2014." promptTitle="Evaluación Jurídica" prompt="Digite la Fecha Final de la Certificación de Experiencia (DD/MM/AAAA)." sqref="I51">
      <formula1>40118</formula1>
      <formula2>42004</formula2>
    </dataValidation>
    <dataValidation type="whole" allowBlank="1" showInputMessage="1" showErrorMessage="1" promptTitle="Evaluación Jurídica" prompt="Digite la Cantidad de Cupos Certificados." sqref="M49:N51 N107:N108 M106:M113">
      <formula1>0</formula1>
      <formula2>999999</formula2>
    </dataValidation>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EV_TEC_CLUB2030_G15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2014-12-04T14:37:05Z</dcterms:created>
  <dcterms:modified xsi:type="dcterms:W3CDTF">2014-12-04T14:43:12Z</dcterms:modified>
</cp:coreProperties>
</file>