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435" windowWidth="27315" windowHeight="15360"/>
  </bookViews>
  <sheets>
    <sheet name="EV_TEC_EL_HORMIGUERO_G28" sheetId="1" r:id="rId1"/>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F133" i="1" l="1"/>
  <c r="D144" i="1"/>
  <c r="E118" i="1"/>
  <c r="D143" i="1"/>
  <c r="E143" i="1" s="1"/>
  <c r="M112" i="1"/>
  <c r="L112" i="1"/>
  <c r="K112" i="1"/>
  <c r="C114" i="1" s="1"/>
  <c r="A105" i="1"/>
  <c r="A106" i="1"/>
  <c r="A107" i="1"/>
  <c r="A108" i="1" s="1"/>
  <c r="A109" i="1" s="1"/>
  <c r="A110" i="1" s="1"/>
  <c r="A111" i="1" s="1"/>
  <c r="N104" i="1"/>
  <c r="N112" i="1"/>
  <c r="L56" i="1"/>
  <c r="K56" i="1"/>
  <c r="C60" i="1" s="1"/>
  <c r="A50" i="1"/>
  <c r="A51" i="1"/>
  <c r="N49" i="1"/>
  <c r="N56" i="1" s="1"/>
  <c r="D41" i="1"/>
  <c r="E40" i="1"/>
  <c r="E24" i="1"/>
</calcChain>
</file>

<file path=xl/sharedStrings.xml><?xml version="1.0" encoding="utf-8"?>
<sst xmlns="http://schemas.openxmlformats.org/spreadsheetml/2006/main" count="218" uniqueCount="136">
  <si>
    <t>1. CRITERIOS HABILITANTES</t>
  </si>
  <si>
    <t>Experiencia Específica - habilitante</t>
  </si>
  <si>
    <t>Nombre de Proponente:</t>
  </si>
  <si>
    <t>HOGAR INFANTIL EL HORMIGUERO</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</si>
  <si>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</si>
  <si>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</si>
  <si>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</si>
  <si>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</si>
  <si>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</si>
  <si>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</si>
  <si>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</si>
  <si>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</si>
  <si>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</si>
  <si>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</si>
  <si>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</si>
  <si>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</si>
  <si>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</si>
  <si>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</si>
  <si>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</si>
  <si>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</si>
  <si>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</si>
  <si>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</si>
  <si>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</si>
  <si>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</si>
  <si>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</si>
  <si>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</si>
  <si>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</si>
  <si>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</si>
  <si>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</si>
  <si>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</si>
  <si>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</si>
  <si>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</si>
  <si>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</si>
  <si>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</si>
  <si>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</si>
  <si>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</si>
  <si>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</si>
  <si>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</si>
  <si>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</si>
  <si>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</si>
  <si>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</si>
  <si>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</si>
  <si>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</si>
  <si>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</si>
  <si>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</si>
  <si>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</si>
  <si>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</si>
  <si>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</si>
  <si>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</si>
  <si>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INSTITUTO COLOMBIANO DE BIENESTAR FAMILIAR</t>
  </si>
  <si>
    <t>capacidad de 195 cupos simultaneos</t>
  </si>
  <si>
    <t>Criterio</t>
  </si>
  <si>
    <t>Valor</t>
  </si>
  <si>
    <t xml:space="preserve">Concepto, cumple </t>
  </si>
  <si>
    <t>si</t>
  </si>
  <si>
    <t>no</t>
  </si>
  <si>
    <t>Total meses de experiencia acreditada valida</t>
  </si>
  <si>
    <t>Total cupos certificados</t>
  </si>
  <si>
    <t>195</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</si>
  <si>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</si>
  <si>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</si>
  <si>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</si>
  <si>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</si>
  <si>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</si>
  <si>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</si>
  <si>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</si>
  <si>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</si>
  <si>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</si>
  <si>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</si>
  <si>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</si>
  <si>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</si>
  <si>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</si>
  <si>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</si>
  <si>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</si>
  <si>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</si>
  <si>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INSTITUIONAL SIN ARENDAMIENTO</t>
  </si>
  <si>
    <t xml:space="preserve">CDI INSTITUCIONAL </t>
  </si>
  <si>
    <t>KM 5 VARIANTE PUERTO TEJADA - VEREDA CASCAJAL CENTRO ZONAL SUR</t>
  </si>
  <si>
    <t xml:space="preserve">la infraestructura para el grupo es SIN ARRENDAMIENTO.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</si>
  <si>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</si>
  <si>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</si>
  <si>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</si>
  <si>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</si>
  <si>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</si>
  <si>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</si>
  <si>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</si>
  <si>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</si>
  <si>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</si>
  <si>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</si>
  <si>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</si>
  <si>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</si>
  <si>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</si>
  <si>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</si>
  <si>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</si>
  <si>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</si>
  <si>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</si>
  <si>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LUISA FERNANDA POSADA RENGIFO</t>
  </si>
  <si>
    <t xml:space="preserve">LICENCIADA EN EDUCACION PREESCOLAR </t>
  </si>
  <si>
    <t>UNIVERSIDAD SAN BUENAVENTURA</t>
  </si>
  <si>
    <t>N/A</t>
  </si>
  <si>
    <t xml:space="preserve">NO APORTA </t>
  </si>
  <si>
    <t>PROFESIONAL DE APOYO PSICOSOCIAL</t>
  </si>
  <si>
    <t>DEYCI LOPEZ CRUZ</t>
  </si>
  <si>
    <t>TRABAJADORA  SOCIAL</t>
  </si>
  <si>
    <t>FUNDACION UNIVERSITARIA CLARETIANA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</si>
  <si>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</si>
  <si>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</si>
  <si>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</si>
  <si>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</si>
  <si>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</si>
  <si>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PRESENTA CETIFICACIONES DE EXPERIENCIA SUPERIOR A LOS 24 MESES HABILITANTES PERO NO DILIGENCIA EL FORMATO DE EXPERIENCIA ADICIONAL NI EL FORMATO DE EXPERIENCIA MINIMA HABILITANTE</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</si>
  <si>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</si>
  <si>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</si>
  <si>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</si>
  <si>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</si>
  <si>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</si>
  <si>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</si>
  <si>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</si>
  <si>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</si>
  <si>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</si>
  <si>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</si>
  <si>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</si>
  <si>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</si>
  <si>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</si>
  <si>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</si>
  <si>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</si>
  <si>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</si>
  <si>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</si>
  <si>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</si>
  <si>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</si>
  <si>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</si>
  <si>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</si>
  <si>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</si>
  <si>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HI HORMIGUERO </t>
  </si>
  <si>
    <t>1/08/2012                   30/09/2014</t>
  </si>
  <si>
    <t>19/02/2013                 30/09/2014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</si>
</sst>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C0A]\ #,##0"/>
    <numFmt numFmtId="166" formatCode="[$$-240A]\ #,##0.00"/>
    <numFmt numFmtId="167" formatCode="[$$-240A]\ #,##0"/>
    <numFmt numFmtId="168" formatCode="0;[Red]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Arial"/>
      <family val="2"/>
    </font>
    <font>
      <sz val="11"/>
      <name val="Calibri"/>
      <family val="2"/>
      <scheme val="minor"/>
    </font>
    <font>
      <b/>
      <sz val="11"/>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52">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10" fillId="0" borderId="0" xfId="0" applyFont="1" applyAlignment="1">
      <alignment horizontal="center" vertical="center"/>
    </xf>
    <xf numFmtId="0" fontId="9" fillId="2" borderId="12" xfId="0" applyFont="1" applyFill="1" applyBorder="1" applyAlignment="1">
      <alignment horizontal="center" vertical="center" wrapText="1"/>
    </xf>
    <xf numFmtId="2" fontId="9" fillId="2" borderId="12" xfId="0" applyNumberFormat="1" applyFont="1" applyFill="1" applyBorder="1" applyAlignment="1">
      <alignment horizontal="center" vertical="center" wrapText="1"/>
    </xf>
    <xf numFmtId="0" fontId="9"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68" fontId="12" fillId="0" borderId="6" xfId="0" applyNumberFormat="1" applyFont="1" applyFill="1" applyBorder="1" applyAlignment="1" applyProtection="1">
      <alignment horizontal="center" vertical="center" wrapText="1"/>
      <protection locked="0"/>
    </xf>
    <xf numFmtId="9" fontId="12" fillId="0" borderId="6" xfId="2" applyFont="1" applyFill="1" applyBorder="1" applyAlignment="1" applyProtection="1">
      <alignment horizontal="center" vertical="center" wrapText="1"/>
      <protection locked="0"/>
    </xf>
    <xf numFmtId="14" fontId="12" fillId="0" borderId="6" xfId="0" applyNumberFormat="1" applyFont="1" applyFill="1" applyBorder="1" applyAlignment="1" applyProtection="1">
      <alignment horizontal="center" vertical="center" wrapText="1"/>
      <protection locked="0"/>
    </xf>
    <xf numFmtId="15" fontId="12" fillId="0" borderId="6" xfId="0" applyNumberFormat="1" applyFont="1" applyFill="1" applyBorder="1" applyAlignment="1" applyProtection="1">
      <alignment horizontal="center" vertical="center" wrapText="1"/>
      <protection locked="0"/>
    </xf>
    <xf numFmtId="2" fontId="12" fillId="0" borderId="6" xfId="0" applyNumberFormat="1" applyFont="1" applyFill="1" applyBorder="1" applyAlignment="1" applyProtection="1">
      <alignment horizontal="center" vertical="center" wrapText="1"/>
      <protection locked="0"/>
    </xf>
    <xf numFmtId="169" fontId="12" fillId="0" borderId="6" xfId="1" applyNumberFormat="1" applyFont="1" applyFill="1" applyBorder="1" applyAlignment="1">
      <alignment horizontal="right" vertical="center" wrapText="1"/>
    </xf>
    <xf numFmtId="0" fontId="12"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horizontal="center" vertical="center"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vertical="center" wrapText="1"/>
    </xf>
    <xf numFmtId="14"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Border="1" applyAlignment="1">
      <alignment vertical="center" wrapText="1"/>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9" fontId="20" fillId="0" borderId="6" xfId="2" applyFont="1" applyFill="1" applyBorder="1" applyAlignment="1" applyProtection="1">
      <alignment horizontal="center" vertical="center" wrapText="1"/>
      <protection locked="0"/>
    </xf>
    <xf numFmtId="14" fontId="20" fillId="0" borderId="6" xfId="0" applyNumberFormat="1"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2" fontId="20" fillId="0" borderId="6" xfId="0" applyNumberFormat="1" applyFont="1" applyFill="1" applyBorder="1" applyAlignment="1" applyProtection="1">
      <alignment horizontal="center" vertical="center" wrapText="1"/>
      <protection locked="0"/>
    </xf>
    <xf numFmtId="169" fontId="20"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21" fillId="0" borderId="6" xfId="0" applyNumberFormat="1" applyFont="1" applyFill="1" applyBorder="1" applyAlignment="1" applyProtection="1">
      <alignment horizontal="center" vertical="center" wrapText="1"/>
      <protection locked="0"/>
    </xf>
    <xf numFmtId="2" fontId="21"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Fill="1" applyBorder="1" applyAlignment="1">
      <alignment horizontal="left" vertical="center" wrapText="1"/>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6">
    <cellStyle name="Millares" xfId="1" builtinId="3"/>
    <cellStyle name="Millares 2" xfId="3"/>
    <cellStyle name="Moneda 2" xfId="4"/>
    <cellStyle name="Normal" xfId="0" builtinId="0"/>
    <cellStyle name="Normal 5" xfId="5"/>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abSelected="1" workbookViewId="0">
      <selection activeCell="B24" sqref="B2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9.7109375" style="1" customWidth="1"/>
    <col min="18" max="22" width="6.42578125" style="1" customWidth="1"/>
    <col min="23" max="251" width="10.8554687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0.8554687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0.8554687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0.8554687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0.8554687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0.8554687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0.8554687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0.8554687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0.8554687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0.8554687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0.8554687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0.8554687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0.8554687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0.8554687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0.8554687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0.8554687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0.8554687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0.8554687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0.8554687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0.8554687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0.8554687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0.8554687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0.8554687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0.8554687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0.8554687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0.8554687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0.8554687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0.8554687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0.8554687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0.8554687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0.8554687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0.8554687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0.8554687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0.8554687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0.8554687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0.8554687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0.8554687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0.8554687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0.8554687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0.8554687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0.8554687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0.8554687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0.8554687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0.8554687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0.8554687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0.8554687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0.8554687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0.8554687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0.8554687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0.8554687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0.8554687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0.8554687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0.8554687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0.8554687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0.8554687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0.8554687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0.8554687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0.8554687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0.8554687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0.8554687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0.8554687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0.8554687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0.8554687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0.85546875" style="1"/>
    <col min="16372" max="16384" width="11.42578125" style="1" customWidth="1"/>
  </cols>
  <sheetData>
    <row r="2" spans="2:16" ht="26.25" x14ac:dyDescent="0.25">
      <c r="B2" s="133" t="s">
        <v>0</v>
      </c>
      <c r="C2" s="134"/>
      <c r="D2" s="134"/>
      <c r="E2" s="134"/>
      <c r="F2" s="134"/>
      <c r="G2" s="134"/>
      <c r="H2" s="134"/>
      <c r="I2" s="134"/>
      <c r="J2" s="134"/>
      <c r="K2" s="134"/>
      <c r="L2" s="134"/>
      <c r="M2" s="134"/>
      <c r="N2" s="134"/>
      <c r="O2" s="134"/>
      <c r="P2" s="134"/>
    </row>
    <row r="4" spans="2:16" ht="26.25" x14ac:dyDescent="0.25">
      <c r="B4" s="133" t="s">
        <v>1</v>
      </c>
      <c r="C4" s="134"/>
      <c r="D4" s="134"/>
      <c r="E4" s="134"/>
      <c r="F4" s="134"/>
      <c r="G4" s="134"/>
      <c r="H4" s="134"/>
      <c r="I4" s="134"/>
      <c r="J4" s="134"/>
      <c r="K4" s="134"/>
      <c r="L4" s="134"/>
      <c r="M4" s="134"/>
      <c r="N4" s="134"/>
      <c r="O4" s="134"/>
      <c r="P4" s="134"/>
    </row>
    <row r="5" spans="2:16" ht="15.75" thickBot="1" x14ac:dyDescent="0.3"/>
    <row r="6" spans="2:16" ht="21.75" thickBot="1" x14ac:dyDescent="0.3">
      <c r="B6" s="2" t="s">
        <v>2</v>
      </c>
      <c r="C6" s="150" t="s">
        <v>3</v>
      </c>
      <c r="D6" s="150"/>
      <c r="E6" s="150"/>
      <c r="F6" s="150"/>
      <c r="G6" s="150"/>
      <c r="H6" s="150"/>
      <c r="I6" s="150"/>
      <c r="J6" s="150"/>
      <c r="K6" s="150"/>
      <c r="L6" s="150"/>
      <c r="M6" s="150"/>
      <c r="N6" s="151"/>
    </row>
    <row r="7" spans="2:16" ht="16.5" thickBot="1" x14ac:dyDescent="0.3">
      <c r="B7" s="3" t="s">
        <v>4</v>
      </c>
      <c r="C7" s="150"/>
      <c r="D7" s="150"/>
      <c r="E7" s="150"/>
      <c r="F7" s="150"/>
      <c r="G7" s="150"/>
      <c r="H7" s="150"/>
      <c r="I7" s="150"/>
      <c r="J7" s="150"/>
      <c r="K7" s="150"/>
      <c r="L7" s="150"/>
      <c r="M7" s="150"/>
      <c r="N7" s="151"/>
    </row>
    <row r="8" spans="2:16" ht="16.5" thickBot="1" x14ac:dyDescent="0.3">
      <c r="B8" s="3" t="s">
        <v>5</v>
      </c>
      <c r="C8" s="150"/>
      <c r="D8" s="150"/>
      <c r="E8" s="150"/>
      <c r="F8" s="150"/>
      <c r="G8" s="150"/>
      <c r="H8" s="150"/>
      <c r="I8" s="150"/>
      <c r="J8" s="150"/>
      <c r="K8" s="150"/>
      <c r="L8" s="150"/>
      <c r="M8" s="150"/>
      <c r="N8" s="151"/>
    </row>
    <row r="9" spans="2:16" ht="16.5" thickBot="1" x14ac:dyDescent="0.3">
      <c r="B9" s="3" t="s">
        <v>6</v>
      </c>
      <c r="C9" s="150"/>
      <c r="D9" s="150"/>
      <c r="E9" s="150"/>
      <c r="F9" s="150"/>
      <c r="G9" s="150"/>
      <c r="H9" s="150"/>
      <c r="I9" s="150"/>
      <c r="J9" s="150"/>
      <c r="K9" s="150"/>
      <c r="L9" s="150"/>
      <c r="M9" s="150"/>
      <c r="N9" s="151"/>
    </row>
    <row r="10" spans="2:16" ht="16.5" thickBot="1" x14ac:dyDescent="0.3">
      <c r="B10" s="3" t="s">
        <v>7</v>
      </c>
      <c r="C10" s="139">
        <v>28</v>
      </c>
      <c r="D10" s="139"/>
      <c r="E10" s="140"/>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1" t="s">
        <v>9</v>
      </c>
      <c r="C14" s="141"/>
      <c r="D14" s="15" t="s">
        <v>10</v>
      </c>
      <c r="E14" s="15" t="s">
        <v>11</v>
      </c>
      <c r="F14" s="15" t="s">
        <v>12</v>
      </c>
      <c r="G14" s="16"/>
      <c r="I14" s="17"/>
      <c r="J14" s="17"/>
      <c r="K14" s="17"/>
      <c r="L14" s="17"/>
      <c r="M14" s="17"/>
      <c r="N14" s="14"/>
    </row>
    <row r="15" spans="2:16" x14ac:dyDescent="0.25">
      <c r="B15" s="141"/>
      <c r="C15" s="141"/>
      <c r="D15" s="15">
        <v>28</v>
      </c>
      <c r="E15" s="18">
        <v>530543910</v>
      </c>
      <c r="F15" s="19">
        <v>195</v>
      </c>
      <c r="G15" s="20"/>
      <c r="I15" s="21"/>
      <c r="J15" s="21"/>
      <c r="K15" s="21"/>
      <c r="L15" s="21"/>
      <c r="M15" s="21"/>
      <c r="N15" s="14"/>
    </row>
    <row r="16" spans="2:16" x14ac:dyDescent="0.25">
      <c r="B16" s="141"/>
      <c r="C16" s="141"/>
      <c r="D16" s="15"/>
      <c r="E16" s="18"/>
      <c r="F16" s="18"/>
      <c r="G16" s="20"/>
      <c r="I16" s="21"/>
      <c r="J16" s="21"/>
      <c r="K16" s="21"/>
      <c r="L16" s="21"/>
      <c r="M16" s="21"/>
      <c r="N16" s="14"/>
    </row>
    <row r="17" spans="1:14" x14ac:dyDescent="0.25">
      <c r="B17" s="141"/>
      <c r="C17" s="141"/>
      <c r="D17" s="15"/>
      <c r="E17" s="18"/>
      <c r="F17" s="18"/>
      <c r="G17" s="20"/>
      <c r="I17" s="21"/>
      <c r="J17" s="21"/>
      <c r="K17" s="21"/>
      <c r="L17" s="21"/>
      <c r="M17" s="21"/>
      <c r="N17" s="14"/>
    </row>
    <row r="18" spans="1:14" x14ac:dyDescent="0.25">
      <c r="B18" s="141"/>
      <c r="C18" s="141"/>
      <c r="D18" s="15"/>
      <c r="E18" s="22"/>
      <c r="F18" s="18"/>
      <c r="G18" s="20"/>
      <c r="H18" s="23"/>
      <c r="I18" s="21"/>
      <c r="J18" s="21"/>
      <c r="K18" s="21"/>
      <c r="L18" s="21"/>
      <c r="M18" s="21"/>
      <c r="N18" s="24"/>
    </row>
    <row r="19" spans="1:14" x14ac:dyDescent="0.25">
      <c r="B19" s="141"/>
      <c r="C19" s="141"/>
      <c r="D19" s="15"/>
      <c r="E19" s="22"/>
      <c r="F19" s="18"/>
      <c r="G19" s="20"/>
      <c r="H19" s="23"/>
      <c r="I19" s="25"/>
      <c r="J19" s="25"/>
      <c r="K19" s="25"/>
      <c r="L19" s="25"/>
      <c r="M19" s="25"/>
      <c r="N19" s="24"/>
    </row>
    <row r="20" spans="1:14" x14ac:dyDescent="0.25">
      <c r="B20" s="141"/>
      <c r="C20" s="141"/>
      <c r="D20" s="15"/>
      <c r="E20" s="22"/>
      <c r="F20" s="18"/>
      <c r="G20" s="20"/>
      <c r="H20" s="23"/>
      <c r="I20" s="13"/>
      <c r="J20" s="13"/>
      <c r="K20" s="13"/>
      <c r="L20" s="13"/>
      <c r="M20" s="13"/>
      <c r="N20" s="24"/>
    </row>
    <row r="21" spans="1:14" x14ac:dyDescent="0.25">
      <c r="B21" s="141"/>
      <c r="C21" s="141"/>
      <c r="D21" s="15"/>
      <c r="E21" s="22"/>
      <c r="F21" s="18"/>
      <c r="G21" s="20"/>
      <c r="H21" s="23"/>
      <c r="I21" s="13"/>
      <c r="J21" s="13"/>
      <c r="K21" s="13"/>
      <c r="L21" s="13"/>
      <c r="M21" s="13"/>
      <c r="N21" s="24"/>
    </row>
    <row r="22" spans="1:14" ht="15.75" thickBot="1" x14ac:dyDescent="0.3">
      <c r="B22" s="142" t="s">
        <v>13</v>
      </c>
      <c r="C22" s="143"/>
      <c r="D22" s="15"/>
      <c r="E22" s="18">
        <v>530543910</v>
      </c>
      <c r="F22" s="18"/>
      <c r="G22" s="20"/>
      <c r="H22" s="23"/>
      <c r="I22" s="13"/>
      <c r="J22" s="13"/>
      <c r="K22" s="13"/>
      <c r="L22" s="13"/>
      <c r="M22" s="13"/>
      <c r="N22" s="24"/>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156</v>
      </c>
      <c r="D24" s="31"/>
      <c r="E24" s="32">
        <f>E22</f>
        <v>530543910</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0" t="s">
        <v>21</v>
      </c>
      <c r="D30" s="40"/>
      <c r="E30"/>
      <c r="F30"/>
      <c r="G30"/>
      <c r="H30"/>
      <c r="I30" s="13"/>
      <c r="J30" s="13"/>
      <c r="K30" s="13"/>
      <c r="L30" s="13"/>
      <c r="M30" s="13"/>
      <c r="N30" s="14"/>
    </row>
    <row r="31" spans="1:14" x14ac:dyDescent="0.25">
      <c r="A31" s="35"/>
      <c r="B31" s="40" t="s">
        <v>22</v>
      </c>
      <c r="C31" s="40" t="s">
        <v>21</v>
      </c>
      <c r="D31" s="40"/>
      <c r="E31"/>
      <c r="F31"/>
      <c r="G31"/>
      <c r="H31"/>
      <c r="I31" s="13"/>
      <c r="J31" s="13"/>
      <c r="K31" s="13"/>
      <c r="L31" s="13"/>
      <c r="M31" s="13"/>
      <c r="N31" s="14"/>
    </row>
    <row r="32" spans="1:14" x14ac:dyDescent="0.25">
      <c r="A32" s="35"/>
      <c r="B32" s="40" t="s">
        <v>23</v>
      </c>
      <c r="C32" s="40" t="s">
        <v>21</v>
      </c>
      <c r="D32" s="40"/>
      <c r="E32"/>
      <c r="F32"/>
      <c r="G32"/>
      <c r="H32"/>
      <c r="I32" s="13"/>
      <c r="J32" s="13"/>
      <c r="K32" s="13"/>
      <c r="L32" s="13"/>
      <c r="M32" s="13"/>
      <c r="N32" s="14"/>
    </row>
    <row r="33" spans="1:17" x14ac:dyDescent="0.25">
      <c r="A33" s="35"/>
      <c r="B33" s="40" t="s">
        <v>24</v>
      </c>
      <c r="C33" s="40" t="s">
        <v>21</v>
      </c>
      <c r="D33" s="40"/>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1" t="s">
        <v>27</v>
      </c>
      <c r="E39" s="41" t="s">
        <v>28</v>
      </c>
      <c r="F39"/>
      <c r="G39"/>
      <c r="H39"/>
      <c r="I39" s="13"/>
      <c r="J39" s="13"/>
      <c r="K39" s="13"/>
      <c r="L39" s="13"/>
      <c r="M39" s="13"/>
      <c r="N39" s="14"/>
    </row>
    <row r="40" spans="1:17" ht="28.5" x14ac:dyDescent="0.25">
      <c r="A40" s="35"/>
      <c r="B40" s="42" t="s">
        <v>29</v>
      </c>
      <c r="C40" s="43">
        <v>40</v>
      </c>
      <c r="D40" s="44">
        <v>0</v>
      </c>
      <c r="E40" s="122">
        <f>+D40+D41</f>
        <v>0</v>
      </c>
      <c r="F40"/>
      <c r="G40"/>
      <c r="H40"/>
      <c r="I40" s="13"/>
      <c r="J40" s="13"/>
      <c r="K40" s="13"/>
      <c r="L40" s="13"/>
      <c r="M40" s="13"/>
      <c r="N40" s="14"/>
    </row>
    <row r="41" spans="1:17" ht="42.75" x14ac:dyDescent="0.25">
      <c r="A41" s="35"/>
      <c r="B41" s="42" t="s">
        <v>30</v>
      </c>
      <c r="C41" s="43">
        <v>60</v>
      </c>
      <c r="D41" s="44">
        <f>+F143</f>
        <v>0</v>
      </c>
      <c r="E41" s="123"/>
      <c r="F41"/>
      <c r="G41"/>
      <c r="H41"/>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x14ac:dyDescent="0.25">
      <c r="A44" s="35"/>
      <c r="C44" s="36"/>
      <c r="D44" s="21"/>
      <c r="E44" s="37"/>
      <c r="F44" s="33"/>
      <c r="G44" s="33"/>
      <c r="H44" s="33"/>
      <c r="I44" s="34"/>
      <c r="J44" s="34"/>
      <c r="K44" s="34"/>
      <c r="L44" s="34"/>
      <c r="M44" s="34"/>
    </row>
    <row r="45" spans="1:17" ht="15.75" thickBot="1" x14ac:dyDescent="0.3">
      <c r="M45" s="144" t="s">
        <v>31</v>
      </c>
      <c r="N45" s="144"/>
    </row>
    <row r="46" spans="1:17" x14ac:dyDescent="0.25">
      <c r="B46" s="38" t="s">
        <v>32</v>
      </c>
      <c r="M46" s="45"/>
      <c r="N46" s="45"/>
    </row>
    <row r="47" spans="1:17" ht="15.75" thickBot="1" x14ac:dyDescent="0.3">
      <c r="M47" s="45"/>
      <c r="N47" s="45"/>
    </row>
    <row r="48" spans="1:17" s="13" customFormat="1" ht="109.5" customHeight="1" x14ac:dyDescent="0.25">
      <c r="A48" s="46"/>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1" customFormat="1" ht="28.5" x14ac:dyDescent="0.25">
      <c r="A49" s="50">
        <v>1</v>
      </c>
      <c r="B49" s="51" t="s">
        <v>3</v>
      </c>
      <c r="C49" s="52" t="s">
        <v>3</v>
      </c>
      <c r="D49" s="51" t="s">
        <v>49</v>
      </c>
      <c r="E49" s="53">
        <v>7620121055</v>
      </c>
      <c r="F49" s="52" t="s">
        <v>18</v>
      </c>
      <c r="G49" s="54"/>
      <c r="H49" s="55">
        <v>41258</v>
      </c>
      <c r="I49" s="56">
        <v>41851</v>
      </c>
      <c r="J49" s="56" t="s">
        <v>19</v>
      </c>
      <c r="K49" s="53">
        <v>19</v>
      </c>
      <c r="L49" s="56"/>
      <c r="M49" s="53">
        <v>195</v>
      </c>
      <c r="N49" s="57">
        <f>+M49*G49</f>
        <v>0</v>
      </c>
      <c r="O49" s="58">
        <v>642439175</v>
      </c>
      <c r="P49" s="58">
        <v>41</v>
      </c>
      <c r="Q49" s="59" t="s">
        <v>50</v>
      </c>
      <c r="R49" s="60"/>
      <c r="S49" s="60"/>
      <c r="T49" s="60"/>
      <c r="U49" s="60"/>
      <c r="V49" s="60"/>
      <c r="W49" s="60"/>
      <c r="X49" s="60"/>
      <c r="Y49" s="60"/>
      <c r="Z49" s="60"/>
    </row>
    <row r="50" spans="1:26" s="61" customFormat="1" ht="28.5" x14ac:dyDescent="0.25">
      <c r="A50" s="50" t="e">
        <f>+#REF!+1</f>
        <v>#REF!</v>
      </c>
      <c r="B50" s="51" t="s">
        <v>3</v>
      </c>
      <c r="C50" s="52" t="s">
        <v>3</v>
      </c>
      <c r="D50" s="51" t="s">
        <v>49</v>
      </c>
      <c r="E50" s="53">
        <v>762611354</v>
      </c>
      <c r="F50" s="52" t="s">
        <v>18</v>
      </c>
      <c r="G50" s="52"/>
      <c r="H50" s="55">
        <v>40546</v>
      </c>
      <c r="I50" s="56">
        <v>40908</v>
      </c>
      <c r="J50" s="56" t="s">
        <v>19</v>
      </c>
      <c r="K50" s="53">
        <v>12</v>
      </c>
      <c r="L50" s="56"/>
      <c r="M50" s="53">
        <v>195</v>
      </c>
      <c r="N50" s="57"/>
      <c r="O50" s="58">
        <v>222293020</v>
      </c>
      <c r="P50" s="58">
        <v>42</v>
      </c>
      <c r="Q50" s="59" t="s">
        <v>50</v>
      </c>
      <c r="R50" s="60"/>
      <c r="S50" s="60"/>
      <c r="T50" s="60"/>
      <c r="U50" s="60"/>
      <c r="V50" s="60"/>
      <c r="W50" s="60"/>
      <c r="X50" s="60"/>
      <c r="Y50" s="60"/>
      <c r="Z50" s="60"/>
    </row>
    <row r="51" spans="1:26" s="61" customFormat="1" ht="28.5" x14ac:dyDescent="0.25">
      <c r="A51" s="50" t="e">
        <f t="shared" ref="A51" si="0">+A50+1</f>
        <v>#REF!</v>
      </c>
      <c r="B51" s="51" t="s">
        <v>3</v>
      </c>
      <c r="C51" s="52" t="s">
        <v>3</v>
      </c>
      <c r="D51" s="51" t="s">
        <v>49</v>
      </c>
      <c r="E51" s="53">
        <v>762612743</v>
      </c>
      <c r="F51" s="52" t="s">
        <v>18</v>
      </c>
      <c r="G51" s="52"/>
      <c r="H51" s="55">
        <v>41095</v>
      </c>
      <c r="I51" s="56">
        <v>41273</v>
      </c>
      <c r="J51" s="56" t="s">
        <v>19</v>
      </c>
      <c r="K51" s="53">
        <v>5</v>
      </c>
      <c r="L51" s="56"/>
      <c r="M51" s="53">
        <v>195</v>
      </c>
      <c r="N51" s="57"/>
      <c r="O51" s="58">
        <v>195436800</v>
      </c>
      <c r="P51" s="58">
        <v>43</v>
      </c>
      <c r="Q51" s="59" t="s">
        <v>50</v>
      </c>
      <c r="R51" s="60"/>
      <c r="S51" s="60"/>
      <c r="T51" s="60"/>
      <c r="U51" s="60"/>
      <c r="V51" s="60"/>
      <c r="W51" s="60"/>
      <c r="X51" s="60"/>
      <c r="Y51" s="60"/>
      <c r="Z51" s="60"/>
    </row>
    <row r="52" spans="1:26" s="61" customFormat="1" x14ac:dyDescent="0.25">
      <c r="A52" s="50"/>
      <c r="B52" s="51"/>
      <c r="C52" s="52"/>
      <c r="D52" s="51"/>
      <c r="E52" s="53"/>
      <c r="F52" s="52"/>
      <c r="G52" s="52"/>
      <c r="H52" s="55"/>
      <c r="I52" s="56"/>
      <c r="J52" s="56"/>
      <c r="K52" s="53"/>
      <c r="L52" s="56"/>
      <c r="M52" s="53"/>
      <c r="N52" s="57"/>
      <c r="O52" s="58"/>
      <c r="P52" s="58"/>
      <c r="Q52" s="59"/>
      <c r="R52" s="60"/>
      <c r="S52" s="60"/>
      <c r="T52" s="60"/>
      <c r="U52" s="60"/>
      <c r="V52" s="60"/>
      <c r="W52" s="60"/>
      <c r="X52" s="60"/>
      <c r="Y52" s="60"/>
      <c r="Z52" s="60"/>
    </row>
    <row r="53" spans="1:26" s="61" customFormat="1" x14ac:dyDescent="0.25">
      <c r="A53" s="50"/>
      <c r="B53" s="51"/>
      <c r="C53" s="52"/>
      <c r="D53" s="51"/>
      <c r="E53" s="53"/>
      <c r="F53" s="52"/>
      <c r="G53" s="52"/>
      <c r="H53" s="55"/>
      <c r="I53" s="56"/>
      <c r="J53" s="56"/>
      <c r="K53" s="53"/>
      <c r="L53" s="56"/>
      <c r="M53" s="53"/>
      <c r="N53" s="57"/>
      <c r="O53" s="58"/>
      <c r="P53" s="58"/>
      <c r="Q53" s="59"/>
      <c r="R53" s="60"/>
      <c r="S53" s="60"/>
      <c r="T53" s="60"/>
      <c r="U53" s="60"/>
      <c r="V53" s="60"/>
      <c r="W53" s="60"/>
      <c r="X53" s="60"/>
      <c r="Y53" s="60"/>
      <c r="Z53" s="60"/>
    </row>
    <row r="54" spans="1:26" s="61" customFormat="1" x14ac:dyDescent="0.25">
      <c r="A54" s="50"/>
      <c r="B54" s="51"/>
      <c r="C54" s="52"/>
      <c r="D54" s="51"/>
      <c r="E54" s="53"/>
      <c r="F54" s="52"/>
      <c r="G54" s="52"/>
      <c r="H54" s="55"/>
      <c r="I54" s="56"/>
      <c r="J54" s="56"/>
      <c r="K54" s="53"/>
      <c r="L54" s="56"/>
      <c r="M54" s="53"/>
      <c r="N54" s="57"/>
      <c r="O54" s="58"/>
      <c r="P54" s="58"/>
      <c r="Q54" s="59"/>
      <c r="R54" s="60"/>
      <c r="S54" s="60"/>
      <c r="T54" s="60"/>
      <c r="U54" s="60"/>
      <c r="V54" s="60"/>
      <c r="W54" s="60"/>
      <c r="X54" s="60"/>
      <c r="Y54" s="60"/>
      <c r="Z54" s="60"/>
    </row>
    <row r="55" spans="1:26" s="61" customFormat="1" x14ac:dyDescent="0.25">
      <c r="A55" s="50"/>
      <c r="B55" s="51"/>
      <c r="C55" s="52"/>
      <c r="D55" s="51"/>
      <c r="E55" s="53"/>
      <c r="F55" s="52"/>
      <c r="G55" s="52"/>
      <c r="H55" s="55"/>
      <c r="I55" s="56"/>
      <c r="J55" s="56"/>
      <c r="K55" s="53"/>
      <c r="L55" s="56"/>
      <c r="M55" s="57"/>
      <c r="N55" s="57"/>
      <c r="O55" s="58"/>
      <c r="P55" s="58"/>
      <c r="Q55" s="59"/>
      <c r="R55" s="60"/>
      <c r="S55" s="60"/>
      <c r="T55" s="60"/>
      <c r="U55" s="60"/>
      <c r="V55" s="60"/>
      <c r="W55" s="60"/>
      <c r="X55" s="60"/>
      <c r="Y55" s="60"/>
      <c r="Z55" s="60"/>
    </row>
    <row r="56" spans="1:26" s="61" customFormat="1" x14ac:dyDescent="0.25">
      <c r="A56" s="50"/>
      <c r="B56" s="62" t="s">
        <v>28</v>
      </c>
      <c r="C56" s="52"/>
      <c r="D56" s="51"/>
      <c r="E56" s="53"/>
      <c r="F56" s="52"/>
      <c r="G56" s="52"/>
      <c r="H56" s="52"/>
      <c r="I56" s="56"/>
      <c r="J56" s="56"/>
      <c r="K56" s="63">
        <f>SUM(K49:K55)</f>
        <v>36</v>
      </c>
      <c r="L56" s="63">
        <f>SUM(L49:L55)</f>
        <v>0</v>
      </c>
      <c r="M56" s="64">
        <v>195</v>
      </c>
      <c r="N56" s="63">
        <f>SUM(N49:N55)</f>
        <v>0</v>
      </c>
      <c r="O56" s="58"/>
      <c r="P56" s="58"/>
      <c r="Q56" s="59"/>
    </row>
    <row r="57" spans="1:26" s="65" customFormat="1" x14ac:dyDescent="0.25">
      <c r="E57" s="66"/>
    </row>
    <row r="58" spans="1:26" s="65" customFormat="1" x14ac:dyDescent="0.25">
      <c r="B58" s="145" t="s">
        <v>51</v>
      </c>
      <c r="C58" s="145" t="s">
        <v>52</v>
      </c>
      <c r="D58" s="147" t="s">
        <v>53</v>
      </c>
      <c r="E58" s="147"/>
    </row>
    <row r="59" spans="1:26" s="65" customFormat="1" x14ac:dyDescent="0.25">
      <c r="B59" s="146"/>
      <c r="C59" s="146"/>
      <c r="D59" s="67" t="s">
        <v>54</v>
      </c>
      <c r="E59" s="68" t="s">
        <v>55</v>
      </c>
    </row>
    <row r="60" spans="1:26" s="65" customFormat="1" ht="30.6" customHeight="1" x14ac:dyDescent="0.25">
      <c r="B60" s="69" t="s">
        <v>56</v>
      </c>
      <c r="C60" s="70">
        <f>+K56</f>
        <v>36</v>
      </c>
      <c r="D60" s="71" t="s">
        <v>21</v>
      </c>
      <c r="E60" s="71"/>
      <c r="F60" s="72"/>
      <c r="G60" s="72"/>
      <c r="H60" s="72"/>
      <c r="I60" s="72"/>
      <c r="J60" s="72"/>
      <c r="K60" s="72"/>
      <c r="L60" s="72"/>
      <c r="M60" s="72"/>
    </row>
    <row r="61" spans="1:26" s="65" customFormat="1" ht="30" customHeight="1" x14ac:dyDescent="0.25">
      <c r="B61" s="69" t="s">
        <v>57</v>
      </c>
      <c r="C61" s="70" t="s">
        <v>58</v>
      </c>
      <c r="D61" s="71" t="s">
        <v>21</v>
      </c>
      <c r="E61" s="71"/>
    </row>
    <row r="62" spans="1:26" s="65" customFormat="1" x14ac:dyDescent="0.25">
      <c r="B62" s="73"/>
      <c r="C62" s="148"/>
      <c r="D62" s="148"/>
      <c r="E62" s="148"/>
      <c r="F62" s="148"/>
      <c r="G62" s="148"/>
      <c r="H62" s="148"/>
      <c r="I62" s="148"/>
      <c r="J62" s="148"/>
      <c r="K62" s="148"/>
      <c r="L62" s="148"/>
      <c r="M62" s="148"/>
      <c r="N62" s="148"/>
    </row>
    <row r="63" spans="1:26" ht="28.35" customHeight="1" thickBot="1" x14ac:dyDescent="0.3"/>
    <row r="64" spans="1:26" ht="27" thickBot="1" x14ac:dyDescent="0.3">
      <c r="B64" s="149" t="s">
        <v>59</v>
      </c>
      <c r="C64" s="149"/>
      <c r="D64" s="149"/>
      <c r="E64" s="149"/>
      <c r="F64" s="149"/>
      <c r="G64" s="149"/>
      <c r="H64" s="149"/>
      <c r="I64" s="149"/>
      <c r="J64" s="149"/>
      <c r="K64" s="149"/>
      <c r="L64" s="149"/>
      <c r="M64" s="149"/>
      <c r="N64" s="149"/>
    </row>
    <row r="67" spans="2:17" ht="109.5" customHeight="1" x14ac:dyDescent="0.25">
      <c r="B67" s="74" t="s">
        <v>60</v>
      </c>
      <c r="C67" s="75" t="s">
        <v>61</v>
      </c>
      <c r="D67" s="75" t="s">
        <v>62</v>
      </c>
      <c r="E67" s="75" t="s">
        <v>63</v>
      </c>
      <c r="F67" s="75" t="s">
        <v>64</v>
      </c>
      <c r="G67" s="75" t="s">
        <v>65</v>
      </c>
      <c r="H67" s="75" t="s">
        <v>66</v>
      </c>
      <c r="I67" s="75" t="s">
        <v>67</v>
      </c>
      <c r="J67" s="75" t="s">
        <v>68</v>
      </c>
      <c r="K67" s="75" t="s">
        <v>69</v>
      </c>
      <c r="L67" s="75" t="s">
        <v>70</v>
      </c>
      <c r="M67" s="76" t="s">
        <v>71</v>
      </c>
      <c r="N67" s="76" t="s">
        <v>72</v>
      </c>
      <c r="O67" s="130" t="s">
        <v>73</v>
      </c>
      <c r="P67" s="132"/>
      <c r="Q67" s="75" t="s">
        <v>74</v>
      </c>
    </row>
    <row r="68" spans="2:17" ht="45" x14ac:dyDescent="0.25">
      <c r="B68" s="77" t="s">
        <v>75</v>
      </c>
      <c r="C68" s="77" t="s">
        <v>76</v>
      </c>
      <c r="D68" s="78" t="s">
        <v>77</v>
      </c>
      <c r="E68" s="79">
        <v>200</v>
      </c>
      <c r="F68" s="80"/>
      <c r="G68" s="80" t="s">
        <v>18</v>
      </c>
      <c r="H68" s="80"/>
      <c r="I68" s="81"/>
      <c r="J68" s="81" t="s">
        <v>18</v>
      </c>
      <c r="K68" s="40" t="s">
        <v>18</v>
      </c>
      <c r="L68" s="40" t="s">
        <v>18</v>
      </c>
      <c r="M68" s="40" t="s">
        <v>18</v>
      </c>
      <c r="N68" s="40" t="s">
        <v>18</v>
      </c>
      <c r="O68" s="135" t="s">
        <v>78</v>
      </c>
      <c r="P68" s="136"/>
      <c r="Q68" s="40" t="s">
        <v>54</v>
      </c>
    </row>
    <row r="69" spans="2:17" x14ac:dyDescent="0.25">
      <c r="B69" s="77"/>
      <c r="C69" s="77"/>
      <c r="D69" s="79"/>
      <c r="E69" s="79"/>
      <c r="F69" s="80"/>
      <c r="G69" s="80"/>
      <c r="H69" s="80"/>
      <c r="I69" s="81"/>
      <c r="J69" s="81"/>
      <c r="K69" s="40"/>
      <c r="L69" s="40"/>
      <c r="M69" s="40"/>
      <c r="N69" s="40"/>
      <c r="O69" s="135"/>
      <c r="P69" s="136"/>
      <c r="Q69" s="40"/>
    </row>
    <row r="70" spans="2:17" x14ac:dyDescent="0.25">
      <c r="B70" s="77"/>
      <c r="C70" s="77"/>
      <c r="D70" s="79"/>
      <c r="E70" s="79"/>
      <c r="F70" s="80"/>
      <c r="G70" s="80"/>
      <c r="H70" s="80"/>
      <c r="I70" s="81"/>
      <c r="J70" s="81"/>
      <c r="K70" s="40"/>
      <c r="L70" s="40"/>
      <c r="M70" s="40"/>
      <c r="N70" s="40"/>
      <c r="O70" s="135"/>
      <c r="P70" s="136"/>
      <c r="Q70" s="40"/>
    </row>
    <row r="71" spans="2:17" x14ac:dyDescent="0.25">
      <c r="B71" s="77"/>
      <c r="C71" s="77"/>
      <c r="D71" s="79"/>
      <c r="E71" s="79"/>
      <c r="F71" s="80"/>
      <c r="G71" s="80"/>
      <c r="H71" s="80"/>
      <c r="I71" s="81"/>
      <c r="J71" s="81"/>
      <c r="K71" s="40"/>
      <c r="L71" s="40"/>
      <c r="M71" s="40"/>
      <c r="N71" s="40"/>
      <c r="O71" s="135"/>
      <c r="P71" s="136"/>
      <c r="Q71" s="40"/>
    </row>
    <row r="72" spans="2:17" x14ac:dyDescent="0.25">
      <c r="B72" s="77"/>
      <c r="C72" s="77"/>
      <c r="D72" s="79"/>
      <c r="E72" s="79"/>
      <c r="F72" s="80"/>
      <c r="G72" s="80"/>
      <c r="H72" s="80"/>
      <c r="I72" s="81"/>
      <c r="J72" s="81"/>
      <c r="K72" s="40"/>
      <c r="L72" s="40"/>
      <c r="M72" s="40"/>
      <c r="N72" s="40"/>
      <c r="O72" s="135"/>
      <c r="P72" s="136"/>
      <c r="Q72" s="40"/>
    </row>
    <row r="73" spans="2:17" x14ac:dyDescent="0.25">
      <c r="B73" s="77"/>
      <c r="C73" s="77"/>
      <c r="D73" s="79"/>
      <c r="E73" s="79"/>
      <c r="F73" s="80"/>
      <c r="G73" s="80"/>
      <c r="H73" s="80"/>
      <c r="I73" s="81"/>
      <c r="J73" s="81"/>
      <c r="K73" s="40"/>
      <c r="L73" s="40"/>
      <c r="M73" s="40"/>
      <c r="N73" s="40"/>
      <c r="O73" s="135"/>
      <c r="P73" s="136"/>
      <c r="Q73" s="40"/>
    </row>
    <row r="74" spans="2:17" x14ac:dyDescent="0.25">
      <c r="B74" s="40"/>
      <c r="C74" s="40"/>
      <c r="D74" s="40"/>
      <c r="E74" s="40"/>
      <c r="F74" s="40"/>
      <c r="G74" s="40"/>
      <c r="H74" s="40"/>
      <c r="I74" s="40"/>
      <c r="J74" s="40"/>
      <c r="K74" s="40"/>
      <c r="L74" s="40"/>
      <c r="M74" s="40"/>
      <c r="N74" s="40"/>
      <c r="O74" s="135"/>
      <c r="P74" s="136"/>
      <c r="Q74" s="40"/>
    </row>
    <row r="75" spans="2:17" x14ac:dyDescent="0.25">
      <c r="B75" s="1" t="s">
        <v>79</v>
      </c>
    </row>
    <row r="76" spans="2:17" x14ac:dyDescent="0.25">
      <c r="B76" s="1" t="s">
        <v>80</v>
      </c>
    </row>
    <row r="77" spans="2:17" x14ac:dyDescent="0.25">
      <c r="B77" s="1" t="s">
        <v>81</v>
      </c>
    </row>
    <row r="79" spans="2:17" ht="15.75" thickBot="1" x14ac:dyDescent="0.3"/>
    <row r="80" spans="2:17" ht="27" thickBot="1" x14ac:dyDescent="0.3">
      <c r="B80" s="124" t="s">
        <v>82</v>
      </c>
      <c r="C80" s="125"/>
      <c r="D80" s="125"/>
      <c r="E80" s="125"/>
      <c r="F80" s="125"/>
      <c r="G80" s="125"/>
      <c r="H80" s="125"/>
      <c r="I80" s="125"/>
      <c r="J80" s="125"/>
      <c r="K80" s="125"/>
      <c r="L80" s="125"/>
      <c r="M80" s="125"/>
      <c r="N80" s="126"/>
    </row>
    <row r="85" spans="2:17" ht="76.5" customHeight="1" x14ac:dyDescent="0.25">
      <c r="B85" s="74" t="s">
        <v>83</v>
      </c>
      <c r="C85" s="74" t="s">
        <v>84</v>
      </c>
      <c r="D85" s="74" t="s">
        <v>85</v>
      </c>
      <c r="E85" s="74" t="s">
        <v>86</v>
      </c>
      <c r="F85" s="74" t="s">
        <v>87</v>
      </c>
      <c r="G85" s="74" t="s">
        <v>88</v>
      </c>
      <c r="H85" s="74" t="s">
        <v>89</v>
      </c>
      <c r="I85" s="74" t="s">
        <v>90</v>
      </c>
      <c r="J85" s="130" t="s">
        <v>91</v>
      </c>
      <c r="K85" s="131"/>
      <c r="L85" s="132"/>
      <c r="M85" s="74" t="s">
        <v>92</v>
      </c>
      <c r="N85" s="74" t="s">
        <v>93</v>
      </c>
      <c r="O85" s="74" t="s">
        <v>94</v>
      </c>
      <c r="P85" s="130" t="s">
        <v>73</v>
      </c>
      <c r="Q85" s="132"/>
    </row>
    <row r="86" spans="2:17" ht="60.75" customHeight="1" x14ac:dyDescent="0.25">
      <c r="B86" s="82" t="s">
        <v>95</v>
      </c>
      <c r="C86" s="82">
        <v>195</v>
      </c>
      <c r="D86" s="82" t="s">
        <v>96</v>
      </c>
      <c r="E86" s="44">
        <v>42087810</v>
      </c>
      <c r="F86" s="83" t="s">
        <v>97</v>
      </c>
      <c r="G86" s="82" t="s">
        <v>98</v>
      </c>
      <c r="H86" s="84">
        <v>35383</v>
      </c>
      <c r="I86" s="79" t="s">
        <v>99</v>
      </c>
      <c r="J86" s="85" t="s">
        <v>133</v>
      </c>
      <c r="K86" s="86" t="s">
        <v>134</v>
      </c>
      <c r="L86" s="81" t="s">
        <v>18</v>
      </c>
      <c r="M86" s="40" t="s">
        <v>18</v>
      </c>
      <c r="N86" s="40" t="s">
        <v>18</v>
      </c>
      <c r="O86" s="40" t="s">
        <v>18</v>
      </c>
      <c r="P86" s="137"/>
      <c r="Q86" s="138"/>
    </row>
    <row r="87" spans="2:17" ht="33.6" customHeight="1" x14ac:dyDescent="0.25">
      <c r="B87" s="82" t="s">
        <v>101</v>
      </c>
      <c r="C87" s="82">
        <v>195</v>
      </c>
      <c r="D87" s="77" t="s">
        <v>102</v>
      </c>
      <c r="E87" s="77">
        <v>66821147</v>
      </c>
      <c r="F87" s="77" t="s">
        <v>103</v>
      </c>
      <c r="G87" s="77" t="s">
        <v>104</v>
      </c>
      <c r="H87" s="84">
        <v>41712</v>
      </c>
      <c r="I87" s="116" t="s">
        <v>100</v>
      </c>
      <c r="J87" s="85" t="s">
        <v>133</v>
      </c>
      <c r="K87" s="86" t="s">
        <v>135</v>
      </c>
      <c r="L87" s="81" t="s">
        <v>18</v>
      </c>
      <c r="M87" s="40" t="s">
        <v>18</v>
      </c>
      <c r="N87" s="40" t="s">
        <v>18</v>
      </c>
      <c r="O87" s="40" t="s">
        <v>18</v>
      </c>
      <c r="P87" s="137"/>
      <c r="Q87" s="138"/>
    </row>
    <row r="89" spans="2:17" ht="15.75" thickBot="1" x14ac:dyDescent="0.3"/>
    <row r="90" spans="2:17" ht="27" thickBot="1" x14ac:dyDescent="0.3">
      <c r="B90" s="124" t="s">
        <v>105</v>
      </c>
      <c r="C90" s="125"/>
      <c r="D90" s="125"/>
      <c r="E90" s="125"/>
      <c r="F90" s="125"/>
      <c r="G90" s="125"/>
      <c r="H90" s="125"/>
      <c r="I90" s="125"/>
      <c r="J90" s="125"/>
      <c r="K90" s="125"/>
      <c r="L90" s="125"/>
      <c r="M90" s="125"/>
      <c r="N90" s="126"/>
    </row>
    <row r="93" spans="2:17" ht="46.35" customHeight="1" x14ac:dyDescent="0.25">
      <c r="B93" s="75" t="s">
        <v>17</v>
      </c>
      <c r="C93" s="75" t="s">
        <v>106</v>
      </c>
      <c r="D93" s="130" t="s">
        <v>73</v>
      </c>
      <c r="E93" s="132"/>
    </row>
    <row r="94" spans="2:17" ht="47.1" customHeight="1" x14ac:dyDescent="0.25">
      <c r="B94" s="87" t="s">
        <v>107</v>
      </c>
      <c r="C94" s="40" t="s">
        <v>18</v>
      </c>
      <c r="D94" s="117"/>
      <c r="E94" s="117"/>
    </row>
    <row r="97" spans="1:26" ht="26.25" x14ac:dyDescent="0.25">
      <c r="B97" s="133" t="s">
        <v>108</v>
      </c>
      <c r="C97" s="134"/>
      <c r="D97" s="134"/>
      <c r="E97" s="134"/>
      <c r="F97" s="134"/>
      <c r="G97" s="134"/>
      <c r="H97" s="134"/>
      <c r="I97" s="134"/>
      <c r="J97" s="134"/>
      <c r="K97" s="134"/>
      <c r="L97" s="134"/>
      <c r="M97" s="134"/>
      <c r="N97" s="134"/>
      <c r="O97" s="134"/>
      <c r="P97" s="134"/>
    </row>
    <row r="99" spans="1:26" ht="15.75" thickBot="1" x14ac:dyDescent="0.3"/>
    <row r="100" spans="1:26" ht="27" thickBot="1" x14ac:dyDescent="0.3">
      <c r="B100" s="124" t="s">
        <v>109</v>
      </c>
      <c r="C100" s="125"/>
      <c r="D100" s="125"/>
      <c r="E100" s="125"/>
      <c r="F100" s="125"/>
      <c r="G100" s="125"/>
      <c r="H100" s="125"/>
      <c r="I100" s="125"/>
      <c r="J100" s="125"/>
      <c r="K100" s="125"/>
      <c r="L100" s="125"/>
      <c r="M100" s="125"/>
      <c r="N100" s="126"/>
    </row>
    <row r="102" spans="1:26" ht="15.75" thickBot="1" x14ac:dyDescent="0.3">
      <c r="M102" s="45"/>
      <c r="N102" s="45"/>
    </row>
    <row r="103" spans="1:26" s="13" customFormat="1" ht="109.5" customHeight="1" x14ac:dyDescent="0.25">
      <c r="B103" s="88" t="s">
        <v>33</v>
      </c>
      <c r="C103" s="88" t="s">
        <v>34</v>
      </c>
      <c r="D103" s="88" t="s">
        <v>35</v>
      </c>
      <c r="E103" s="88" t="s">
        <v>36</v>
      </c>
      <c r="F103" s="88" t="s">
        <v>37</v>
      </c>
      <c r="G103" s="88" t="s">
        <v>38</v>
      </c>
      <c r="H103" s="88" t="s">
        <v>39</v>
      </c>
      <c r="I103" s="88" t="s">
        <v>40</v>
      </c>
      <c r="J103" s="88" t="s">
        <v>41</v>
      </c>
      <c r="K103" s="88" t="s">
        <v>42</v>
      </c>
      <c r="L103" s="88" t="s">
        <v>43</v>
      </c>
      <c r="M103" s="89" t="s">
        <v>44</v>
      </c>
      <c r="N103" s="88" t="s">
        <v>45</v>
      </c>
      <c r="O103" s="88" t="s">
        <v>46</v>
      </c>
      <c r="P103" s="90" t="s">
        <v>47</v>
      </c>
      <c r="Q103" s="90" t="s">
        <v>48</v>
      </c>
    </row>
    <row r="104" spans="1:26" s="61" customFormat="1" ht="195" x14ac:dyDescent="0.25">
      <c r="A104" s="91">
        <v>1</v>
      </c>
      <c r="B104" s="92"/>
      <c r="C104" s="93"/>
      <c r="D104" s="92"/>
      <c r="E104" s="94"/>
      <c r="F104" s="95"/>
      <c r="G104" s="96"/>
      <c r="H104" s="97"/>
      <c r="I104" s="98"/>
      <c r="J104" s="98"/>
      <c r="K104" s="98"/>
      <c r="L104" s="98"/>
      <c r="M104" s="99"/>
      <c r="N104" s="99">
        <f>+M104*G104</f>
        <v>0</v>
      </c>
      <c r="O104" s="100"/>
      <c r="P104" s="100"/>
      <c r="Q104" s="101" t="s">
        <v>110</v>
      </c>
      <c r="R104" s="60"/>
      <c r="S104" s="60"/>
      <c r="T104" s="60"/>
      <c r="U104" s="60"/>
      <c r="V104" s="60"/>
      <c r="W104" s="60"/>
      <c r="X104" s="60"/>
      <c r="Y104" s="60"/>
      <c r="Z104" s="60"/>
    </row>
    <row r="105" spans="1:26" s="61" customFormat="1" x14ac:dyDescent="0.25">
      <c r="A105" s="91">
        <f>+A104+1</f>
        <v>2</v>
      </c>
      <c r="B105" s="92"/>
      <c r="C105" s="93"/>
      <c r="D105" s="92"/>
      <c r="E105" s="94"/>
      <c r="F105" s="95"/>
      <c r="G105" s="95"/>
      <c r="H105" s="95"/>
      <c r="I105" s="98"/>
      <c r="J105" s="98"/>
      <c r="K105" s="98"/>
      <c r="L105" s="98"/>
      <c r="M105" s="99"/>
      <c r="N105" s="99"/>
      <c r="O105" s="100"/>
      <c r="P105" s="100"/>
      <c r="Q105" s="101"/>
      <c r="R105" s="60"/>
      <c r="S105" s="60"/>
      <c r="T105" s="60"/>
      <c r="U105" s="60"/>
      <c r="V105" s="60"/>
      <c r="W105" s="60"/>
      <c r="X105" s="60"/>
      <c r="Y105" s="60"/>
      <c r="Z105" s="60"/>
    </row>
    <row r="106" spans="1:26" s="61" customFormat="1" x14ac:dyDescent="0.25">
      <c r="A106" s="91">
        <f t="shared" ref="A106:A111" si="1">+A105+1</f>
        <v>3</v>
      </c>
      <c r="B106" s="92"/>
      <c r="C106" s="93"/>
      <c r="D106" s="92"/>
      <c r="E106" s="94"/>
      <c r="F106" s="95"/>
      <c r="G106" s="95"/>
      <c r="H106" s="95"/>
      <c r="I106" s="98"/>
      <c r="J106" s="98"/>
      <c r="K106" s="98"/>
      <c r="L106" s="98"/>
      <c r="M106" s="99"/>
      <c r="N106" s="99"/>
      <c r="O106" s="100"/>
      <c r="P106" s="100"/>
      <c r="Q106" s="101"/>
      <c r="R106" s="60"/>
      <c r="S106" s="60"/>
      <c r="T106" s="60"/>
      <c r="U106" s="60"/>
      <c r="V106" s="60"/>
      <c r="W106" s="60"/>
      <c r="X106" s="60"/>
      <c r="Y106" s="60"/>
      <c r="Z106" s="60"/>
    </row>
    <row r="107" spans="1:26" s="61" customFormat="1" x14ac:dyDescent="0.25">
      <c r="A107" s="91">
        <f t="shared" si="1"/>
        <v>4</v>
      </c>
      <c r="B107" s="92"/>
      <c r="C107" s="93"/>
      <c r="D107" s="92"/>
      <c r="E107" s="94"/>
      <c r="F107" s="95"/>
      <c r="G107" s="95"/>
      <c r="H107" s="95"/>
      <c r="I107" s="98"/>
      <c r="J107" s="98"/>
      <c r="K107" s="98"/>
      <c r="L107" s="98"/>
      <c r="M107" s="99"/>
      <c r="N107" s="99"/>
      <c r="O107" s="100"/>
      <c r="P107" s="100"/>
      <c r="Q107" s="101"/>
      <c r="R107" s="60"/>
      <c r="S107" s="60"/>
      <c r="T107" s="60"/>
      <c r="U107" s="60"/>
      <c r="V107" s="60"/>
      <c r="W107" s="60"/>
      <c r="X107" s="60"/>
      <c r="Y107" s="60"/>
      <c r="Z107" s="60"/>
    </row>
    <row r="108" spans="1:26" s="61" customFormat="1" x14ac:dyDescent="0.25">
      <c r="A108" s="91">
        <f t="shared" si="1"/>
        <v>5</v>
      </c>
      <c r="B108" s="92"/>
      <c r="C108" s="93"/>
      <c r="D108" s="92"/>
      <c r="E108" s="94"/>
      <c r="F108" s="95"/>
      <c r="G108" s="95"/>
      <c r="H108" s="95"/>
      <c r="I108" s="98"/>
      <c r="J108" s="98"/>
      <c r="K108" s="98"/>
      <c r="L108" s="98"/>
      <c r="M108" s="99"/>
      <c r="N108" s="99"/>
      <c r="O108" s="100"/>
      <c r="P108" s="100"/>
      <c r="Q108" s="101"/>
      <c r="R108" s="60"/>
      <c r="S108" s="60"/>
      <c r="T108" s="60"/>
      <c r="U108" s="60"/>
      <c r="V108" s="60"/>
      <c r="W108" s="60"/>
      <c r="X108" s="60"/>
      <c r="Y108" s="60"/>
      <c r="Z108" s="60"/>
    </row>
    <row r="109" spans="1:26" s="61" customFormat="1" x14ac:dyDescent="0.25">
      <c r="A109" s="91">
        <f t="shared" si="1"/>
        <v>6</v>
      </c>
      <c r="B109" s="92"/>
      <c r="C109" s="93"/>
      <c r="D109" s="92"/>
      <c r="E109" s="94"/>
      <c r="F109" s="95"/>
      <c r="G109" s="95"/>
      <c r="H109" s="95"/>
      <c r="I109" s="98"/>
      <c r="J109" s="98"/>
      <c r="K109" s="98"/>
      <c r="L109" s="98"/>
      <c r="M109" s="99"/>
      <c r="N109" s="99"/>
      <c r="O109" s="100"/>
      <c r="P109" s="100"/>
      <c r="Q109" s="101"/>
      <c r="R109" s="60"/>
      <c r="S109" s="60"/>
      <c r="T109" s="60"/>
      <c r="U109" s="60"/>
      <c r="V109" s="60"/>
      <c r="W109" s="60"/>
      <c r="X109" s="60"/>
      <c r="Y109" s="60"/>
      <c r="Z109" s="60"/>
    </row>
    <row r="110" spans="1:26" s="61" customFormat="1" x14ac:dyDescent="0.25">
      <c r="A110" s="91">
        <f t="shared" si="1"/>
        <v>7</v>
      </c>
      <c r="B110" s="92"/>
      <c r="C110" s="93"/>
      <c r="D110" s="92"/>
      <c r="E110" s="94"/>
      <c r="F110" s="95"/>
      <c r="G110" s="95"/>
      <c r="H110" s="95"/>
      <c r="I110" s="98"/>
      <c r="J110" s="98"/>
      <c r="K110" s="98"/>
      <c r="L110" s="98"/>
      <c r="M110" s="99"/>
      <c r="N110" s="99"/>
      <c r="O110" s="100"/>
      <c r="P110" s="100"/>
      <c r="Q110" s="101"/>
      <c r="R110" s="60"/>
      <c r="S110" s="60"/>
      <c r="T110" s="60"/>
      <c r="U110" s="60"/>
      <c r="V110" s="60"/>
      <c r="W110" s="60"/>
      <c r="X110" s="60"/>
      <c r="Y110" s="60"/>
      <c r="Z110" s="60"/>
    </row>
    <row r="111" spans="1:26" s="61" customFormat="1" x14ac:dyDescent="0.25">
      <c r="A111" s="91">
        <f t="shared" si="1"/>
        <v>8</v>
      </c>
      <c r="B111" s="92"/>
      <c r="C111" s="93"/>
      <c r="D111" s="92"/>
      <c r="E111" s="94"/>
      <c r="F111" s="95"/>
      <c r="G111" s="95"/>
      <c r="H111" s="95"/>
      <c r="I111" s="98"/>
      <c r="J111" s="98"/>
      <c r="K111" s="98"/>
      <c r="L111" s="98"/>
      <c r="M111" s="99"/>
      <c r="N111" s="99"/>
      <c r="O111" s="100"/>
      <c r="P111" s="100"/>
      <c r="Q111" s="101"/>
      <c r="R111" s="60"/>
      <c r="S111" s="60"/>
      <c r="T111" s="60"/>
      <c r="U111" s="60"/>
      <c r="V111" s="60"/>
      <c r="W111" s="60"/>
      <c r="X111" s="60"/>
      <c r="Y111" s="60"/>
      <c r="Z111" s="60"/>
    </row>
    <row r="112" spans="1:26" s="61" customFormat="1" x14ac:dyDescent="0.25">
      <c r="A112" s="91"/>
      <c r="B112" s="102" t="s">
        <v>28</v>
      </c>
      <c r="C112" s="93"/>
      <c r="D112" s="92"/>
      <c r="E112" s="94"/>
      <c r="F112" s="95"/>
      <c r="G112" s="95"/>
      <c r="H112" s="95"/>
      <c r="I112" s="98"/>
      <c r="J112" s="98"/>
      <c r="K112" s="103">
        <f t="shared" ref="K112:N112" si="2">SUM(K104:K111)</f>
        <v>0</v>
      </c>
      <c r="L112" s="103">
        <f t="shared" si="2"/>
        <v>0</v>
      </c>
      <c r="M112" s="104">
        <f t="shared" si="2"/>
        <v>0</v>
      </c>
      <c r="N112" s="103">
        <f t="shared" si="2"/>
        <v>0</v>
      </c>
      <c r="O112" s="100"/>
      <c r="P112" s="100"/>
      <c r="Q112" s="105"/>
    </row>
    <row r="113" spans="2:17" x14ac:dyDescent="0.25">
      <c r="B113" s="65"/>
      <c r="C113" s="65"/>
      <c r="D113" s="65"/>
      <c r="E113" s="66"/>
      <c r="F113" s="65"/>
      <c r="G113" s="65"/>
      <c r="H113" s="65"/>
      <c r="I113" s="65"/>
      <c r="J113" s="65"/>
      <c r="K113" s="65"/>
      <c r="L113" s="65"/>
      <c r="M113" s="65"/>
      <c r="N113" s="65"/>
      <c r="O113" s="65"/>
      <c r="P113" s="65"/>
    </row>
    <row r="114" spans="2:17" ht="18.75" x14ac:dyDescent="0.25">
      <c r="B114" s="69" t="s">
        <v>111</v>
      </c>
      <c r="C114" s="106">
        <f>+K112</f>
        <v>0</v>
      </c>
      <c r="H114" s="72"/>
      <c r="I114" s="72"/>
      <c r="J114" s="72"/>
      <c r="K114" s="72"/>
      <c r="L114" s="72"/>
      <c r="M114" s="72"/>
      <c r="N114" s="65"/>
      <c r="O114" s="65"/>
      <c r="P114" s="65"/>
    </row>
    <row r="116" spans="2:17" ht="15.75" thickBot="1" x14ac:dyDescent="0.3"/>
    <row r="117" spans="2:17" ht="37.35" customHeight="1" thickBot="1" x14ac:dyDescent="0.3">
      <c r="B117" s="107" t="s">
        <v>112</v>
      </c>
      <c r="C117" s="108" t="s">
        <v>113</v>
      </c>
      <c r="D117" s="107" t="s">
        <v>27</v>
      </c>
      <c r="E117" s="108" t="s">
        <v>114</v>
      </c>
    </row>
    <row r="118" spans="2:17" ht="41.45" customHeight="1" x14ac:dyDescent="0.25">
      <c r="B118" s="109" t="s">
        <v>115</v>
      </c>
      <c r="C118" s="110">
        <v>20</v>
      </c>
      <c r="D118" s="110"/>
      <c r="E118" s="127">
        <f>+D118+D119+D120</f>
        <v>0</v>
      </c>
    </row>
    <row r="119" spans="2:17" x14ac:dyDescent="0.25">
      <c r="B119" s="109" t="s">
        <v>116</v>
      </c>
      <c r="C119" s="111">
        <v>30</v>
      </c>
      <c r="D119" s="44">
        <v>0</v>
      </c>
      <c r="E119" s="128"/>
    </row>
    <row r="120" spans="2:17" ht="15.75" thickBot="1" x14ac:dyDescent="0.3">
      <c r="B120" s="109" t="s">
        <v>117</v>
      </c>
      <c r="C120" s="112">
        <v>40</v>
      </c>
      <c r="D120" s="112">
        <v>0</v>
      </c>
      <c r="E120" s="129"/>
    </row>
    <row r="122" spans="2:17" ht="15.75" thickBot="1" x14ac:dyDescent="0.3"/>
    <row r="123" spans="2:17" ht="27" thickBot="1" x14ac:dyDescent="0.3">
      <c r="B123" s="124" t="s">
        <v>118</v>
      </c>
      <c r="C123" s="125"/>
      <c r="D123" s="125"/>
      <c r="E123" s="125"/>
      <c r="F123" s="125"/>
      <c r="G123" s="125"/>
      <c r="H123" s="125"/>
      <c r="I123" s="125"/>
      <c r="J123" s="125"/>
      <c r="K123" s="125"/>
      <c r="L123" s="125"/>
      <c r="M123" s="125"/>
      <c r="N123" s="126"/>
    </row>
    <row r="125" spans="2:17" ht="76.5" customHeight="1" x14ac:dyDescent="0.25">
      <c r="B125" s="74" t="s">
        <v>83</v>
      </c>
      <c r="C125" s="74" t="s">
        <v>84</v>
      </c>
      <c r="D125" s="74" t="s">
        <v>85</v>
      </c>
      <c r="E125" s="74" t="s">
        <v>86</v>
      </c>
      <c r="F125" s="74" t="s">
        <v>87</v>
      </c>
      <c r="G125" s="74" t="s">
        <v>88</v>
      </c>
      <c r="H125" s="74" t="s">
        <v>89</v>
      </c>
      <c r="I125" s="74" t="s">
        <v>90</v>
      </c>
      <c r="J125" s="130" t="s">
        <v>91</v>
      </c>
      <c r="K125" s="131"/>
      <c r="L125" s="132"/>
      <c r="M125" s="74" t="s">
        <v>92</v>
      </c>
      <c r="N125" s="74" t="s">
        <v>93</v>
      </c>
      <c r="O125" s="74" t="s">
        <v>94</v>
      </c>
      <c r="P125" s="130" t="s">
        <v>73</v>
      </c>
      <c r="Q125" s="132"/>
    </row>
    <row r="126" spans="2:17" ht="60.75" customHeight="1" x14ac:dyDescent="0.25">
      <c r="B126" s="82" t="s">
        <v>119</v>
      </c>
      <c r="C126" s="82"/>
      <c r="D126" s="77"/>
      <c r="E126" s="77"/>
      <c r="F126" s="77"/>
      <c r="G126" s="77"/>
      <c r="H126" s="77"/>
      <c r="I126" s="79"/>
      <c r="J126" s="85" t="s">
        <v>120</v>
      </c>
      <c r="K126" s="86" t="s">
        <v>121</v>
      </c>
      <c r="L126" s="81" t="s">
        <v>122</v>
      </c>
      <c r="M126" s="40"/>
      <c r="N126" s="40"/>
      <c r="O126" s="40"/>
      <c r="P126" s="117"/>
      <c r="Q126" s="117"/>
    </row>
    <row r="127" spans="2:17" ht="60.75" customHeight="1" x14ac:dyDescent="0.25">
      <c r="B127" s="82" t="s">
        <v>123</v>
      </c>
      <c r="C127" s="82"/>
      <c r="D127" s="77"/>
      <c r="E127" s="77"/>
      <c r="F127" s="77"/>
      <c r="G127" s="77"/>
      <c r="H127" s="77"/>
      <c r="I127" s="79"/>
      <c r="J127" s="85"/>
      <c r="K127" s="86"/>
      <c r="L127" s="81"/>
      <c r="M127" s="40"/>
      <c r="N127" s="40"/>
      <c r="O127" s="40"/>
      <c r="P127" s="44"/>
      <c r="Q127" s="44"/>
    </row>
    <row r="128" spans="2:17" ht="33.6" customHeight="1" x14ac:dyDescent="0.25">
      <c r="B128" s="82" t="s">
        <v>124</v>
      </c>
      <c r="C128" s="82"/>
      <c r="D128" s="77"/>
      <c r="E128" s="77"/>
      <c r="F128" s="77"/>
      <c r="G128" s="77"/>
      <c r="H128" s="77"/>
      <c r="I128" s="79"/>
      <c r="J128" s="85"/>
      <c r="K128" s="81"/>
      <c r="L128" s="81"/>
      <c r="M128" s="40"/>
      <c r="N128" s="40"/>
      <c r="O128" s="40"/>
      <c r="P128" s="117"/>
      <c r="Q128" s="117"/>
    </row>
    <row r="131" spans="2:7" ht="15.75" thickBot="1" x14ac:dyDescent="0.3"/>
    <row r="132" spans="2:7" ht="54" customHeight="1" x14ac:dyDescent="0.25">
      <c r="B132" s="41" t="s">
        <v>17</v>
      </c>
      <c r="C132" s="41" t="s">
        <v>112</v>
      </c>
      <c r="D132" s="74" t="s">
        <v>113</v>
      </c>
      <c r="E132" s="41" t="s">
        <v>27</v>
      </c>
      <c r="F132" s="108" t="s">
        <v>125</v>
      </c>
      <c r="G132" s="113"/>
    </row>
    <row r="133" spans="2:7" ht="120.75" customHeight="1" x14ac:dyDescent="0.2">
      <c r="B133" s="118" t="s">
        <v>126</v>
      </c>
      <c r="C133" s="114" t="s">
        <v>127</v>
      </c>
      <c r="D133" s="44">
        <v>25</v>
      </c>
      <c r="E133" s="44"/>
      <c r="F133" s="119">
        <f>+E133+E134+E135</f>
        <v>0</v>
      </c>
      <c r="G133" s="115"/>
    </row>
    <row r="134" spans="2:7" ht="76.349999999999994" customHeight="1" x14ac:dyDescent="0.2">
      <c r="B134" s="118"/>
      <c r="C134" s="114" t="s">
        <v>128</v>
      </c>
      <c r="D134" s="83">
        <v>25</v>
      </c>
      <c r="E134" s="44"/>
      <c r="F134" s="120"/>
      <c r="G134" s="115"/>
    </row>
    <row r="135" spans="2:7" ht="69" customHeight="1" x14ac:dyDescent="0.2">
      <c r="B135" s="118"/>
      <c r="C135" s="114" t="s">
        <v>129</v>
      </c>
      <c r="D135" s="44">
        <v>10</v>
      </c>
      <c r="E135" s="44"/>
      <c r="F135" s="121"/>
      <c r="G135" s="115"/>
    </row>
    <row r="136" spans="2:7" x14ac:dyDescent="0.25">
      <c r="C136"/>
    </row>
    <row r="139" spans="2:7" x14ac:dyDescent="0.25">
      <c r="B139" s="38" t="s">
        <v>130</v>
      </c>
    </row>
    <row r="142" spans="2:7" x14ac:dyDescent="0.25">
      <c r="B142" s="39" t="s">
        <v>17</v>
      </c>
      <c r="C142" s="39" t="s">
        <v>26</v>
      </c>
      <c r="D142" s="41" t="s">
        <v>27</v>
      </c>
      <c r="E142" s="41" t="s">
        <v>28</v>
      </c>
    </row>
    <row r="143" spans="2:7" ht="28.5" x14ac:dyDescent="0.25">
      <c r="B143" s="42" t="s">
        <v>131</v>
      </c>
      <c r="C143" s="43">
        <v>40</v>
      </c>
      <c r="D143" s="44">
        <f>+E118</f>
        <v>0</v>
      </c>
      <c r="E143" s="122">
        <f>+D143+D144</f>
        <v>0</v>
      </c>
    </row>
    <row r="144" spans="2:7" ht="42.75" x14ac:dyDescent="0.25">
      <c r="B144" s="42" t="s">
        <v>132</v>
      </c>
      <c r="C144" s="43">
        <v>60</v>
      </c>
      <c r="D144" s="44">
        <f>+F133</f>
        <v>0</v>
      </c>
      <c r="E144" s="123"/>
    </row>
  </sheetData>
  <mergeCells count="43">
    <mergeCell ref="C9:N9"/>
    <mergeCell ref="B2:P2"/>
    <mergeCell ref="B4:P4"/>
    <mergeCell ref="C6:N6"/>
    <mergeCell ref="C7:N7"/>
    <mergeCell ref="C8:N8"/>
    <mergeCell ref="O70:P70"/>
    <mergeCell ref="C10:E10"/>
    <mergeCell ref="B14:C21"/>
    <mergeCell ref="B22:C22"/>
    <mergeCell ref="E40:E41"/>
    <mergeCell ref="M45:N45"/>
    <mergeCell ref="B58:B59"/>
    <mergeCell ref="C58:C59"/>
    <mergeCell ref="D58:E58"/>
    <mergeCell ref="C62:N62"/>
    <mergeCell ref="B64:N64"/>
    <mergeCell ref="O67:P67"/>
    <mergeCell ref="O68:P68"/>
    <mergeCell ref="O69:P69"/>
    <mergeCell ref="B97:P97"/>
    <mergeCell ref="O71:P71"/>
    <mergeCell ref="O72:P72"/>
    <mergeCell ref="O73:P73"/>
    <mergeCell ref="O74:P74"/>
    <mergeCell ref="B80:N80"/>
    <mergeCell ref="J85:L85"/>
    <mergeCell ref="P85:Q85"/>
    <mergeCell ref="P86:Q86"/>
    <mergeCell ref="P87:Q87"/>
    <mergeCell ref="B90:N90"/>
    <mergeCell ref="D93:E93"/>
    <mergeCell ref="D94:E94"/>
    <mergeCell ref="P128:Q128"/>
    <mergeCell ref="B133:B135"/>
    <mergeCell ref="F133:F135"/>
    <mergeCell ref="E143:E144"/>
    <mergeCell ref="B100:N100"/>
    <mergeCell ref="E118:E120"/>
    <mergeCell ref="B123:N123"/>
    <mergeCell ref="J125:L125"/>
    <mergeCell ref="P125:Q125"/>
    <mergeCell ref="P126:Q126"/>
  </mergeCells>
  <dataValidations count="2">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EV_TEC_EL_HORMIGUERO_G28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Uusario</dc:creator>
  <cp:lastModifiedBy>Sulay Henao Restrepo</cp:lastModifiedBy>
  <dcterms:created xsi:type="dcterms:W3CDTF">2014-12-01T19:02:05Z</dcterms:created>
  <dcterms:modified xsi:type="dcterms:W3CDTF">2014-12-04T15:19:48Z</dcterms:modified>
</cp:coreProperties>
</file>