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lbany.vega\Documents\EVALUACIONES TECNICAS VALLE\"/>
    </mc:Choice>
  </mc:AlternateContent>
  <bookViews>
    <workbookView xWindow="0" yWindow="0" windowWidth="28800" windowHeight="12435"/>
  </bookViews>
  <sheets>
    <sheet name="EV_TEC_ASOHIVA_G4"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65" i="1" l="1"/>
  <c r="D164" i="1"/>
  <c r="E164" i="1" s="1"/>
  <c r="F154" i="1"/>
  <c r="E138" i="1"/>
  <c r="N132" i="1"/>
  <c r="M132" i="1"/>
  <c r="L132" i="1"/>
  <c r="K132" i="1"/>
  <c r="C134" i="1" s="1"/>
  <c r="A125" i="1"/>
  <c r="A126" i="1" s="1"/>
  <c r="A127" i="1" s="1"/>
  <c r="A128" i="1" s="1"/>
  <c r="A129" i="1" s="1"/>
  <c r="A130" i="1" s="1"/>
  <c r="A131" i="1" s="1"/>
  <c r="N124" i="1"/>
  <c r="C62" i="1"/>
  <c r="N57" i="1"/>
  <c r="M57" i="1"/>
  <c r="L57" i="1"/>
  <c r="K57" i="1"/>
  <c r="C61" i="1" s="1"/>
  <c r="A50" i="1"/>
  <c r="A51" i="1" s="1"/>
  <c r="A52" i="1" s="1"/>
  <c r="A53" i="1" s="1"/>
  <c r="A54" i="1" s="1"/>
  <c r="A55" i="1" s="1"/>
  <c r="A56" i="1" s="1"/>
  <c r="E40" i="1"/>
  <c r="F22" i="1"/>
  <c r="E22" i="1"/>
  <c r="E24" i="1" s="1"/>
</calcChain>
</file>

<file path=xl/sharedStrings.xml><?xml version="1.0" encoding="utf-8"?>
<sst xmlns="http://schemas.openxmlformats.org/spreadsheetml/2006/main" count="609" uniqueCount="205">
  <si>
    <t>1. CRITERIOS HABILITANTES</t>
  </si>
  <si>
    <t>Experiencia Específica - habilitante</t>
  </si>
  <si>
    <t>Nombre de Proponente:</t>
  </si>
  <si>
    <t xml:space="preserve">ASOCIACIONES DE HOGARES INFANTILES DEL VALLE DEL CAUCA </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</si>
  <si>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</si>
  <si>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</si>
  <si>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</si>
  <si>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</si>
  <si>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</si>
  <si>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</si>
  <si>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</si>
  <si>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</si>
  <si>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</si>
  <si>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</si>
  <si>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</si>
  <si>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</si>
  <si>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</si>
  <si>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</si>
  <si>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</si>
  <si>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</si>
  <si>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</si>
  <si>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</si>
  <si>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</si>
  <si>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</si>
  <si>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</si>
  <si>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</si>
  <si>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</si>
  <si>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</si>
  <si>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</si>
  <si>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</si>
  <si>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</si>
  <si>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</si>
  <si>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</si>
  <si>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</si>
  <si>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</si>
  <si>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</si>
  <si>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</si>
  <si>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</si>
  <si>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</si>
  <si>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</si>
  <si>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</si>
  <si>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</si>
  <si>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</si>
  <si>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</si>
  <si>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</si>
  <si>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</si>
  <si>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</si>
  <si>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</si>
  <si>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</si>
  <si>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ASOHIVA</t>
  </si>
  <si>
    <t>ICBF</t>
  </si>
  <si>
    <t>76.26.12.1021</t>
  </si>
  <si>
    <t>NA</t>
  </si>
  <si>
    <t>76.26.11.81</t>
  </si>
  <si>
    <t>76.26.12.737</t>
  </si>
  <si>
    <t>76.26.12.1035</t>
  </si>
  <si>
    <t>76.26.14..401</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</si>
  <si>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</si>
  <si>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</si>
  <si>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</si>
  <si>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</si>
  <si>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</si>
  <si>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</si>
  <si>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</si>
  <si>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</si>
  <si>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</si>
  <si>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</si>
  <si>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</si>
  <si>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</si>
  <si>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</si>
  <si>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</si>
  <si>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</si>
  <si>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</si>
  <si>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</si>
  <si>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</si>
  <si>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</si>
  <si>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</si>
  <si>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</si>
  <si>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</si>
  <si>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</si>
  <si>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</si>
  <si>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INSTITUCIONAL</t>
  </si>
  <si>
    <t>CALLE 5 11 ESQUINA B/ SANTA BARBARA BUGA</t>
  </si>
  <si>
    <t>SIN ARRIENDO</t>
  </si>
  <si>
    <t>CDI CON ARRIENDO</t>
  </si>
  <si>
    <t>CARRERA 7 NO 9-16 BUGA</t>
  </si>
  <si>
    <t>CON ARRIENDO</t>
  </si>
  <si>
    <t>COMODATO</t>
  </si>
  <si>
    <t>EL PROPONENTE APORTA CARTA DE GESTION DE COMODATO CON LA ALCALDIA DE YOTOCO</t>
  </si>
  <si>
    <t>FAMILIAR</t>
  </si>
  <si>
    <t>CARRERA 12NO 5 74 B/ LIMONAR BUGA</t>
  </si>
  <si>
    <t>ESCUELA JOSE C MUTIS VER GUABAS BUGA</t>
  </si>
  <si>
    <t>CARRERA 8 No 9 50 IT ANDRES BELLO</t>
  </si>
  <si>
    <t>PUESTO DE SALUD DE SONSO</t>
  </si>
  <si>
    <t>ESCUELA JOSE IGNACIO  OSPINA 3 ESQUINAS CORREGIMIENTO GUABITAS</t>
  </si>
  <si>
    <t>CALLE 7 NO 7 63 BARRIO OBRERO</t>
  </si>
  <si>
    <t>CALLE 7 CON CARRERA 8 BARRIO OBRERO</t>
  </si>
  <si>
    <t>CALLE 6 NO 6 16 RESTREPO B LUIS CARLOS GALAN II ETAPA</t>
  </si>
  <si>
    <t>RESTREPO CALLE 6 NO 16B 27 UN CIENCIA</t>
  </si>
  <si>
    <t>YOTOCO CARRERA 7 NO 1 89 JUNTA DE ACCION COMUNAL SANTA BARBARA</t>
  </si>
  <si>
    <t>UD CORREGIMIENTO DE MEDIA CANOA</t>
  </si>
  <si>
    <t>YOTOCO CENTRO DE S</t>
  </si>
  <si>
    <t xml:space="preserve">CALLE 3 NO 6 76  BARRIO CENTRAL </t>
  </si>
  <si>
    <t xml:space="preserve">CALLE 8 7 63 BARRIO EL DORADO </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</si>
  <si>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</si>
  <si>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</si>
  <si>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</si>
  <si>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</si>
  <si>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</si>
  <si>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</si>
  <si>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</si>
  <si>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</si>
  <si>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</si>
  <si>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</si>
  <si>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</si>
  <si>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</si>
  <si>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</si>
  <si>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</si>
  <si>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</si>
  <si>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</si>
  <si>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</si>
  <si>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1/194</t>
  </si>
  <si>
    <t>GLORIA AMPARO LENIS</t>
  </si>
  <si>
    <t>TECNICO EN EDUCACION PREESCOLATR</t>
  </si>
  <si>
    <t>INFOTEC</t>
  </si>
  <si>
    <t xml:space="preserve"> INICIO: 4/08/2012 TERMINACIÓN: VIGENTE</t>
  </si>
  <si>
    <t>3/905</t>
  </si>
  <si>
    <t xml:space="preserve">MARI JULIETH CIFUENTES </t>
  </si>
  <si>
    <t>TRABAJADORA SOCIAL</t>
  </si>
  <si>
    <t xml:space="preserve">UNIVERSIDAD DE CLADAS </t>
  </si>
  <si>
    <t xml:space="preserve"> INICIO: 5/02/1986  TERMINACIÓN: VIGENTE</t>
  </si>
  <si>
    <t>CHRISTIAN MAURICIO MONTILLA JIMENEZ</t>
  </si>
  <si>
    <t>ADMINISTRADOR DE EMPRESAS</t>
  </si>
  <si>
    <t xml:space="preserve">UNIVERSIDAD AUTONOMA DE OCCIDENTE </t>
  </si>
  <si>
    <t xml:space="preserve"> INICIO: 6/08/2014  TERMINACIÓN: VIGENTE</t>
  </si>
  <si>
    <t>ALCALDIA DE RESTREPO VALLE</t>
  </si>
  <si>
    <t xml:space="preserve"> INICIO: 15/10/2013 TERMINO:VIGENTE </t>
  </si>
  <si>
    <t>LEYBY DIANA MUÑOZ ROJAS</t>
  </si>
  <si>
    <t>UNIVERSIDAD DEL VALLE</t>
  </si>
  <si>
    <t xml:space="preserve"> INICIO: 01/01/2012 TERMINO:31/12/2012 INICIO: 1/09/2013  TERMINACIÓN: 31/07/2015</t>
  </si>
  <si>
    <t xml:space="preserve">PROFESIONAL DE APOYO PSICOSOCIAL </t>
  </si>
  <si>
    <t>NUBIA ALEJANDRA VALENCIA BLANCO</t>
  </si>
  <si>
    <t>PSICOLOGA</t>
  </si>
  <si>
    <t xml:space="preserve"> INICIO: 22/07/2013 TERMINACIÓN: VIGENTE</t>
  </si>
  <si>
    <t>6/905</t>
  </si>
  <si>
    <t>SUSSAN  NARVAEZ LOZANO</t>
  </si>
  <si>
    <t xml:space="preserve"> INICIO: 08/10/2013 TERMINACIÓN: VIGENTE</t>
  </si>
  <si>
    <t>JULIANA HENAO DAVILA</t>
  </si>
  <si>
    <t xml:space="preserve"> INICIO: 15/10/2013 TERMINACIÓN: VIGENTE</t>
  </si>
  <si>
    <t xml:space="preserve">LA PROFESIONAL NO APORTA TARJETA PROFESIONAL </t>
  </si>
  <si>
    <t xml:space="preserve">MONICA CIFUENTES FRANCO </t>
  </si>
  <si>
    <t>UNIVERSIDAD COOPERATIVA DE COLOMBIA</t>
  </si>
  <si>
    <t>ANYELY CATHERINE CAMPIÑO PENAGOS</t>
  </si>
  <si>
    <t xml:space="preserve"> INICIO:19/02/2013  TERMINACIÓN: 31/07/2014</t>
  </si>
  <si>
    <t>CLAUDIA FERNANDA GARCES PULIDO</t>
  </si>
  <si>
    <t>ALCALDIA DE YUMBO</t>
  </si>
  <si>
    <t xml:space="preserve"> INICIO:17/08/2007 TERMINACIÓN: 30/06/2008 INICIO: 10/09/2014 TERMINO: VIGENTE</t>
  </si>
  <si>
    <t>PROFESIONAL DE APOYO PSICOSOCIAL</t>
  </si>
  <si>
    <t>ALEJANDRA MARIA CAMELO BEJARANO</t>
  </si>
  <si>
    <t xml:space="preserve"> INICIO: 07/02/2014 TERMINACIÓN: VIGENTE</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</si>
  <si>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</si>
  <si>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</si>
  <si>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</si>
  <si>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</si>
  <si>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</si>
  <si>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SO</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</si>
  <si>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</si>
  <si>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</si>
  <si>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</si>
  <si>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</si>
  <si>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</si>
  <si>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</si>
  <si>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</si>
  <si>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</si>
  <si>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</si>
  <si>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1/1000</t>
  </si>
  <si>
    <t>MARIA DEL CARMEN MOSQUERA</t>
  </si>
  <si>
    <t>EDUCADORA PREESCOLAR</t>
  </si>
  <si>
    <t>UNIVERSIDAD DEL QUINDIO</t>
  </si>
  <si>
    <t xml:space="preserve">ICBF VALLE DEL CAUCA </t>
  </si>
  <si>
    <t>INICIO: 02/03/1983  TERMINACIÓN: 04/08/1992</t>
  </si>
  <si>
    <t>PROFESIONAL DE APOYO PEDAGÓGICO  POR CADA MIL CUPOS OFERTADOS O FRACIÓN INFERIOR</t>
  </si>
  <si>
    <t>1/1001</t>
  </si>
  <si>
    <t>PAULA ANDREA CARABALI GONZALEZ</t>
  </si>
  <si>
    <t xml:space="preserve">LICENCIADA EN EDUCACION PREESCOLAR </t>
  </si>
  <si>
    <t>UNIVERSIDAD SANTIAGO DE CALI</t>
  </si>
  <si>
    <t>0/03/2005</t>
  </si>
  <si>
    <t>SANTA ISABEL DE UNGRIA</t>
  </si>
  <si>
    <t>INICIO: 18/02/2013  TERMINACIÓN: 31/12/2013 INICIO: 6/02/2014  TERMINO: 14/11/2014</t>
  </si>
  <si>
    <t>ACCION SOCIAL DEL EJERCICITO SECCIONAL CALI</t>
  </si>
  <si>
    <t>INICIO: 09/02/2007  TERMINACIÓN: 30/01/2013</t>
  </si>
  <si>
    <t xml:space="preserve">FINANCIERO  POR CADA CINCO MIL CUPOS OFERTADOS O FRACIÓN INFERIOR </t>
  </si>
  <si>
    <t>JOSE FERNANDO  MENDOZA TASCON</t>
  </si>
  <si>
    <t>CONTADOR PUBLICO</t>
  </si>
  <si>
    <t>UNIVERSIDAD CENTRAL DEL VALLE DEL CAUCA</t>
  </si>
  <si>
    <t>INICIO: 10/01/2012  TERMINACIÓN: VIGENTE</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</si>
  <si>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</si>
  <si>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</si>
  <si>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</si>
  <si>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</si>
  <si>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</si>
  <si>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</si>
  <si>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</si>
  <si>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</si>
  <si>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OTRO OFERENTE EN OFERTA PREVIA. CAMBIAR HOJA DE VIDA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</si>
</sst>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2"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11"/>
      <name val="Arial"/>
      <family val="2"/>
    </font>
    <font>
      <b/>
      <sz val="11"/>
      <name val="Arial"/>
      <family val="2"/>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7">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0" fontId="13" fillId="0" borderId="6" xfId="1" applyNumberFormat="1" applyFont="1" applyFill="1" applyBorder="1" applyAlignment="1">
      <alignment horizontal="right" vertical="center" wrapText="1"/>
    </xf>
    <xf numFmtId="168" fontId="13" fillId="0" borderId="6" xfId="1" applyNumberFormat="1" applyFont="1" applyFill="1" applyBorder="1" applyAlignment="1">
      <alignment horizontal="right" vertical="center" wrapText="1"/>
    </xf>
    <xf numFmtId="0" fontId="13"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49" fontId="13"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10" fillId="0" borderId="6" xfId="0" applyFont="1" applyFill="1" applyBorder="1" applyAlignment="1">
      <alignment horizontal="center"/>
    </xf>
    <xf numFmtId="0" fontId="10" fillId="0" borderId="6" xfId="0" applyFont="1" applyFill="1" applyBorder="1" applyAlignment="1"/>
    <xf numFmtId="0" fontId="10" fillId="0" borderId="6" xfId="0" applyFont="1" applyBorder="1" applyAlignment="1">
      <alignment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0" fillId="0" borderId="6" xfId="0" applyBorder="1" applyAlignment="1">
      <alignment wrapText="1"/>
    </xf>
    <xf numFmtId="14" fontId="0" fillId="0" borderId="6" xfId="0" applyNumberFormat="1" applyBorder="1" applyAlignment="1"/>
    <xf numFmtId="0" fontId="0" fillId="0" borderId="6" xfId="0" applyBorder="1"/>
    <xf numFmtId="0" fontId="0" fillId="0" borderId="6" xfId="0" applyFill="1" applyBorder="1" applyAlignment="1">
      <alignment wrapText="1"/>
    </xf>
    <xf numFmtId="0" fontId="0" fillId="0" borderId="6" xfId="0" applyFill="1" applyBorder="1" applyAlignment="1"/>
    <xf numFmtId="0" fontId="0" fillId="0" borderId="6" xfId="0" applyBorder="1" applyAlignment="1">
      <alignment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2"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wrapText="1"/>
    </xf>
    <xf numFmtId="0" fontId="0" fillId="0" borderId="6" xfId="0" applyBorder="1" applyAlignment="1">
      <alignment horizontal="center"/>
    </xf>
    <xf numFmtId="14" fontId="0" fillId="0" borderId="6" xfId="0" applyNumberFormat="1" applyBorder="1" applyAlignment="1">
      <alignment horizontal="center"/>
    </xf>
    <xf numFmtId="0" fontId="0" fillId="0" borderId="6" xfId="0" applyFill="1" applyBorder="1" applyAlignment="1">
      <alignment horizontal="center" wrapText="1"/>
    </xf>
    <xf numFmtId="0" fontId="0" fillId="0" borderId="9" xfId="0" applyBorder="1" applyAlignment="1">
      <alignment horizontal="center"/>
    </xf>
    <xf numFmtId="0" fontId="0" fillId="0" borderId="10" xfId="0" applyBorder="1" applyAlignment="1">
      <alignment horizontal="center"/>
    </xf>
    <xf numFmtId="0" fontId="2" fillId="2" borderId="0" xfId="0" applyFont="1" applyFill="1" applyBorder="1" applyAlignment="1">
      <alignment horizontal="center" vertical="center" wrapText="1"/>
    </xf>
    <xf numFmtId="0" fontId="20"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wrapText="1"/>
    </xf>
    <xf numFmtId="0" fontId="0" fillId="0" borderId="10" xfId="0" applyBorder="1" applyAlignment="1">
      <alignment horizontal="center" wrapText="1"/>
    </xf>
    <xf numFmtId="0" fontId="0" fillId="0" borderId="9" xfId="0" applyBorder="1" applyAlignment="1">
      <alignment horizontal="center"/>
    </xf>
    <xf numFmtId="0" fontId="0" fillId="0" borderId="10" xfId="0" applyBorder="1" applyAlignment="1">
      <alignment horizontal="center"/>
    </xf>
    <xf numFmtId="14" fontId="0" fillId="0" borderId="9" xfId="0" applyNumberFormat="1" applyBorder="1" applyAlignment="1">
      <alignment horizontal="center"/>
    </xf>
    <xf numFmtId="14" fontId="0" fillId="0" borderId="10" xfId="0" applyNumberFormat="1" applyBorder="1" applyAlignment="1">
      <alignment horizontal="center"/>
    </xf>
    <xf numFmtId="0" fontId="0" fillId="0" borderId="9" xfId="0" applyFill="1" applyBorder="1" applyAlignment="1">
      <alignment horizontal="center"/>
    </xf>
    <xf numFmtId="0" fontId="0" fillId="0" borderId="10" xfId="0" applyFill="1" applyBorder="1" applyAlignment="1">
      <alignment horizont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0"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5"/>
  <sheetViews>
    <sheetView tabSelected="1" topLeftCell="A13" workbookViewId="0">
      <selection activeCell="A37" sqref="A37"/>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17" t="s">
        <v>0</v>
      </c>
      <c r="C2" s="118"/>
      <c r="D2" s="118"/>
      <c r="E2" s="118"/>
      <c r="F2" s="118"/>
      <c r="G2" s="118"/>
      <c r="H2" s="118"/>
      <c r="I2" s="118"/>
      <c r="J2" s="118"/>
      <c r="K2" s="118"/>
      <c r="L2" s="118"/>
      <c r="M2" s="118"/>
      <c r="N2" s="118"/>
      <c r="O2" s="118"/>
      <c r="P2" s="118"/>
    </row>
    <row r="4" spans="2:16" ht="26.25" x14ac:dyDescent="0.25">
      <c r="B4" s="117" t="s">
        <v>1</v>
      </c>
      <c r="C4" s="118"/>
      <c r="D4" s="118"/>
      <c r="E4" s="118"/>
      <c r="F4" s="118"/>
      <c r="G4" s="118"/>
      <c r="H4" s="118"/>
      <c r="I4" s="118"/>
      <c r="J4" s="118"/>
      <c r="K4" s="118"/>
      <c r="L4" s="118"/>
      <c r="M4" s="118"/>
      <c r="N4" s="118"/>
      <c r="O4" s="118"/>
      <c r="P4" s="118"/>
    </row>
    <row r="5" spans="2:16" ht="15.75" thickBot="1" x14ac:dyDescent="0.3"/>
    <row r="6" spans="2:16" ht="21.75" thickBot="1" x14ac:dyDescent="0.3">
      <c r="B6" s="2" t="s">
        <v>2</v>
      </c>
      <c r="C6" s="119" t="s">
        <v>3</v>
      </c>
      <c r="D6" s="119"/>
      <c r="E6" s="119"/>
      <c r="F6" s="119"/>
      <c r="G6" s="119"/>
      <c r="H6" s="119"/>
      <c r="I6" s="119"/>
      <c r="J6" s="119"/>
      <c r="K6" s="119"/>
      <c r="L6" s="119"/>
      <c r="M6" s="119"/>
      <c r="N6" s="120"/>
    </row>
    <row r="7" spans="2:16" ht="16.5" thickBot="1" x14ac:dyDescent="0.3">
      <c r="B7" s="3" t="s">
        <v>4</v>
      </c>
      <c r="C7" s="119"/>
      <c r="D7" s="119"/>
      <c r="E7" s="119"/>
      <c r="F7" s="119"/>
      <c r="G7" s="119"/>
      <c r="H7" s="119"/>
      <c r="I7" s="119"/>
      <c r="J7" s="119"/>
      <c r="K7" s="119"/>
      <c r="L7" s="119"/>
      <c r="M7" s="119"/>
      <c r="N7" s="120"/>
    </row>
    <row r="8" spans="2:16" ht="16.5" thickBot="1" x14ac:dyDescent="0.3">
      <c r="B8" s="3" t="s">
        <v>5</v>
      </c>
      <c r="C8" s="119"/>
      <c r="D8" s="119"/>
      <c r="E8" s="119"/>
      <c r="F8" s="119"/>
      <c r="G8" s="119"/>
      <c r="H8" s="119"/>
      <c r="I8" s="119"/>
      <c r="J8" s="119"/>
      <c r="K8" s="119"/>
      <c r="L8" s="119"/>
      <c r="M8" s="119"/>
      <c r="N8" s="120"/>
    </row>
    <row r="9" spans="2:16" ht="16.5" thickBot="1" x14ac:dyDescent="0.3">
      <c r="B9" s="3" t="s">
        <v>6</v>
      </c>
      <c r="C9" s="119"/>
      <c r="D9" s="119"/>
      <c r="E9" s="119"/>
      <c r="F9" s="119"/>
      <c r="G9" s="119"/>
      <c r="H9" s="119"/>
      <c r="I9" s="119"/>
      <c r="J9" s="119"/>
      <c r="K9" s="119"/>
      <c r="L9" s="119"/>
      <c r="M9" s="119"/>
      <c r="N9" s="120"/>
    </row>
    <row r="10" spans="2:16" ht="16.5" thickBot="1" x14ac:dyDescent="0.3">
      <c r="B10" s="3" t="s">
        <v>7</v>
      </c>
      <c r="C10" s="121">
        <v>4</v>
      </c>
      <c r="D10" s="121"/>
      <c r="E10" s="122"/>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23" t="s">
        <v>9</v>
      </c>
      <c r="C14" s="123"/>
      <c r="D14" s="15" t="s">
        <v>10</v>
      </c>
      <c r="E14" s="15" t="s">
        <v>11</v>
      </c>
      <c r="F14" s="15" t="s">
        <v>12</v>
      </c>
      <c r="G14" s="16"/>
      <c r="I14" s="17"/>
      <c r="J14" s="17"/>
      <c r="K14" s="17"/>
      <c r="L14" s="17"/>
      <c r="M14" s="17"/>
      <c r="N14" s="14"/>
    </row>
    <row r="15" spans="2:16" x14ac:dyDescent="0.25">
      <c r="B15" s="123"/>
      <c r="C15" s="123"/>
      <c r="D15" s="15">
        <v>4</v>
      </c>
      <c r="E15" s="18">
        <v>2426408885</v>
      </c>
      <c r="F15" s="19">
        <v>1099</v>
      </c>
      <c r="G15" s="20"/>
      <c r="I15" s="21"/>
      <c r="J15" s="21"/>
      <c r="K15" s="21"/>
      <c r="L15" s="21"/>
      <c r="M15" s="21"/>
      <c r="N15" s="14"/>
    </row>
    <row r="16" spans="2:16" x14ac:dyDescent="0.25">
      <c r="B16" s="123"/>
      <c r="C16" s="123"/>
      <c r="D16" s="15">
        <v>5</v>
      </c>
      <c r="E16" s="18">
        <v>3405063078</v>
      </c>
      <c r="F16" s="19">
        <v>1476</v>
      </c>
      <c r="G16" s="20"/>
      <c r="I16" s="21"/>
      <c r="J16" s="21"/>
      <c r="K16" s="21"/>
      <c r="L16" s="21"/>
      <c r="M16" s="21"/>
      <c r="N16" s="14"/>
    </row>
    <row r="17" spans="1:14" x14ac:dyDescent="0.25">
      <c r="B17" s="123"/>
      <c r="C17" s="123"/>
      <c r="D17" s="15">
        <v>20</v>
      </c>
      <c r="E17" s="18">
        <v>3302316006</v>
      </c>
      <c r="F17" s="19">
        <v>1380</v>
      </c>
      <c r="G17" s="20"/>
      <c r="I17" s="21"/>
      <c r="J17" s="21"/>
      <c r="K17" s="21"/>
      <c r="L17" s="21"/>
      <c r="M17" s="21"/>
      <c r="N17" s="14"/>
    </row>
    <row r="18" spans="1:14" x14ac:dyDescent="0.25">
      <c r="B18" s="123"/>
      <c r="C18" s="123"/>
      <c r="D18" s="15"/>
      <c r="E18" s="22"/>
      <c r="F18" s="19"/>
      <c r="G18" s="20"/>
      <c r="H18" s="23"/>
      <c r="I18" s="21"/>
      <c r="J18" s="21"/>
      <c r="K18" s="21"/>
      <c r="L18" s="21"/>
      <c r="M18" s="21"/>
      <c r="N18" s="24"/>
    </row>
    <row r="19" spans="1:14" x14ac:dyDescent="0.25">
      <c r="B19" s="123"/>
      <c r="C19" s="123"/>
      <c r="D19" s="15"/>
      <c r="E19" s="22"/>
      <c r="F19" s="19"/>
      <c r="G19" s="20"/>
      <c r="H19" s="23"/>
      <c r="I19" s="25"/>
      <c r="J19" s="25"/>
      <c r="K19" s="25"/>
      <c r="L19" s="25"/>
      <c r="M19" s="25"/>
      <c r="N19" s="24"/>
    </row>
    <row r="20" spans="1:14" x14ac:dyDescent="0.25">
      <c r="B20" s="123"/>
      <c r="C20" s="123"/>
      <c r="D20" s="15"/>
      <c r="E20" s="22"/>
      <c r="F20" s="19"/>
      <c r="G20" s="20"/>
      <c r="H20" s="23"/>
      <c r="I20" s="13"/>
      <c r="J20" s="13"/>
      <c r="K20" s="13"/>
      <c r="L20" s="13"/>
      <c r="M20" s="13"/>
      <c r="N20" s="24"/>
    </row>
    <row r="21" spans="1:14" x14ac:dyDescent="0.25">
      <c r="B21" s="123"/>
      <c r="C21" s="123"/>
      <c r="D21" s="15"/>
      <c r="E21" s="22"/>
      <c r="F21" s="19"/>
      <c r="G21" s="20"/>
      <c r="H21" s="23"/>
      <c r="I21" s="13"/>
      <c r="J21" s="13"/>
      <c r="K21" s="13"/>
      <c r="L21" s="13"/>
      <c r="M21" s="13"/>
      <c r="N21" s="24"/>
    </row>
    <row r="22" spans="1:14" ht="15.75" thickBot="1" x14ac:dyDescent="0.3">
      <c r="B22" s="124" t="s">
        <v>13</v>
      </c>
      <c r="C22" s="125"/>
      <c r="D22" s="15"/>
      <c r="E22" s="26">
        <f>SUM(E15:E21)</f>
        <v>9133787969</v>
      </c>
      <c r="F22" s="19">
        <f>SUM(F15:F21)</f>
        <v>3955</v>
      </c>
      <c r="G22" s="20"/>
      <c r="H22" s="23"/>
      <c r="I22" s="13"/>
      <c r="J22" s="13"/>
      <c r="K22" s="13"/>
      <c r="L22" s="13"/>
      <c r="M22" s="13"/>
      <c r="N22" s="24"/>
    </row>
    <row r="23" spans="1:14" ht="45.75" thickBot="1" x14ac:dyDescent="0.3">
      <c r="A23" s="27"/>
      <c r="B23" s="28" t="s">
        <v>14</v>
      </c>
      <c r="C23" s="28" t="s">
        <v>15</v>
      </c>
      <c r="E23" s="17"/>
      <c r="F23" s="17"/>
      <c r="G23" s="17"/>
      <c r="H23" s="17"/>
      <c r="I23" s="29"/>
      <c r="J23" s="29"/>
      <c r="K23" s="29"/>
      <c r="L23" s="29"/>
      <c r="M23" s="29"/>
    </row>
    <row r="24" spans="1:14" ht="15.75" thickBot="1" x14ac:dyDescent="0.3">
      <c r="A24" s="30">
        <v>1</v>
      </c>
      <c r="C24" s="31">
        <v>879</v>
      </c>
      <c r="D24" s="32"/>
      <c r="E24" s="33">
        <f>E22</f>
        <v>9133787969</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16</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17</v>
      </c>
      <c r="C29" s="40" t="s">
        <v>18</v>
      </c>
      <c r="D29" s="40" t="s">
        <v>19</v>
      </c>
      <c r="E29"/>
      <c r="F29"/>
      <c r="G29"/>
      <c r="H29"/>
      <c r="I29" s="13"/>
      <c r="J29" s="13"/>
      <c r="K29" s="13"/>
      <c r="L29" s="13"/>
      <c r="M29" s="13"/>
      <c r="N29" s="14"/>
    </row>
    <row r="30" spans="1:14" x14ac:dyDescent="0.25">
      <c r="A30" s="36"/>
      <c r="B30" s="41" t="s">
        <v>20</v>
      </c>
      <c r="C30" s="42" t="s">
        <v>21</v>
      </c>
      <c r="D30" s="41"/>
      <c r="E30"/>
      <c r="F30"/>
      <c r="G30"/>
      <c r="H30"/>
      <c r="I30" s="13"/>
      <c r="J30" s="13"/>
      <c r="K30" s="13"/>
      <c r="L30" s="13"/>
      <c r="M30" s="13"/>
      <c r="N30" s="14"/>
    </row>
    <row r="31" spans="1:14" x14ac:dyDescent="0.25">
      <c r="A31" s="36"/>
      <c r="B31" s="41" t="s">
        <v>22</v>
      </c>
      <c r="C31" s="42" t="s">
        <v>21</v>
      </c>
      <c r="D31" s="41"/>
      <c r="E31"/>
      <c r="F31"/>
      <c r="G31"/>
      <c r="H31"/>
      <c r="I31" s="13"/>
      <c r="J31" s="13"/>
      <c r="K31" s="13"/>
      <c r="L31" s="13"/>
      <c r="M31" s="13"/>
      <c r="N31" s="14"/>
    </row>
    <row r="32" spans="1:14" x14ac:dyDescent="0.25">
      <c r="A32" s="36"/>
      <c r="B32" s="41" t="s">
        <v>23</v>
      </c>
      <c r="C32" s="42" t="s">
        <v>21</v>
      </c>
      <c r="D32" s="41"/>
      <c r="E32"/>
      <c r="F32"/>
      <c r="G32"/>
      <c r="H32"/>
      <c r="I32" s="13"/>
      <c r="J32" s="13"/>
      <c r="K32" s="13"/>
      <c r="L32" s="13"/>
      <c r="M32" s="13"/>
      <c r="N32" s="14"/>
    </row>
    <row r="33" spans="1:17" x14ac:dyDescent="0.25">
      <c r="A33" s="36"/>
      <c r="B33" s="41" t="s">
        <v>24</v>
      </c>
      <c r="C33" s="42"/>
      <c r="D33" s="41" t="s">
        <v>21</v>
      </c>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25</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17</v>
      </c>
      <c r="C39" s="40" t="s">
        <v>26</v>
      </c>
      <c r="D39" s="43" t="s">
        <v>27</v>
      </c>
      <c r="E39" s="43" t="s">
        <v>28</v>
      </c>
      <c r="F39"/>
      <c r="G39"/>
      <c r="H39"/>
      <c r="I39" s="13"/>
      <c r="J39" s="13"/>
      <c r="K39" s="13"/>
      <c r="L39" s="13"/>
      <c r="M39" s="13"/>
      <c r="N39" s="14"/>
    </row>
    <row r="40" spans="1:17" ht="28.5" x14ac:dyDescent="0.25">
      <c r="A40" s="36"/>
      <c r="B40" s="44" t="s">
        <v>29</v>
      </c>
      <c r="C40" s="45">
        <v>40</v>
      </c>
      <c r="D40" s="42">
        <v>40</v>
      </c>
      <c r="E40" s="126">
        <f>+D40+D41</f>
        <v>100</v>
      </c>
      <c r="F40"/>
      <c r="G40"/>
      <c r="H40"/>
      <c r="I40" s="13"/>
      <c r="J40" s="13"/>
      <c r="K40" s="13"/>
      <c r="L40" s="13"/>
      <c r="M40" s="13"/>
      <c r="N40" s="14"/>
    </row>
    <row r="41" spans="1:17" ht="42.75" x14ac:dyDescent="0.25">
      <c r="A41" s="36"/>
      <c r="B41" s="44" t="s">
        <v>30</v>
      </c>
      <c r="C41" s="45">
        <v>60</v>
      </c>
      <c r="D41" s="42">
        <v>60</v>
      </c>
      <c r="E41" s="127"/>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28" t="s">
        <v>31</v>
      </c>
      <c r="N45" s="128"/>
    </row>
    <row r="46" spans="1:17" x14ac:dyDescent="0.25">
      <c r="B46" s="39" t="s">
        <v>32</v>
      </c>
      <c r="M46" s="46"/>
      <c r="N46" s="46"/>
    </row>
    <row r="47" spans="1:17" ht="15.75" thickBot="1" x14ac:dyDescent="0.3">
      <c r="M47" s="46"/>
      <c r="N47" s="46"/>
    </row>
    <row r="48" spans="1:17" s="13" customFormat="1" ht="109.5" customHeight="1" x14ac:dyDescent="0.25">
      <c r="B48" s="47" t="s">
        <v>33</v>
      </c>
      <c r="C48" s="47" t="s">
        <v>34</v>
      </c>
      <c r="D48" s="47" t="s">
        <v>35</v>
      </c>
      <c r="E48" s="47" t="s">
        <v>36</v>
      </c>
      <c r="F48" s="47" t="s">
        <v>37</v>
      </c>
      <c r="G48" s="47" t="s">
        <v>38</v>
      </c>
      <c r="H48" s="47" t="s">
        <v>39</v>
      </c>
      <c r="I48" s="47" t="s">
        <v>40</v>
      </c>
      <c r="J48" s="47" t="s">
        <v>41</v>
      </c>
      <c r="K48" s="47" t="s">
        <v>42</v>
      </c>
      <c r="L48" s="47" t="s">
        <v>43</v>
      </c>
      <c r="M48" s="48" t="s">
        <v>44</v>
      </c>
      <c r="N48" s="47" t="s">
        <v>45</v>
      </c>
      <c r="O48" s="47" t="s">
        <v>46</v>
      </c>
      <c r="P48" s="49" t="s">
        <v>47</v>
      </c>
      <c r="Q48" s="49" t="s">
        <v>48</v>
      </c>
    </row>
    <row r="49" spans="1:26" s="63" customFormat="1" x14ac:dyDescent="0.25">
      <c r="A49" s="50">
        <v>1</v>
      </c>
      <c r="B49" s="51" t="s">
        <v>49</v>
      </c>
      <c r="C49" s="52" t="s">
        <v>49</v>
      </c>
      <c r="D49" s="51" t="s">
        <v>50</v>
      </c>
      <c r="E49" s="53" t="s">
        <v>51</v>
      </c>
      <c r="F49" s="52" t="s">
        <v>18</v>
      </c>
      <c r="G49" s="54" t="s">
        <v>52</v>
      </c>
      <c r="H49" s="55">
        <v>41251</v>
      </c>
      <c r="I49" s="56">
        <v>42004</v>
      </c>
      <c r="J49" s="56" t="s">
        <v>19</v>
      </c>
      <c r="K49" s="57">
        <v>21</v>
      </c>
      <c r="L49" s="57" t="s">
        <v>52</v>
      </c>
      <c r="M49" s="57">
        <v>95</v>
      </c>
      <c r="N49" s="58" t="s">
        <v>52</v>
      </c>
      <c r="O49" s="59">
        <v>340583995</v>
      </c>
      <c r="P49" s="60">
        <v>70</v>
      </c>
      <c r="Q49" s="61"/>
      <c r="R49" s="62"/>
      <c r="S49" s="62"/>
      <c r="T49" s="62"/>
      <c r="U49" s="62"/>
      <c r="V49" s="62"/>
      <c r="W49" s="62"/>
      <c r="X49" s="62"/>
      <c r="Y49" s="62"/>
      <c r="Z49" s="62"/>
    </row>
    <row r="50" spans="1:26" s="63" customFormat="1" x14ac:dyDescent="0.25">
      <c r="A50" s="50">
        <f>+A49+1</f>
        <v>2</v>
      </c>
      <c r="B50" s="51" t="s">
        <v>49</v>
      </c>
      <c r="C50" s="52" t="s">
        <v>49</v>
      </c>
      <c r="D50" s="51" t="s">
        <v>50</v>
      </c>
      <c r="E50" s="53" t="s">
        <v>53</v>
      </c>
      <c r="F50" s="52" t="s">
        <v>18</v>
      </c>
      <c r="G50" s="52" t="s">
        <v>52</v>
      </c>
      <c r="H50" s="55">
        <v>40931</v>
      </c>
      <c r="I50" s="56">
        <v>41090</v>
      </c>
      <c r="J50" s="56" t="s">
        <v>19</v>
      </c>
      <c r="K50" s="57">
        <v>5</v>
      </c>
      <c r="L50" s="57" t="s">
        <v>52</v>
      </c>
      <c r="M50" s="57">
        <v>360</v>
      </c>
      <c r="N50" s="58" t="s">
        <v>52</v>
      </c>
      <c r="O50" s="59">
        <v>22039900</v>
      </c>
      <c r="P50" s="60">
        <v>360</v>
      </c>
      <c r="Q50" s="61"/>
      <c r="R50" s="62"/>
      <c r="S50" s="62"/>
      <c r="T50" s="62"/>
      <c r="U50" s="62"/>
      <c r="V50" s="62"/>
      <c r="W50" s="62"/>
      <c r="X50" s="62"/>
      <c r="Y50" s="62"/>
      <c r="Z50" s="62"/>
    </row>
    <row r="51" spans="1:26" s="63" customFormat="1" x14ac:dyDescent="0.25">
      <c r="A51" s="50">
        <f t="shared" ref="A51:A56" si="0">+A50+1</f>
        <v>3</v>
      </c>
      <c r="B51" s="51" t="s">
        <v>49</v>
      </c>
      <c r="C51" s="52" t="s">
        <v>49</v>
      </c>
      <c r="D51" s="51" t="s">
        <v>50</v>
      </c>
      <c r="E51" s="53" t="s">
        <v>54</v>
      </c>
      <c r="F51" s="52" t="s">
        <v>18</v>
      </c>
      <c r="G51" s="52" t="s">
        <v>52</v>
      </c>
      <c r="H51" s="55">
        <v>41067</v>
      </c>
      <c r="I51" s="56">
        <v>41273</v>
      </c>
      <c r="J51" s="56" t="s">
        <v>19</v>
      </c>
      <c r="K51" s="57">
        <v>6</v>
      </c>
      <c r="L51" s="57" t="s">
        <v>52</v>
      </c>
      <c r="M51" s="57">
        <v>420</v>
      </c>
      <c r="N51" s="58" t="s">
        <v>52</v>
      </c>
      <c r="O51" s="59">
        <v>594662400</v>
      </c>
      <c r="P51" s="60">
        <v>420</v>
      </c>
      <c r="Q51" s="61"/>
      <c r="R51" s="62"/>
      <c r="S51" s="62"/>
      <c r="T51" s="62"/>
      <c r="U51" s="62"/>
      <c r="V51" s="62"/>
      <c r="W51" s="62"/>
      <c r="X51" s="62"/>
      <c r="Y51" s="62"/>
      <c r="Z51" s="62"/>
    </row>
    <row r="52" spans="1:26" s="63" customFormat="1" x14ac:dyDescent="0.25">
      <c r="A52" s="50">
        <f t="shared" si="0"/>
        <v>4</v>
      </c>
      <c r="B52" s="51" t="s">
        <v>49</v>
      </c>
      <c r="C52" s="52" t="s">
        <v>49</v>
      </c>
      <c r="D52" s="51" t="s">
        <v>50</v>
      </c>
      <c r="E52" s="53" t="s">
        <v>55</v>
      </c>
      <c r="F52" s="52" t="s">
        <v>18</v>
      </c>
      <c r="G52" s="52" t="s">
        <v>52</v>
      </c>
      <c r="H52" s="55">
        <v>41257</v>
      </c>
      <c r="I52" s="56">
        <v>41942</v>
      </c>
      <c r="J52" s="56" t="s">
        <v>19</v>
      </c>
      <c r="K52" s="57" t="s">
        <v>52</v>
      </c>
      <c r="L52" s="57">
        <v>21</v>
      </c>
      <c r="M52" s="57">
        <v>464</v>
      </c>
      <c r="N52" s="58" t="s">
        <v>52</v>
      </c>
      <c r="O52" s="59">
        <v>1860858300</v>
      </c>
      <c r="P52" s="60">
        <v>464</v>
      </c>
      <c r="Q52" s="61"/>
      <c r="R52" s="62"/>
      <c r="S52" s="62"/>
      <c r="T52" s="62"/>
      <c r="U52" s="62"/>
      <c r="V52" s="62"/>
      <c r="W52" s="62"/>
      <c r="X52" s="62"/>
      <c r="Y52" s="62"/>
      <c r="Z52" s="62"/>
    </row>
    <row r="53" spans="1:26" s="63" customFormat="1" x14ac:dyDescent="0.25">
      <c r="A53" s="50">
        <f t="shared" si="0"/>
        <v>5</v>
      </c>
      <c r="B53" s="51" t="s">
        <v>49</v>
      </c>
      <c r="C53" s="52" t="s">
        <v>49</v>
      </c>
      <c r="D53" s="51" t="s">
        <v>50</v>
      </c>
      <c r="E53" s="53" t="s">
        <v>56</v>
      </c>
      <c r="F53" s="52" t="s">
        <v>18</v>
      </c>
      <c r="G53" s="52" t="s">
        <v>52</v>
      </c>
      <c r="H53" s="55">
        <v>41662</v>
      </c>
      <c r="I53" s="56">
        <v>41973</v>
      </c>
      <c r="J53" s="56" t="s">
        <v>19</v>
      </c>
      <c r="K53" s="57" t="s">
        <v>52</v>
      </c>
      <c r="L53" s="57">
        <v>9</v>
      </c>
      <c r="M53" s="57">
        <v>360</v>
      </c>
      <c r="N53" s="58" t="s">
        <v>52</v>
      </c>
      <c r="O53" s="59">
        <v>357462860</v>
      </c>
      <c r="P53" s="60">
        <v>360</v>
      </c>
      <c r="Q53" s="61"/>
      <c r="R53" s="62"/>
      <c r="S53" s="62"/>
      <c r="T53" s="62"/>
      <c r="U53" s="62"/>
      <c r="V53" s="62"/>
      <c r="W53" s="62"/>
      <c r="X53" s="62"/>
      <c r="Y53" s="62"/>
      <c r="Z53" s="62"/>
    </row>
    <row r="54" spans="1:26" s="63" customFormat="1" x14ac:dyDescent="0.25">
      <c r="A54" s="50">
        <f t="shared" si="0"/>
        <v>6</v>
      </c>
      <c r="B54" s="51"/>
      <c r="C54" s="52"/>
      <c r="D54" s="51"/>
      <c r="E54" s="53"/>
      <c r="F54" s="52"/>
      <c r="G54" s="52"/>
      <c r="H54" s="52"/>
      <c r="I54" s="56"/>
      <c r="J54" s="56"/>
      <c r="K54" s="57"/>
      <c r="L54" s="57"/>
      <c r="M54" s="57"/>
      <c r="N54" s="58"/>
      <c r="O54" s="59"/>
      <c r="P54" s="60"/>
      <c r="Q54" s="61"/>
      <c r="R54" s="62"/>
      <c r="S54" s="62"/>
      <c r="T54" s="62"/>
      <c r="U54" s="62"/>
      <c r="V54" s="62"/>
      <c r="W54" s="62"/>
      <c r="X54" s="62"/>
      <c r="Y54" s="62"/>
      <c r="Z54" s="62"/>
    </row>
    <row r="55" spans="1:26" s="63" customFormat="1" x14ac:dyDescent="0.25">
      <c r="A55" s="50">
        <f t="shared" si="0"/>
        <v>7</v>
      </c>
      <c r="B55" s="51"/>
      <c r="C55" s="52"/>
      <c r="D55" s="51"/>
      <c r="E55" s="53"/>
      <c r="F55" s="52"/>
      <c r="G55" s="52"/>
      <c r="H55" s="52"/>
      <c r="I55" s="56"/>
      <c r="J55" s="56"/>
      <c r="K55" s="57"/>
      <c r="L55" s="57"/>
      <c r="M55" s="57"/>
      <c r="N55" s="58"/>
      <c r="O55" s="59"/>
      <c r="P55" s="60"/>
      <c r="Q55" s="61"/>
      <c r="R55" s="62"/>
      <c r="S55" s="62"/>
      <c r="T55" s="62"/>
      <c r="U55" s="62"/>
      <c r="V55" s="62"/>
      <c r="W55" s="62"/>
      <c r="X55" s="62"/>
      <c r="Y55" s="62"/>
      <c r="Z55" s="62"/>
    </row>
    <row r="56" spans="1:26" s="63" customFormat="1" x14ac:dyDescent="0.25">
      <c r="A56" s="50">
        <f t="shared" si="0"/>
        <v>8</v>
      </c>
      <c r="B56" s="51"/>
      <c r="C56" s="52"/>
      <c r="D56" s="51"/>
      <c r="E56" s="53"/>
      <c r="F56" s="52"/>
      <c r="G56" s="52"/>
      <c r="H56" s="52"/>
      <c r="I56" s="56"/>
      <c r="J56" s="56"/>
      <c r="K56" s="57"/>
      <c r="L56" s="57"/>
      <c r="M56" s="57"/>
      <c r="N56" s="58"/>
      <c r="O56" s="59"/>
      <c r="P56" s="60"/>
      <c r="Q56" s="61"/>
      <c r="R56" s="62"/>
      <c r="S56" s="62"/>
      <c r="T56" s="62"/>
      <c r="U56" s="62"/>
      <c r="V56" s="62"/>
      <c r="W56" s="62"/>
      <c r="X56" s="62"/>
      <c r="Y56" s="62"/>
      <c r="Z56" s="62"/>
    </row>
    <row r="57" spans="1:26" s="63" customFormat="1" x14ac:dyDescent="0.25">
      <c r="A57" s="50"/>
      <c r="B57" s="64" t="s">
        <v>28</v>
      </c>
      <c r="C57" s="52"/>
      <c r="D57" s="51"/>
      <c r="E57" s="53"/>
      <c r="F57" s="52"/>
      <c r="G57" s="52"/>
      <c r="H57" s="52"/>
      <c r="I57" s="56"/>
      <c r="J57" s="56"/>
      <c r="K57" s="65">
        <f t="shared" ref="K57:N57" si="1">SUM(K49:K56)</f>
        <v>32</v>
      </c>
      <c r="L57" s="65">
        <f t="shared" si="1"/>
        <v>30</v>
      </c>
      <c r="M57" s="66">
        <f t="shared" si="1"/>
        <v>1699</v>
      </c>
      <c r="N57" s="65">
        <f t="shared" si="1"/>
        <v>0</v>
      </c>
      <c r="O57" s="59"/>
      <c r="P57" s="60"/>
      <c r="Q57" s="61"/>
    </row>
    <row r="58" spans="1:26" s="67" customFormat="1" x14ac:dyDescent="0.25">
      <c r="E58" s="68"/>
    </row>
    <row r="59" spans="1:26" s="67" customFormat="1" x14ac:dyDescent="0.25">
      <c r="B59" s="114" t="s">
        <v>57</v>
      </c>
      <c r="C59" s="114" t="s">
        <v>58</v>
      </c>
      <c r="D59" s="116" t="s">
        <v>59</v>
      </c>
      <c r="E59" s="116"/>
    </row>
    <row r="60" spans="1:26" s="67" customFormat="1" x14ac:dyDescent="0.25">
      <c r="B60" s="115"/>
      <c r="C60" s="115"/>
      <c r="D60" s="69" t="s">
        <v>60</v>
      </c>
      <c r="E60" s="70" t="s">
        <v>61</v>
      </c>
    </row>
    <row r="61" spans="1:26" s="67" customFormat="1" ht="30.6" customHeight="1" x14ac:dyDescent="0.25">
      <c r="B61" s="71" t="s">
        <v>62</v>
      </c>
      <c r="C61" s="72">
        <f>+K57</f>
        <v>32</v>
      </c>
      <c r="D61" s="73" t="s">
        <v>18</v>
      </c>
      <c r="E61" s="73"/>
      <c r="F61" s="74"/>
      <c r="G61" s="74"/>
      <c r="H61" s="74"/>
      <c r="I61" s="74"/>
      <c r="J61" s="74"/>
      <c r="K61" s="74"/>
      <c r="L61" s="74"/>
      <c r="M61" s="74"/>
    </row>
    <row r="62" spans="1:26" s="67" customFormat="1" ht="30" customHeight="1" x14ac:dyDescent="0.25">
      <c r="B62" s="71" t="s">
        <v>63</v>
      </c>
      <c r="C62" s="72">
        <f>+M57</f>
        <v>1699</v>
      </c>
      <c r="D62" s="73" t="s">
        <v>18</v>
      </c>
      <c r="E62" s="73"/>
    </row>
    <row r="63" spans="1:26" s="67" customFormat="1" x14ac:dyDescent="0.25">
      <c r="B63" s="75"/>
      <c r="C63" s="132"/>
      <c r="D63" s="132"/>
      <c r="E63" s="132"/>
      <c r="F63" s="132"/>
      <c r="G63" s="132"/>
      <c r="H63" s="132"/>
      <c r="I63" s="132"/>
      <c r="J63" s="132"/>
      <c r="K63" s="132"/>
      <c r="L63" s="132"/>
      <c r="M63" s="132"/>
      <c r="N63" s="132"/>
    </row>
    <row r="64" spans="1:26" ht="28.35" customHeight="1" thickBot="1" x14ac:dyDescent="0.3"/>
    <row r="65" spans="2:17" ht="27" thickBot="1" x14ac:dyDescent="0.3">
      <c r="B65" s="133" t="s">
        <v>64</v>
      </c>
      <c r="C65" s="133"/>
      <c r="D65" s="133"/>
      <c r="E65" s="133"/>
      <c r="F65" s="133"/>
      <c r="G65" s="133"/>
      <c r="H65" s="133"/>
      <c r="I65" s="133"/>
      <c r="J65" s="133"/>
      <c r="K65" s="133"/>
      <c r="L65" s="133"/>
      <c r="M65" s="133"/>
      <c r="N65" s="133"/>
    </row>
    <row r="68" spans="2:17" ht="109.5" customHeight="1" x14ac:dyDescent="0.25">
      <c r="B68" s="76" t="s">
        <v>65</v>
      </c>
      <c r="C68" s="77" t="s">
        <v>66</v>
      </c>
      <c r="D68" s="77" t="s">
        <v>67</v>
      </c>
      <c r="E68" s="77" t="s">
        <v>68</v>
      </c>
      <c r="F68" s="77" t="s">
        <v>69</v>
      </c>
      <c r="G68" s="77" t="s">
        <v>70</v>
      </c>
      <c r="H68" s="77" t="s">
        <v>71</v>
      </c>
      <c r="I68" s="77" t="s">
        <v>72</v>
      </c>
      <c r="J68" s="77" t="s">
        <v>73</v>
      </c>
      <c r="K68" s="77" t="s">
        <v>74</v>
      </c>
      <c r="L68" s="77" t="s">
        <v>75</v>
      </c>
      <c r="M68" s="78" t="s">
        <v>76</v>
      </c>
      <c r="N68" s="78" t="s">
        <v>77</v>
      </c>
      <c r="O68" s="129" t="s">
        <v>78</v>
      </c>
      <c r="P68" s="131"/>
      <c r="Q68" s="77" t="s">
        <v>79</v>
      </c>
    </row>
    <row r="69" spans="2:17" x14ac:dyDescent="0.25">
      <c r="B69" s="79" t="s">
        <v>80</v>
      </c>
      <c r="C69" s="79" t="s">
        <v>81</v>
      </c>
      <c r="D69" s="80" t="s">
        <v>82</v>
      </c>
      <c r="E69" s="80">
        <v>150</v>
      </c>
      <c r="F69" s="81" t="s">
        <v>83</v>
      </c>
      <c r="G69" s="82"/>
      <c r="H69" s="82"/>
      <c r="I69" s="83" t="s">
        <v>52</v>
      </c>
      <c r="J69" s="83" t="s">
        <v>18</v>
      </c>
      <c r="K69" s="84" t="s">
        <v>18</v>
      </c>
      <c r="L69" s="84" t="s">
        <v>18</v>
      </c>
      <c r="M69" s="84" t="s">
        <v>18</v>
      </c>
      <c r="N69" s="84" t="s">
        <v>18</v>
      </c>
      <c r="O69" s="134"/>
      <c r="P69" s="135"/>
      <c r="Q69" s="84" t="s">
        <v>18</v>
      </c>
    </row>
    <row r="70" spans="2:17" x14ac:dyDescent="0.25">
      <c r="B70" s="79" t="s">
        <v>84</v>
      </c>
      <c r="C70" s="79" t="s">
        <v>81</v>
      </c>
      <c r="D70" s="80" t="s">
        <v>85</v>
      </c>
      <c r="E70" s="80">
        <v>44</v>
      </c>
      <c r="F70" s="81" t="s">
        <v>86</v>
      </c>
      <c r="G70" s="82" t="s">
        <v>87</v>
      </c>
      <c r="H70" s="82" t="s">
        <v>18</v>
      </c>
      <c r="I70" s="83" t="s">
        <v>52</v>
      </c>
      <c r="J70" s="83" t="s">
        <v>18</v>
      </c>
      <c r="K70" s="84" t="s">
        <v>18</v>
      </c>
      <c r="L70" s="84" t="s">
        <v>18</v>
      </c>
      <c r="M70" s="84" t="s">
        <v>18</v>
      </c>
      <c r="N70" s="84" t="s">
        <v>18</v>
      </c>
      <c r="O70" s="136" t="s">
        <v>88</v>
      </c>
      <c r="P70" s="137"/>
      <c r="Q70" s="84"/>
    </row>
    <row r="71" spans="2:17" x14ac:dyDescent="0.25">
      <c r="B71" s="79" t="s">
        <v>89</v>
      </c>
      <c r="C71" s="79" t="s">
        <v>89</v>
      </c>
      <c r="D71" s="80" t="s">
        <v>90</v>
      </c>
      <c r="E71" s="80">
        <v>50</v>
      </c>
      <c r="F71" s="81" t="s">
        <v>52</v>
      </c>
      <c r="G71" s="82" t="s">
        <v>52</v>
      </c>
      <c r="H71" s="82" t="s">
        <v>52</v>
      </c>
      <c r="I71" s="83" t="s">
        <v>18</v>
      </c>
      <c r="J71" s="83" t="s">
        <v>18</v>
      </c>
      <c r="K71" s="84" t="s">
        <v>18</v>
      </c>
      <c r="L71" s="84" t="s">
        <v>18</v>
      </c>
      <c r="M71" s="84" t="s">
        <v>18</v>
      </c>
      <c r="N71" s="84" t="s">
        <v>18</v>
      </c>
      <c r="O71" s="134"/>
      <c r="P71" s="135"/>
      <c r="Q71" s="84" t="s">
        <v>18</v>
      </c>
    </row>
    <row r="72" spans="2:17" x14ac:dyDescent="0.25">
      <c r="B72" s="79" t="s">
        <v>89</v>
      </c>
      <c r="C72" s="79" t="s">
        <v>89</v>
      </c>
      <c r="D72" s="80" t="s">
        <v>91</v>
      </c>
      <c r="E72" s="80">
        <v>50</v>
      </c>
      <c r="F72" s="81" t="s">
        <v>52</v>
      </c>
      <c r="G72" s="82" t="s">
        <v>52</v>
      </c>
      <c r="H72" s="82" t="s">
        <v>52</v>
      </c>
      <c r="I72" s="83" t="s">
        <v>18</v>
      </c>
      <c r="J72" s="83" t="s">
        <v>18</v>
      </c>
      <c r="K72" s="84" t="s">
        <v>18</v>
      </c>
      <c r="L72" s="84" t="s">
        <v>18</v>
      </c>
      <c r="M72" s="84" t="s">
        <v>18</v>
      </c>
      <c r="N72" s="84" t="s">
        <v>18</v>
      </c>
      <c r="O72" s="134"/>
      <c r="P72" s="135"/>
      <c r="Q72" s="84" t="s">
        <v>18</v>
      </c>
    </row>
    <row r="73" spans="2:17" x14ac:dyDescent="0.25">
      <c r="B73" s="79" t="s">
        <v>89</v>
      </c>
      <c r="C73" s="79" t="s">
        <v>89</v>
      </c>
      <c r="D73" s="80" t="s">
        <v>92</v>
      </c>
      <c r="E73" s="80">
        <v>50</v>
      </c>
      <c r="F73" s="81" t="s">
        <v>52</v>
      </c>
      <c r="G73" s="82" t="s">
        <v>52</v>
      </c>
      <c r="H73" s="82" t="s">
        <v>52</v>
      </c>
      <c r="I73" s="83" t="s">
        <v>18</v>
      </c>
      <c r="J73" s="83" t="s">
        <v>18</v>
      </c>
      <c r="K73" s="84" t="s">
        <v>18</v>
      </c>
      <c r="L73" s="84" t="s">
        <v>18</v>
      </c>
      <c r="M73" s="84" t="s">
        <v>18</v>
      </c>
      <c r="N73" s="84" t="s">
        <v>18</v>
      </c>
      <c r="O73" s="134"/>
      <c r="P73" s="135"/>
      <c r="Q73" s="84" t="s">
        <v>18</v>
      </c>
    </row>
    <row r="74" spans="2:17" x14ac:dyDescent="0.25">
      <c r="B74" s="79" t="s">
        <v>89</v>
      </c>
      <c r="C74" s="79" t="s">
        <v>89</v>
      </c>
      <c r="D74" s="80" t="s">
        <v>93</v>
      </c>
      <c r="E74" s="80">
        <v>50</v>
      </c>
      <c r="F74" s="81" t="s">
        <v>52</v>
      </c>
      <c r="G74" s="82" t="s">
        <v>52</v>
      </c>
      <c r="H74" s="82" t="s">
        <v>52</v>
      </c>
      <c r="I74" s="83" t="s">
        <v>18</v>
      </c>
      <c r="J74" s="83" t="s">
        <v>18</v>
      </c>
      <c r="K74" s="84" t="s">
        <v>18</v>
      </c>
      <c r="L74" s="84" t="s">
        <v>18</v>
      </c>
      <c r="M74" s="84" t="s">
        <v>18</v>
      </c>
      <c r="N74" s="84" t="s">
        <v>18</v>
      </c>
      <c r="O74" s="85"/>
      <c r="P74" s="86"/>
      <c r="Q74" s="84" t="s">
        <v>18</v>
      </c>
    </row>
    <row r="75" spans="2:17" x14ac:dyDescent="0.25">
      <c r="B75" s="79" t="s">
        <v>89</v>
      </c>
      <c r="C75" s="79" t="s">
        <v>89</v>
      </c>
      <c r="D75" s="80" t="s">
        <v>94</v>
      </c>
      <c r="E75" s="80">
        <v>50</v>
      </c>
      <c r="F75" s="81" t="s">
        <v>52</v>
      </c>
      <c r="G75" s="82" t="s">
        <v>52</v>
      </c>
      <c r="H75" s="82" t="s">
        <v>52</v>
      </c>
      <c r="I75" s="83" t="s">
        <v>18</v>
      </c>
      <c r="J75" s="83" t="s">
        <v>18</v>
      </c>
      <c r="K75" s="84" t="s">
        <v>18</v>
      </c>
      <c r="L75" s="84" t="s">
        <v>18</v>
      </c>
      <c r="M75" s="84" t="s">
        <v>18</v>
      </c>
      <c r="N75" s="84" t="s">
        <v>18</v>
      </c>
      <c r="O75" s="85"/>
      <c r="P75" s="86"/>
      <c r="Q75" s="84" t="s">
        <v>18</v>
      </c>
    </row>
    <row r="76" spans="2:17" x14ac:dyDescent="0.25">
      <c r="B76" s="79" t="s">
        <v>89</v>
      </c>
      <c r="C76" s="79" t="s">
        <v>89</v>
      </c>
      <c r="D76" s="80" t="s">
        <v>95</v>
      </c>
      <c r="E76" s="80">
        <v>150</v>
      </c>
      <c r="F76" s="81" t="s">
        <v>52</v>
      </c>
      <c r="G76" s="82" t="s">
        <v>52</v>
      </c>
      <c r="H76" s="82" t="s">
        <v>52</v>
      </c>
      <c r="I76" s="83" t="s">
        <v>18</v>
      </c>
      <c r="J76" s="83" t="s">
        <v>18</v>
      </c>
      <c r="K76" s="84" t="s">
        <v>18</v>
      </c>
      <c r="L76" s="84" t="s">
        <v>18</v>
      </c>
      <c r="M76" s="84" t="s">
        <v>18</v>
      </c>
      <c r="N76" s="84" t="s">
        <v>18</v>
      </c>
      <c r="O76" s="85"/>
      <c r="P76" s="86"/>
      <c r="Q76" s="84" t="s">
        <v>18</v>
      </c>
    </row>
    <row r="77" spans="2:17" x14ac:dyDescent="0.25">
      <c r="B77" s="79" t="s">
        <v>89</v>
      </c>
      <c r="C77" s="79" t="s">
        <v>89</v>
      </c>
      <c r="D77" s="80" t="s">
        <v>96</v>
      </c>
      <c r="E77" s="80">
        <v>50</v>
      </c>
      <c r="F77" s="81" t="s">
        <v>52</v>
      </c>
      <c r="G77" s="82" t="s">
        <v>52</v>
      </c>
      <c r="H77" s="82" t="s">
        <v>52</v>
      </c>
      <c r="I77" s="83" t="s">
        <v>18</v>
      </c>
      <c r="J77" s="83" t="s">
        <v>18</v>
      </c>
      <c r="K77" s="84" t="s">
        <v>18</v>
      </c>
      <c r="L77" s="84" t="s">
        <v>18</v>
      </c>
      <c r="M77" s="84" t="s">
        <v>18</v>
      </c>
      <c r="N77" s="84" t="s">
        <v>18</v>
      </c>
      <c r="O77" s="85"/>
      <c r="P77" s="86"/>
      <c r="Q77" s="84" t="s">
        <v>18</v>
      </c>
    </row>
    <row r="78" spans="2:17" x14ac:dyDescent="0.25">
      <c r="B78" s="79" t="s">
        <v>89</v>
      </c>
      <c r="C78" s="79" t="s">
        <v>89</v>
      </c>
      <c r="D78" s="80" t="s">
        <v>97</v>
      </c>
      <c r="E78" s="80">
        <v>100</v>
      </c>
      <c r="F78" s="81" t="s">
        <v>52</v>
      </c>
      <c r="G78" s="82" t="s">
        <v>52</v>
      </c>
      <c r="H78" s="82" t="s">
        <v>52</v>
      </c>
      <c r="I78" s="83" t="s">
        <v>18</v>
      </c>
      <c r="J78" s="83" t="s">
        <v>18</v>
      </c>
      <c r="K78" s="84" t="s">
        <v>18</v>
      </c>
      <c r="L78" s="84" t="s">
        <v>18</v>
      </c>
      <c r="M78" s="84" t="s">
        <v>18</v>
      </c>
      <c r="N78" s="84" t="s">
        <v>18</v>
      </c>
      <c r="O78" s="85"/>
      <c r="P78" s="86"/>
      <c r="Q78" s="84" t="s">
        <v>18</v>
      </c>
    </row>
    <row r="79" spans="2:17" x14ac:dyDescent="0.25">
      <c r="B79" s="79" t="s">
        <v>89</v>
      </c>
      <c r="C79" s="79" t="s">
        <v>89</v>
      </c>
      <c r="D79" s="80" t="s">
        <v>98</v>
      </c>
      <c r="E79" s="80">
        <v>105</v>
      </c>
      <c r="F79" s="81" t="s">
        <v>52</v>
      </c>
      <c r="G79" s="82" t="s">
        <v>52</v>
      </c>
      <c r="H79" s="82" t="s">
        <v>52</v>
      </c>
      <c r="I79" s="83" t="s">
        <v>18</v>
      </c>
      <c r="J79" s="83" t="s">
        <v>18</v>
      </c>
      <c r="K79" s="84" t="s">
        <v>18</v>
      </c>
      <c r="L79" s="84" t="s">
        <v>18</v>
      </c>
      <c r="M79" s="84" t="s">
        <v>18</v>
      </c>
      <c r="N79" s="84" t="s">
        <v>18</v>
      </c>
      <c r="O79" s="85"/>
      <c r="P79" s="86"/>
      <c r="Q79" s="84" t="s">
        <v>18</v>
      </c>
    </row>
    <row r="80" spans="2:17" x14ac:dyDescent="0.25">
      <c r="B80" s="79" t="s">
        <v>89</v>
      </c>
      <c r="C80" s="79" t="s">
        <v>89</v>
      </c>
      <c r="D80" s="80" t="s">
        <v>99</v>
      </c>
      <c r="E80" s="80">
        <v>50</v>
      </c>
      <c r="F80" s="81" t="s">
        <v>52</v>
      </c>
      <c r="G80" s="82" t="s">
        <v>52</v>
      </c>
      <c r="H80" s="82" t="s">
        <v>52</v>
      </c>
      <c r="I80" s="83" t="s">
        <v>18</v>
      </c>
      <c r="J80" s="83" t="s">
        <v>18</v>
      </c>
      <c r="K80" s="84" t="s">
        <v>18</v>
      </c>
      <c r="L80" s="84" t="s">
        <v>18</v>
      </c>
      <c r="M80" s="84" t="s">
        <v>18</v>
      </c>
      <c r="N80" s="84" t="s">
        <v>18</v>
      </c>
      <c r="O80" s="85"/>
      <c r="P80" s="86"/>
      <c r="Q80" s="84" t="s">
        <v>18</v>
      </c>
    </row>
    <row r="81" spans="2:17" x14ac:dyDescent="0.25">
      <c r="B81" s="79" t="s">
        <v>89</v>
      </c>
      <c r="C81" s="79" t="s">
        <v>89</v>
      </c>
      <c r="D81" s="80" t="s">
        <v>100</v>
      </c>
      <c r="E81" s="80">
        <v>50</v>
      </c>
      <c r="F81" s="81" t="s">
        <v>52</v>
      </c>
      <c r="G81" s="82" t="s">
        <v>52</v>
      </c>
      <c r="H81" s="82" t="s">
        <v>52</v>
      </c>
      <c r="I81" s="83" t="s">
        <v>18</v>
      </c>
      <c r="J81" s="83" t="s">
        <v>18</v>
      </c>
      <c r="K81" s="84" t="s">
        <v>18</v>
      </c>
      <c r="L81" s="84" t="s">
        <v>18</v>
      </c>
      <c r="M81" s="84" t="s">
        <v>18</v>
      </c>
      <c r="N81" s="84" t="s">
        <v>18</v>
      </c>
      <c r="O81" s="85"/>
      <c r="P81" s="86"/>
      <c r="Q81" s="84" t="s">
        <v>18</v>
      </c>
    </row>
    <row r="82" spans="2:17" x14ac:dyDescent="0.25">
      <c r="B82" s="79" t="s">
        <v>89</v>
      </c>
      <c r="C82" s="79" t="s">
        <v>89</v>
      </c>
      <c r="D82" s="80" t="s">
        <v>101</v>
      </c>
      <c r="E82" s="80">
        <v>50</v>
      </c>
      <c r="F82" s="81" t="s">
        <v>52</v>
      </c>
      <c r="G82" s="82" t="s">
        <v>52</v>
      </c>
      <c r="H82" s="82" t="s">
        <v>52</v>
      </c>
      <c r="I82" s="83" t="s">
        <v>18</v>
      </c>
      <c r="J82" s="83" t="s">
        <v>18</v>
      </c>
      <c r="K82" s="84" t="s">
        <v>18</v>
      </c>
      <c r="L82" s="84" t="s">
        <v>18</v>
      </c>
      <c r="M82" s="84" t="s">
        <v>18</v>
      </c>
      <c r="N82" s="84" t="s">
        <v>18</v>
      </c>
      <c r="O82" s="85"/>
      <c r="P82" s="86"/>
      <c r="Q82" s="84" t="s">
        <v>18</v>
      </c>
    </row>
    <row r="83" spans="2:17" x14ac:dyDescent="0.25">
      <c r="B83" s="79" t="s">
        <v>89</v>
      </c>
      <c r="C83" s="79" t="s">
        <v>89</v>
      </c>
      <c r="D83" s="80" t="s">
        <v>102</v>
      </c>
      <c r="E83" s="80">
        <v>50</v>
      </c>
      <c r="F83" s="81" t="s">
        <v>52</v>
      </c>
      <c r="G83" s="82" t="s">
        <v>52</v>
      </c>
      <c r="H83" s="82" t="s">
        <v>52</v>
      </c>
      <c r="I83" s="83" t="s">
        <v>18</v>
      </c>
      <c r="J83" s="83" t="s">
        <v>18</v>
      </c>
      <c r="K83" s="84" t="s">
        <v>18</v>
      </c>
      <c r="L83" s="84" t="s">
        <v>18</v>
      </c>
      <c r="M83" s="84" t="s">
        <v>18</v>
      </c>
      <c r="N83" s="84" t="s">
        <v>18</v>
      </c>
      <c r="O83" s="134"/>
      <c r="P83" s="135"/>
      <c r="Q83" s="84" t="s">
        <v>18</v>
      </c>
    </row>
    <row r="84" spans="2:17" x14ac:dyDescent="0.25">
      <c r="B84" s="79" t="s">
        <v>89</v>
      </c>
      <c r="C84" s="79" t="s">
        <v>89</v>
      </c>
      <c r="D84" s="41" t="s">
        <v>103</v>
      </c>
      <c r="E84" s="41">
        <v>50</v>
      </c>
      <c r="F84" s="81" t="s">
        <v>52</v>
      </c>
      <c r="G84" s="82" t="s">
        <v>52</v>
      </c>
      <c r="H84" s="82" t="s">
        <v>52</v>
      </c>
      <c r="I84" s="83" t="s">
        <v>18</v>
      </c>
      <c r="J84" s="83" t="s">
        <v>18</v>
      </c>
      <c r="K84" s="84" t="s">
        <v>18</v>
      </c>
      <c r="L84" s="84" t="s">
        <v>18</v>
      </c>
      <c r="M84" s="84" t="s">
        <v>18</v>
      </c>
      <c r="N84" s="84" t="s">
        <v>18</v>
      </c>
      <c r="O84" s="134"/>
      <c r="P84" s="135"/>
      <c r="Q84" s="84" t="s">
        <v>18</v>
      </c>
    </row>
    <row r="85" spans="2:17" x14ac:dyDescent="0.25">
      <c r="B85" s="1" t="s">
        <v>104</v>
      </c>
    </row>
    <row r="86" spans="2:17" x14ac:dyDescent="0.25">
      <c r="B86" s="1" t="s">
        <v>105</v>
      </c>
    </row>
    <row r="87" spans="2:17" x14ac:dyDescent="0.25">
      <c r="B87" s="1" t="s">
        <v>106</v>
      </c>
    </row>
    <row r="89" spans="2:17" ht="15.75" thickBot="1" x14ac:dyDescent="0.3"/>
    <row r="90" spans="2:17" ht="27" thickBot="1" x14ac:dyDescent="0.3">
      <c r="B90" s="138" t="s">
        <v>107</v>
      </c>
      <c r="C90" s="139"/>
      <c r="D90" s="139"/>
      <c r="E90" s="139"/>
      <c r="F90" s="139"/>
      <c r="G90" s="139"/>
      <c r="H90" s="139"/>
      <c r="I90" s="139"/>
      <c r="J90" s="139"/>
      <c r="K90" s="139"/>
      <c r="L90" s="139"/>
      <c r="M90" s="139"/>
      <c r="N90" s="140"/>
    </row>
    <row r="95" spans="2:17" ht="76.5" customHeight="1" x14ac:dyDescent="0.25">
      <c r="B95" s="76" t="s">
        <v>108</v>
      </c>
      <c r="C95" s="76" t="s">
        <v>109</v>
      </c>
      <c r="D95" s="76" t="s">
        <v>110</v>
      </c>
      <c r="E95" s="76" t="s">
        <v>111</v>
      </c>
      <c r="F95" s="76" t="s">
        <v>112</v>
      </c>
      <c r="G95" s="76" t="s">
        <v>113</v>
      </c>
      <c r="H95" s="76" t="s">
        <v>114</v>
      </c>
      <c r="I95" s="76" t="s">
        <v>115</v>
      </c>
      <c r="J95" s="129" t="s">
        <v>116</v>
      </c>
      <c r="K95" s="130"/>
      <c r="L95" s="131"/>
      <c r="M95" s="76" t="s">
        <v>117</v>
      </c>
      <c r="N95" s="76" t="s">
        <v>118</v>
      </c>
      <c r="O95" s="76" t="s">
        <v>119</v>
      </c>
      <c r="P95" s="129" t="s">
        <v>78</v>
      </c>
      <c r="Q95" s="131"/>
    </row>
    <row r="96" spans="2:17" ht="60.75" customHeight="1" x14ac:dyDescent="0.25">
      <c r="B96" s="87" t="s">
        <v>120</v>
      </c>
      <c r="C96" s="87" t="s">
        <v>121</v>
      </c>
      <c r="D96" s="79" t="s">
        <v>122</v>
      </c>
      <c r="E96" s="79">
        <v>29539723</v>
      </c>
      <c r="F96" s="79" t="s">
        <v>123</v>
      </c>
      <c r="G96" s="79" t="s">
        <v>124</v>
      </c>
      <c r="H96" s="88">
        <v>38871</v>
      </c>
      <c r="I96" s="80" t="s">
        <v>52</v>
      </c>
      <c r="J96" s="89" t="s">
        <v>49</v>
      </c>
      <c r="K96" s="90" t="s">
        <v>125</v>
      </c>
      <c r="L96" s="91" t="s">
        <v>18</v>
      </c>
      <c r="M96" s="41" t="s">
        <v>18</v>
      </c>
      <c r="N96" s="41" t="s">
        <v>18</v>
      </c>
      <c r="O96" s="41" t="s">
        <v>18</v>
      </c>
      <c r="P96" s="141"/>
      <c r="Q96" s="141"/>
    </row>
    <row r="97" spans="2:17" ht="60.75" customHeight="1" x14ac:dyDescent="0.25">
      <c r="B97" s="87" t="s">
        <v>120</v>
      </c>
      <c r="C97" s="87" t="s">
        <v>126</v>
      </c>
      <c r="D97" s="79" t="s">
        <v>127</v>
      </c>
      <c r="E97" s="79">
        <v>38876208</v>
      </c>
      <c r="F97" s="1" t="s">
        <v>128</v>
      </c>
      <c r="G97" s="79" t="s">
        <v>129</v>
      </c>
      <c r="H97" s="88">
        <v>36035</v>
      </c>
      <c r="I97" s="80" t="s">
        <v>18</v>
      </c>
      <c r="J97" s="89" t="s">
        <v>49</v>
      </c>
      <c r="K97" s="90" t="s">
        <v>130</v>
      </c>
      <c r="L97" s="91" t="s">
        <v>18</v>
      </c>
      <c r="M97" s="41" t="s">
        <v>18</v>
      </c>
      <c r="N97" s="41" t="s">
        <v>18</v>
      </c>
      <c r="O97" s="41" t="s">
        <v>18</v>
      </c>
      <c r="P97" s="42"/>
      <c r="Q97" s="42"/>
    </row>
    <row r="98" spans="2:17" ht="60.75" customHeight="1" x14ac:dyDescent="0.25">
      <c r="B98" s="142" t="s">
        <v>120</v>
      </c>
      <c r="C98" s="142" t="s">
        <v>126</v>
      </c>
      <c r="D98" s="144" t="s">
        <v>131</v>
      </c>
      <c r="E98" s="144">
        <v>6549531</v>
      </c>
      <c r="F98" s="144" t="s">
        <v>132</v>
      </c>
      <c r="G98" s="144" t="s">
        <v>133</v>
      </c>
      <c r="H98" s="146">
        <v>41188</v>
      </c>
      <c r="I98" s="148" t="s">
        <v>18</v>
      </c>
      <c r="J98" s="89" t="s">
        <v>49</v>
      </c>
      <c r="K98" s="90" t="s">
        <v>134</v>
      </c>
      <c r="L98" s="91" t="s">
        <v>18</v>
      </c>
      <c r="M98" s="126" t="s">
        <v>18</v>
      </c>
      <c r="N98" s="126" t="s">
        <v>18</v>
      </c>
      <c r="O98" s="126" t="s">
        <v>18</v>
      </c>
      <c r="P98" s="42"/>
      <c r="Q98" s="42"/>
    </row>
    <row r="99" spans="2:17" ht="60.75" customHeight="1" x14ac:dyDescent="0.25">
      <c r="B99" s="143"/>
      <c r="C99" s="143"/>
      <c r="D99" s="145"/>
      <c r="E99" s="145"/>
      <c r="F99" s="145"/>
      <c r="G99" s="145"/>
      <c r="H99" s="147"/>
      <c r="I99" s="149"/>
      <c r="J99" s="89" t="s">
        <v>135</v>
      </c>
      <c r="K99" s="90" t="s">
        <v>136</v>
      </c>
      <c r="L99" s="1" t="s">
        <v>18</v>
      </c>
      <c r="M99" s="127"/>
      <c r="N99" s="127"/>
      <c r="O99" s="127"/>
      <c r="P99" s="42"/>
      <c r="Q99" s="42"/>
    </row>
    <row r="100" spans="2:17" ht="60.75" customHeight="1" x14ac:dyDescent="0.25">
      <c r="B100" s="87" t="s">
        <v>120</v>
      </c>
      <c r="C100" s="87" t="s">
        <v>126</v>
      </c>
      <c r="D100" s="79" t="s">
        <v>137</v>
      </c>
      <c r="E100" s="79">
        <v>29285235</v>
      </c>
      <c r="F100" s="79" t="s">
        <v>132</v>
      </c>
      <c r="G100" s="79" t="s">
        <v>138</v>
      </c>
      <c r="H100" s="88">
        <v>41055</v>
      </c>
      <c r="I100" s="80" t="s">
        <v>18</v>
      </c>
      <c r="J100" s="89" t="s">
        <v>49</v>
      </c>
      <c r="K100" s="90" t="s">
        <v>139</v>
      </c>
      <c r="L100" s="91" t="s">
        <v>18</v>
      </c>
      <c r="M100" s="41" t="s">
        <v>18</v>
      </c>
      <c r="N100" s="41" t="s">
        <v>18</v>
      </c>
      <c r="O100" s="41" t="s">
        <v>18</v>
      </c>
      <c r="P100" s="42"/>
      <c r="Q100" s="42"/>
    </row>
    <row r="101" spans="2:17" ht="60.75" customHeight="1" x14ac:dyDescent="0.25">
      <c r="B101" s="87" t="s">
        <v>140</v>
      </c>
      <c r="C101" s="87" t="s">
        <v>121</v>
      </c>
      <c r="D101" s="79" t="s">
        <v>141</v>
      </c>
      <c r="E101" s="79">
        <v>1115066875</v>
      </c>
      <c r="F101" s="79" t="s">
        <v>142</v>
      </c>
      <c r="G101" s="79" t="s">
        <v>138</v>
      </c>
      <c r="H101" s="88">
        <v>40495</v>
      </c>
      <c r="I101" s="80" t="s">
        <v>18</v>
      </c>
      <c r="J101" s="89" t="s">
        <v>49</v>
      </c>
      <c r="K101" s="90" t="s">
        <v>143</v>
      </c>
      <c r="L101" s="91" t="s">
        <v>18</v>
      </c>
      <c r="M101" s="41" t="s">
        <v>18</v>
      </c>
      <c r="N101" s="41" t="s">
        <v>18</v>
      </c>
      <c r="O101" s="41" t="s">
        <v>18</v>
      </c>
      <c r="P101" s="42"/>
      <c r="Q101" s="42"/>
    </row>
    <row r="102" spans="2:17" ht="60.75" customHeight="1" x14ac:dyDescent="0.25">
      <c r="B102" s="87" t="s">
        <v>140</v>
      </c>
      <c r="C102" s="87" t="s">
        <v>144</v>
      </c>
      <c r="D102" s="79" t="s">
        <v>145</v>
      </c>
      <c r="E102" s="79">
        <v>1114451642</v>
      </c>
      <c r="F102" s="79" t="s">
        <v>142</v>
      </c>
      <c r="G102" s="79" t="s">
        <v>138</v>
      </c>
      <c r="H102" s="88">
        <v>40858</v>
      </c>
      <c r="I102" s="80" t="s">
        <v>18</v>
      </c>
      <c r="J102" s="89" t="s">
        <v>49</v>
      </c>
      <c r="K102" s="90" t="s">
        <v>146</v>
      </c>
      <c r="L102" s="91" t="s">
        <v>18</v>
      </c>
      <c r="M102" s="41" t="s">
        <v>18</v>
      </c>
      <c r="N102" s="41" t="s">
        <v>18</v>
      </c>
      <c r="O102" s="41" t="s">
        <v>18</v>
      </c>
      <c r="P102" s="42"/>
      <c r="Q102" s="42"/>
    </row>
    <row r="103" spans="2:17" ht="60.75" customHeight="1" x14ac:dyDescent="0.25">
      <c r="B103" s="87" t="s">
        <v>140</v>
      </c>
      <c r="C103" s="87" t="s">
        <v>144</v>
      </c>
      <c r="D103" s="79" t="s">
        <v>147</v>
      </c>
      <c r="E103" s="79">
        <v>1116238654</v>
      </c>
      <c r="F103" s="79" t="s">
        <v>128</v>
      </c>
      <c r="G103" s="79" t="s">
        <v>138</v>
      </c>
      <c r="H103" s="88">
        <v>41600</v>
      </c>
      <c r="I103" s="80" t="s">
        <v>19</v>
      </c>
      <c r="J103" s="89" t="s">
        <v>49</v>
      </c>
      <c r="K103" s="90" t="s">
        <v>148</v>
      </c>
      <c r="L103" s="91" t="s">
        <v>18</v>
      </c>
      <c r="M103" s="41" t="s">
        <v>18</v>
      </c>
      <c r="N103" s="41" t="s">
        <v>18</v>
      </c>
      <c r="O103" s="41" t="s">
        <v>18</v>
      </c>
      <c r="P103" s="42" t="s">
        <v>149</v>
      </c>
      <c r="Q103" s="42"/>
    </row>
    <row r="104" spans="2:17" ht="60.75" customHeight="1" x14ac:dyDescent="0.25">
      <c r="B104" s="87" t="s">
        <v>140</v>
      </c>
      <c r="C104" s="87" t="s">
        <v>144</v>
      </c>
      <c r="D104" s="79" t="s">
        <v>150</v>
      </c>
      <c r="E104" s="79">
        <v>29818725</v>
      </c>
      <c r="F104" s="79" t="s">
        <v>142</v>
      </c>
      <c r="G104" s="79" t="s">
        <v>151</v>
      </c>
      <c r="H104" s="88">
        <v>37783</v>
      </c>
      <c r="I104" s="80" t="s">
        <v>18</v>
      </c>
      <c r="J104" s="89" t="s">
        <v>49</v>
      </c>
      <c r="K104" s="90" t="s">
        <v>148</v>
      </c>
      <c r="L104" s="91" t="s">
        <v>18</v>
      </c>
      <c r="M104" s="41" t="s">
        <v>18</v>
      </c>
      <c r="N104" s="41" t="s">
        <v>18</v>
      </c>
      <c r="O104" s="41" t="s">
        <v>18</v>
      </c>
      <c r="P104" s="42"/>
      <c r="Q104" s="42"/>
    </row>
    <row r="105" spans="2:17" ht="60.75" customHeight="1" x14ac:dyDescent="0.25">
      <c r="B105" s="87" t="s">
        <v>140</v>
      </c>
      <c r="C105" s="87" t="s">
        <v>144</v>
      </c>
      <c r="D105" s="79" t="s">
        <v>152</v>
      </c>
      <c r="E105" s="79">
        <v>1116252855</v>
      </c>
      <c r="F105" s="79" t="s">
        <v>128</v>
      </c>
      <c r="G105" s="79" t="s">
        <v>138</v>
      </c>
      <c r="H105" s="88">
        <v>41600</v>
      </c>
      <c r="I105" s="80" t="s">
        <v>19</v>
      </c>
      <c r="J105" s="89" t="s">
        <v>49</v>
      </c>
      <c r="K105" s="90" t="s">
        <v>153</v>
      </c>
      <c r="L105" s="91" t="s">
        <v>18</v>
      </c>
      <c r="M105" s="41" t="s">
        <v>18</v>
      </c>
      <c r="N105" s="41" t="s">
        <v>18</v>
      </c>
      <c r="O105" s="41" t="s">
        <v>18</v>
      </c>
      <c r="P105" s="42" t="s">
        <v>149</v>
      </c>
      <c r="Q105" s="42"/>
    </row>
    <row r="106" spans="2:17" ht="60.75" customHeight="1" x14ac:dyDescent="0.25">
      <c r="B106" s="87" t="s">
        <v>140</v>
      </c>
      <c r="C106" s="87" t="s">
        <v>144</v>
      </c>
      <c r="D106" s="79" t="s">
        <v>154</v>
      </c>
      <c r="E106" s="79">
        <v>66862669</v>
      </c>
      <c r="F106" s="79" t="s">
        <v>142</v>
      </c>
      <c r="G106" s="79" t="s">
        <v>138</v>
      </c>
      <c r="H106" s="88">
        <v>36098</v>
      </c>
      <c r="I106" s="80" t="s">
        <v>18</v>
      </c>
      <c r="J106" s="89" t="s">
        <v>155</v>
      </c>
      <c r="K106" s="90" t="s">
        <v>156</v>
      </c>
      <c r="L106" s="91" t="s">
        <v>18</v>
      </c>
      <c r="M106" s="41" t="s">
        <v>18</v>
      </c>
      <c r="N106" s="41" t="s">
        <v>18</v>
      </c>
      <c r="O106" s="41" t="s">
        <v>19</v>
      </c>
      <c r="P106" s="42" t="s">
        <v>204</v>
      </c>
      <c r="Q106" s="42"/>
    </row>
    <row r="107" spans="2:17" ht="33.6" customHeight="1" x14ac:dyDescent="0.25">
      <c r="B107" s="87" t="s">
        <v>157</v>
      </c>
      <c r="C107" s="87" t="s">
        <v>144</v>
      </c>
      <c r="D107" s="79" t="s">
        <v>158</v>
      </c>
      <c r="E107" s="79">
        <v>29952375</v>
      </c>
      <c r="F107" s="79" t="s">
        <v>142</v>
      </c>
      <c r="G107" s="79" t="s">
        <v>138</v>
      </c>
      <c r="H107" s="88">
        <v>39760</v>
      </c>
      <c r="I107" s="80" t="s">
        <v>18</v>
      </c>
      <c r="J107" s="89" t="s">
        <v>49</v>
      </c>
      <c r="K107" s="90" t="s">
        <v>159</v>
      </c>
      <c r="L107" s="91" t="s">
        <v>18</v>
      </c>
      <c r="M107" s="41" t="s">
        <v>18</v>
      </c>
      <c r="N107" s="41" t="s">
        <v>18</v>
      </c>
      <c r="O107" s="41" t="s">
        <v>18</v>
      </c>
      <c r="P107" s="141"/>
      <c r="Q107" s="141"/>
    </row>
    <row r="109" spans="2:17" ht="15.75" thickBot="1" x14ac:dyDescent="0.3"/>
    <row r="110" spans="2:17" ht="27" thickBot="1" x14ac:dyDescent="0.3">
      <c r="B110" s="138" t="s">
        <v>160</v>
      </c>
      <c r="C110" s="139"/>
      <c r="D110" s="139"/>
      <c r="E110" s="139"/>
      <c r="F110" s="139"/>
      <c r="G110" s="139"/>
      <c r="H110" s="139"/>
      <c r="I110" s="139"/>
      <c r="J110" s="139"/>
      <c r="K110" s="139"/>
      <c r="L110" s="139"/>
      <c r="M110" s="139"/>
      <c r="N110" s="140"/>
    </row>
    <row r="113" spans="1:26" ht="46.35" customHeight="1" x14ac:dyDescent="0.25">
      <c r="B113" s="77" t="s">
        <v>17</v>
      </c>
      <c r="C113" s="77" t="s">
        <v>161</v>
      </c>
      <c r="D113" s="129" t="s">
        <v>78</v>
      </c>
      <c r="E113" s="131"/>
    </row>
    <row r="114" spans="1:26" ht="47.1" customHeight="1" x14ac:dyDescent="0.25">
      <c r="B114" s="92" t="s">
        <v>162</v>
      </c>
      <c r="C114" s="41" t="s">
        <v>18</v>
      </c>
      <c r="D114" s="141"/>
      <c r="E114" s="141"/>
    </row>
    <row r="117" spans="1:26" ht="26.25" x14ac:dyDescent="0.25">
      <c r="B117" s="117" t="s">
        <v>163</v>
      </c>
      <c r="C117" s="118"/>
      <c r="D117" s="118"/>
      <c r="E117" s="118"/>
      <c r="F117" s="118"/>
      <c r="G117" s="118"/>
      <c r="H117" s="118"/>
      <c r="I117" s="118"/>
      <c r="J117" s="118"/>
      <c r="K117" s="118"/>
      <c r="L117" s="118"/>
      <c r="M117" s="118"/>
      <c r="N117" s="118"/>
      <c r="O117" s="118"/>
      <c r="P117" s="118"/>
    </row>
    <row r="119" spans="1:26" ht="15.75" thickBot="1" x14ac:dyDescent="0.3"/>
    <row r="120" spans="1:26" ht="27" thickBot="1" x14ac:dyDescent="0.3">
      <c r="B120" s="138" t="s">
        <v>164</v>
      </c>
      <c r="C120" s="139"/>
      <c r="D120" s="139"/>
      <c r="E120" s="139"/>
      <c r="F120" s="139"/>
      <c r="G120" s="139"/>
      <c r="H120" s="139"/>
      <c r="I120" s="139"/>
      <c r="J120" s="139"/>
      <c r="K120" s="139"/>
      <c r="L120" s="139"/>
      <c r="M120" s="139"/>
      <c r="N120" s="140"/>
    </row>
    <row r="121" spans="1:26" x14ac:dyDescent="0.25">
      <c r="C121" s="1" t="s">
        <v>165</v>
      </c>
    </row>
    <row r="122" spans="1:26" ht="15.75" thickBot="1" x14ac:dyDescent="0.3">
      <c r="M122" s="46"/>
      <c r="N122" s="46"/>
    </row>
    <row r="123" spans="1:26" s="13" customFormat="1" ht="109.5" customHeight="1" x14ac:dyDescent="0.25">
      <c r="B123" s="47" t="s">
        <v>33</v>
      </c>
      <c r="C123" s="47" t="s">
        <v>34</v>
      </c>
      <c r="D123" s="47" t="s">
        <v>35</v>
      </c>
      <c r="E123" s="47" t="s">
        <v>36</v>
      </c>
      <c r="F123" s="47" t="s">
        <v>37</v>
      </c>
      <c r="G123" s="47" t="s">
        <v>38</v>
      </c>
      <c r="H123" s="47" t="s">
        <v>39</v>
      </c>
      <c r="I123" s="47" t="s">
        <v>40</v>
      </c>
      <c r="J123" s="47" t="s">
        <v>41</v>
      </c>
      <c r="K123" s="47" t="s">
        <v>42</v>
      </c>
      <c r="L123" s="47" t="s">
        <v>43</v>
      </c>
      <c r="M123" s="48" t="s">
        <v>44</v>
      </c>
      <c r="N123" s="47" t="s">
        <v>45</v>
      </c>
      <c r="O123" s="47" t="s">
        <v>46</v>
      </c>
      <c r="P123" s="49" t="s">
        <v>47</v>
      </c>
      <c r="Q123" s="49" t="s">
        <v>48</v>
      </c>
    </row>
    <row r="124" spans="1:26" s="63" customFormat="1" x14ac:dyDescent="0.25">
      <c r="A124" s="50">
        <v>1</v>
      </c>
      <c r="B124" s="93" t="s">
        <v>49</v>
      </c>
      <c r="C124" s="94" t="s">
        <v>49</v>
      </c>
      <c r="D124" s="93" t="s">
        <v>50</v>
      </c>
      <c r="E124" s="57">
        <v>762613471</v>
      </c>
      <c r="F124" s="52" t="s">
        <v>18</v>
      </c>
      <c r="G124" s="95">
        <v>0</v>
      </c>
      <c r="H124" s="55">
        <v>41306</v>
      </c>
      <c r="I124" s="56">
        <v>41639</v>
      </c>
      <c r="J124" s="56" t="s">
        <v>19</v>
      </c>
      <c r="K124" s="57"/>
      <c r="L124" s="57">
        <v>11</v>
      </c>
      <c r="M124" s="57">
        <v>180</v>
      </c>
      <c r="N124" s="57">
        <f>+M124*G124</f>
        <v>0</v>
      </c>
      <c r="O124" s="59">
        <v>196206004</v>
      </c>
      <c r="P124" s="60">
        <v>359</v>
      </c>
      <c r="Q124" s="61"/>
      <c r="R124" s="62"/>
      <c r="S124" s="62"/>
      <c r="T124" s="62"/>
      <c r="U124" s="62"/>
      <c r="V124" s="62"/>
      <c r="W124" s="62"/>
      <c r="X124" s="62"/>
      <c r="Y124" s="62"/>
      <c r="Z124" s="62"/>
    </row>
    <row r="125" spans="1:26" s="63" customFormat="1" x14ac:dyDescent="0.25">
      <c r="A125" s="50">
        <f>+A124+1</f>
        <v>2</v>
      </c>
      <c r="B125" s="93" t="s">
        <v>49</v>
      </c>
      <c r="C125" s="94" t="s">
        <v>49</v>
      </c>
      <c r="D125" s="93" t="s">
        <v>50</v>
      </c>
      <c r="E125" s="57">
        <v>762610076</v>
      </c>
      <c r="F125" s="52" t="s">
        <v>18</v>
      </c>
      <c r="G125" s="57">
        <v>0</v>
      </c>
      <c r="H125" s="55">
        <v>40182</v>
      </c>
      <c r="I125" s="56">
        <v>40543</v>
      </c>
      <c r="J125" s="56" t="s">
        <v>19</v>
      </c>
      <c r="K125" s="57">
        <v>12</v>
      </c>
      <c r="L125" s="57">
        <v>0</v>
      </c>
      <c r="M125" s="57">
        <v>130</v>
      </c>
      <c r="N125" s="57">
        <v>0</v>
      </c>
      <c r="O125" s="59">
        <v>191870076</v>
      </c>
      <c r="P125" s="60">
        <v>359</v>
      </c>
      <c r="Q125" s="61"/>
      <c r="R125" s="62"/>
      <c r="S125" s="62"/>
      <c r="T125" s="62"/>
      <c r="U125" s="62"/>
      <c r="V125" s="62"/>
      <c r="W125" s="62"/>
      <c r="X125" s="62"/>
      <c r="Y125" s="62"/>
      <c r="Z125" s="62"/>
    </row>
    <row r="126" spans="1:26" s="63" customFormat="1" x14ac:dyDescent="0.25">
      <c r="A126" s="50">
        <f t="shared" ref="A126:A131" si="2">+A125+1</f>
        <v>3</v>
      </c>
      <c r="B126" s="93" t="s">
        <v>49</v>
      </c>
      <c r="C126" s="94" t="s">
        <v>49</v>
      </c>
      <c r="D126" s="93" t="s">
        <v>50</v>
      </c>
      <c r="E126" s="57">
        <v>762611714</v>
      </c>
      <c r="F126" s="52" t="s">
        <v>18</v>
      </c>
      <c r="G126" s="57">
        <v>0</v>
      </c>
      <c r="H126" s="55">
        <v>40724</v>
      </c>
      <c r="I126" s="56">
        <v>40908</v>
      </c>
      <c r="J126" s="56" t="s">
        <v>19</v>
      </c>
      <c r="K126" s="57">
        <v>6</v>
      </c>
      <c r="L126" s="57">
        <v>0</v>
      </c>
      <c r="M126" s="57">
        <v>144</v>
      </c>
      <c r="N126" s="57">
        <v>0</v>
      </c>
      <c r="O126" s="59">
        <v>127120417</v>
      </c>
      <c r="P126" s="60">
        <v>359</v>
      </c>
      <c r="Q126" s="61"/>
      <c r="R126" s="62"/>
      <c r="S126" s="62"/>
      <c r="T126" s="62"/>
      <c r="U126" s="62"/>
      <c r="V126" s="62"/>
      <c r="W126" s="62"/>
      <c r="X126" s="62"/>
      <c r="Y126" s="62"/>
      <c r="Z126" s="62"/>
    </row>
    <row r="127" spans="1:26" s="63" customFormat="1" x14ac:dyDescent="0.25">
      <c r="A127" s="50">
        <f t="shared" si="2"/>
        <v>4</v>
      </c>
      <c r="B127" s="93" t="s">
        <v>49</v>
      </c>
      <c r="C127" s="94" t="s">
        <v>49</v>
      </c>
      <c r="D127" s="93" t="s">
        <v>50</v>
      </c>
      <c r="E127" s="57">
        <v>76261179</v>
      </c>
      <c r="F127" s="52" t="s">
        <v>18</v>
      </c>
      <c r="G127" s="57">
        <v>0</v>
      </c>
      <c r="H127" s="55">
        <v>40931</v>
      </c>
      <c r="I127" s="56">
        <v>41090</v>
      </c>
      <c r="J127" s="56" t="s">
        <v>19</v>
      </c>
      <c r="K127" s="57"/>
      <c r="L127" s="57">
        <v>6</v>
      </c>
      <c r="M127" s="57">
        <v>704</v>
      </c>
      <c r="N127" s="57">
        <v>0</v>
      </c>
      <c r="O127" s="59">
        <v>26865318</v>
      </c>
      <c r="P127" s="60">
        <v>359</v>
      </c>
      <c r="Q127" s="61"/>
      <c r="R127" s="62"/>
      <c r="S127" s="62"/>
      <c r="T127" s="62"/>
      <c r="U127" s="62"/>
      <c r="V127" s="62"/>
      <c r="W127" s="62"/>
      <c r="X127" s="62"/>
      <c r="Y127" s="62"/>
      <c r="Z127" s="62"/>
    </row>
    <row r="128" spans="1:26" s="63" customFormat="1" x14ac:dyDescent="0.25">
      <c r="A128" s="50">
        <f t="shared" si="2"/>
        <v>5</v>
      </c>
      <c r="B128" s="93"/>
      <c r="C128" s="94"/>
      <c r="D128" s="93"/>
      <c r="E128" s="57"/>
      <c r="F128" s="52"/>
      <c r="G128" s="57"/>
      <c r="H128" s="52"/>
      <c r="I128" s="56"/>
      <c r="J128" s="56"/>
      <c r="K128" s="57"/>
      <c r="L128" s="57"/>
      <c r="M128" s="57"/>
      <c r="N128" s="57"/>
      <c r="O128" s="59"/>
      <c r="P128" s="60"/>
      <c r="Q128" s="61"/>
      <c r="R128" s="62"/>
      <c r="S128" s="62"/>
      <c r="T128" s="62"/>
      <c r="U128" s="62"/>
      <c r="V128" s="62"/>
      <c r="W128" s="62"/>
      <c r="X128" s="62"/>
      <c r="Y128" s="62"/>
      <c r="Z128" s="62"/>
    </row>
    <row r="129" spans="1:26" s="63" customFormat="1" x14ac:dyDescent="0.25">
      <c r="A129" s="50">
        <f t="shared" si="2"/>
        <v>6</v>
      </c>
      <c r="B129" s="93"/>
      <c r="C129" s="94"/>
      <c r="D129" s="93"/>
      <c r="E129" s="57"/>
      <c r="F129" s="52"/>
      <c r="G129" s="57"/>
      <c r="H129" s="52"/>
      <c r="I129" s="56"/>
      <c r="J129" s="56"/>
      <c r="K129" s="57"/>
      <c r="L129" s="57"/>
      <c r="M129" s="57"/>
      <c r="N129" s="57"/>
      <c r="O129" s="59"/>
      <c r="P129" s="60"/>
      <c r="Q129" s="61"/>
      <c r="R129" s="62"/>
      <c r="S129" s="62"/>
      <c r="T129" s="62"/>
      <c r="U129" s="62"/>
      <c r="V129" s="62"/>
      <c r="W129" s="62"/>
      <c r="X129" s="62"/>
      <c r="Y129" s="62"/>
      <c r="Z129" s="62"/>
    </row>
    <row r="130" spans="1:26" s="63" customFormat="1" x14ac:dyDescent="0.25">
      <c r="A130" s="50">
        <f t="shared" si="2"/>
        <v>7</v>
      </c>
      <c r="B130" s="93"/>
      <c r="C130" s="94"/>
      <c r="D130" s="93"/>
      <c r="E130" s="57"/>
      <c r="F130" s="52"/>
      <c r="G130" s="57"/>
      <c r="H130" s="52"/>
      <c r="I130" s="56"/>
      <c r="J130" s="56"/>
      <c r="K130" s="57"/>
      <c r="L130" s="57"/>
      <c r="M130" s="57"/>
      <c r="N130" s="57"/>
      <c r="O130" s="59"/>
      <c r="P130" s="60"/>
      <c r="Q130" s="61"/>
      <c r="R130" s="62"/>
      <c r="S130" s="62"/>
      <c r="T130" s="62"/>
      <c r="U130" s="62"/>
      <c r="V130" s="62"/>
      <c r="W130" s="62"/>
      <c r="X130" s="62"/>
      <c r="Y130" s="62"/>
      <c r="Z130" s="62"/>
    </row>
    <row r="131" spans="1:26" s="63" customFormat="1" x14ac:dyDescent="0.25">
      <c r="A131" s="50">
        <f t="shared" si="2"/>
        <v>8</v>
      </c>
      <c r="B131" s="93"/>
      <c r="C131" s="94"/>
      <c r="D131" s="93"/>
      <c r="E131" s="57"/>
      <c r="F131" s="52"/>
      <c r="G131" s="57"/>
      <c r="H131" s="52"/>
      <c r="I131" s="56"/>
      <c r="J131" s="56"/>
      <c r="K131" s="57"/>
      <c r="L131" s="57"/>
      <c r="M131" s="57"/>
      <c r="N131" s="57"/>
      <c r="O131" s="59"/>
      <c r="P131" s="60"/>
      <c r="Q131" s="61"/>
      <c r="R131" s="62"/>
      <c r="S131" s="62"/>
      <c r="T131" s="62"/>
      <c r="U131" s="62"/>
      <c r="V131" s="62"/>
      <c r="W131" s="62"/>
      <c r="X131" s="62"/>
      <c r="Y131" s="62"/>
      <c r="Z131" s="62"/>
    </row>
    <row r="132" spans="1:26" s="63" customFormat="1" x14ac:dyDescent="0.25">
      <c r="A132" s="50"/>
      <c r="B132" s="96" t="s">
        <v>28</v>
      </c>
      <c r="C132" s="94"/>
      <c r="D132" s="93"/>
      <c r="E132" s="57"/>
      <c r="F132" s="52"/>
      <c r="G132" s="57"/>
      <c r="H132" s="52"/>
      <c r="I132" s="56"/>
      <c r="J132" s="56"/>
      <c r="K132" s="65">
        <f t="shared" ref="K132:N132" si="3">SUM(K124:K131)</f>
        <v>18</v>
      </c>
      <c r="L132" s="65">
        <f t="shared" si="3"/>
        <v>17</v>
      </c>
      <c r="M132" s="66">
        <f t="shared" si="3"/>
        <v>1158</v>
      </c>
      <c r="N132" s="65">
        <f t="shared" si="3"/>
        <v>0</v>
      </c>
      <c r="O132" s="59"/>
      <c r="P132" s="60"/>
      <c r="Q132" s="61"/>
    </row>
    <row r="133" spans="1:26" x14ac:dyDescent="0.25">
      <c r="B133" s="67"/>
      <c r="C133" s="67"/>
      <c r="D133" s="67"/>
      <c r="E133" s="68"/>
      <c r="F133" s="67"/>
      <c r="G133" s="67"/>
      <c r="H133" s="67"/>
      <c r="I133" s="67"/>
      <c r="J133" s="67"/>
      <c r="K133" s="67"/>
      <c r="L133" s="67"/>
      <c r="M133" s="67"/>
      <c r="N133" s="67"/>
      <c r="O133" s="67"/>
      <c r="P133" s="67"/>
    </row>
    <row r="134" spans="1:26" ht="18.75" x14ac:dyDescent="0.25">
      <c r="B134" s="71" t="s">
        <v>166</v>
      </c>
      <c r="C134" s="97">
        <f>+K132</f>
        <v>18</v>
      </c>
      <c r="H134" s="74"/>
      <c r="I134" s="74"/>
      <c r="J134" s="74"/>
      <c r="K134" s="74"/>
      <c r="L134" s="74"/>
      <c r="M134" s="74"/>
      <c r="N134" s="67"/>
      <c r="O134" s="67"/>
      <c r="P134" s="67"/>
    </row>
    <row r="136" spans="1:26" ht="15.75" thickBot="1" x14ac:dyDescent="0.3"/>
    <row r="137" spans="1:26" ht="37.35" customHeight="1" thickBot="1" x14ac:dyDescent="0.3">
      <c r="B137" s="98" t="s">
        <v>167</v>
      </c>
      <c r="C137" s="99" t="s">
        <v>168</v>
      </c>
      <c r="D137" s="98" t="s">
        <v>27</v>
      </c>
      <c r="E137" s="99" t="s">
        <v>169</v>
      </c>
    </row>
    <row r="138" spans="1:26" ht="41.45" customHeight="1" x14ac:dyDescent="0.25">
      <c r="B138" s="100" t="s">
        <v>170</v>
      </c>
      <c r="C138" s="101">
        <v>20</v>
      </c>
      <c r="D138" s="101"/>
      <c r="E138" s="150">
        <f>+D138+D139+D140</f>
        <v>40</v>
      </c>
    </row>
    <row r="139" spans="1:26" x14ac:dyDescent="0.25">
      <c r="B139" s="100" t="s">
        <v>171</v>
      </c>
      <c r="C139" s="102">
        <v>30</v>
      </c>
      <c r="D139" s="42">
        <v>0</v>
      </c>
      <c r="E139" s="151"/>
    </row>
    <row r="140" spans="1:26" ht="15.75" thickBot="1" x14ac:dyDescent="0.3">
      <c r="B140" s="100" t="s">
        <v>172</v>
      </c>
      <c r="C140" s="103">
        <v>40</v>
      </c>
      <c r="D140" s="103">
        <v>40</v>
      </c>
      <c r="E140" s="152"/>
    </row>
    <row r="142" spans="1:26" ht="15.75" thickBot="1" x14ac:dyDescent="0.3"/>
    <row r="143" spans="1:26" ht="27" thickBot="1" x14ac:dyDescent="0.3">
      <c r="B143" s="138" t="s">
        <v>173</v>
      </c>
      <c r="C143" s="139"/>
      <c r="D143" s="139"/>
      <c r="E143" s="139"/>
      <c r="F143" s="139"/>
      <c r="G143" s="139"/>
      <c r="H143" s="139"/>
      <c r="I143" s="139"/>
      <c r="J143" s="139"/>
      <c r="K143" s="139"/>
      <c r="L143" s="139"/>
      <c r="M143" s="139"/>
      <c r="N143" s="140"/>
    </row>
    <row r="145" spans="2:17" ht="76.5" customHeight="1" x14ac:dyDescent="0.25">
      <c r="B145" s="76" t="s">
        <v>108</v>
      </c>
      <c r="C145" s="76" t="s">
        <v>109</v>
      </c>
      <c r="D145" s="76" t="s">
        <v>110</v>
      </c>
      <c r="E145" s="76" t="s">
        <v>111</v>
      </c>
      <c r="F145" s="76" t="s">
        <v>112</v>
      </c>
      <c r="G145" s="76" t="s">
        <v>113</v>
      </c>
      <c r="H145" s="76" t="s">
        <v>114</v>
      </c>
      <c r="I145" s="76" t="s">
        <v>115</v>
      </c>
      <c r="J145" s="129" t="s">
        <v>116</v>
      </c>
      <c r="K145" s="130"/>
      <c r="L145" s="131"/>
      <c r="M145" s="76" t="s">
        <v>117</v>
      </c>
      <c r="N145" s="76" t="s">
        <v>118</v>
      </c>
      <c r="O145" s="76" t="s">
        <v>119</v>
      </c>
      <c r="P145" s="129" t="s">
        <v>78</v>
      </c>
      <c r="Q145" s="131"/>
    </row>
    <row r="146" spans="2:17" ht="60.75" customHeight="1" x14ac:dyDescent="0.25">
      <c r="B146" s="87" t="s">
        <v>174</v>
      </c>
      <c r="C146" s="13" t="s">
        <v>175</v>
      </c>
      <c r="D146" s="104" t="s">
        <v>176</v>
      </c>
      <c r="E146" s="105">
        <v>23273529</v>
      </c>
      <c r="F146" s="105" t="s">
        <v>177</v>
      </c>
      <c r="G146" s="105" t="s">
        <v>178</v>
      </c>
      <c r="H146" s="106">
        <v>32772</v>
      </c>
      <c r="I146" s="81" t="s">
        <v>52</v>
      </c>
      <c r="J146" s="105" t="s">
        <v>179</v>
      </c>
      <c r="K146" s="107" t="s">
        <v>180</v>
      </c>
      <c r="L146" s="81" t="s">
        <v>18</v>
      </c>
      <c r="M146" s="42" t="s">
        <v>18</v>
      </c>
      <c r="N146" s="42" t="s">
        <v>18</v>
      </c>
      <c r="O146" s="42" t="s">
        <v>18</v>
      </c>
      <c r="P146" s="141"/>
      <c r="Q146" s="141"/>
    </row>
    <row r="147" spans="2:17" ht="60.75" customHeight="1" x14ac:dyDescent="0.25">
      <c r="B147" s="142" t="s">
        <v>181</v>
      </c>
      <c r="C147" s="126" t="s">
        <v>182</v>
      </c>
      <c r="D147" s="108" t="s">
        <v>183</v>
      </c>
      <c r="E147" s="144">
        <v>66949470</v>
      </c>
      <c r="F147" s="144" t="s">
        <v>184</v>
      </c>
      <c r="G147" s="144" t="s">
        <v>185</v>
      </c>
      <c r="H147" s="144" t="s">
        <v>186</v>
      </c>
      <c r="I147" s="148" t="s">
        <v>52</v>
      </c>
      <c r="J147" s="105" t="s">
        <v>187</v>
      </c>
      <c r="K147" s="107" t="s">
        <v>188</v>
      </c>
      <c r="L147" s="81" t="s">
        <v>18</v>
      </c>
      <c r="M147" s="126" t="s">
        <v>18</v>
      </c>
      <c r="N147" s="126" t="s">
        <v>18</v>
      </c>
      <c r="O147" s="126" t="s">
        <v>18</v>
      </c>
      <c r="P147" s="42"/>
      <c r="Q147" s="42"/>
    </row>
    <row r="148" spans="2:17" ht="60.75" customHeight="1" x14ac:dyDescent="0.25">
      <c r="B148" s="143"/>
      <c r="C148" s="127"/>
      <c r="D148" s="109"/>
      <c r="E148" s="145"/>
      <c r="F148" s="145"/>
      <c r="G148" s="145"/>
      <c r="H148" s="145"/>
      <c r="I148" s="149"/>
      <c r="J148" s="105" t="s">
        <v>189</v>
      </c>
      <c r="K148" s="107" t="s">
        <v>190</v>
      </c>
      <c r="L148" s="81" t="s">
        <v>18</v>
      </c>
      <c r="M148" s="127"/>
      <c r="N148" s="127"/>
      <c r="O148" s="127"/>
      <c r="P148" s="42"/>
      <c r="Q148" s="42"/>
    </row>
    <row r="149" spans="2:17" ht="60" customHeight="1" x14ac:dyDescent="0.25">
      <c r="B149" s="87" t="s">
        <v>191</v>
      </c>
      <c r="C149" s="104" t="s">
        <v>175</v>
      </c>
      <c r="D149" s="105" t="s">
        <v>192</v>
      </c>
      <c r="E149" s="105">
        <v>6445471</v>
      </c>
      <c r="F149" s="105" t="s">
        <v>193</v>
      </c>
      <c r="G149" s="105" t="s">
        <v>194</v>
      </c>
      <c r="H149" s="106">
        <v>36490</v>
      </c>
      <c r="I149" s="81" t="s">
        <v>18</v>
      </c>
      <c r="J149" s="105" t="s">
        <v>49</v>
      </c>
      <c r="K149" s="107" t="s">
        <v>195</v>
      </c>
      <c r="L149" s="81" t="s">
        <v>18</v>
      </c>
      <c r="M149" s="42" t="s">
        <v>18</v>
      </c>
      <c r="N149" s="42" t="s">
        <v>18</v>
      </c>
      <c r="O149" s="42" t="s">
        <v>18</v>
      </c>
      <c r="P149" s="141"/>
      <c r="Q149" s="141"/>
    </row>
    <row r="152" spans="2:17" ht="15.75" thickBot="1" x14ac:dyDescent="0.3"/>
    <row r="153" spans="2:17" ht="54" customHeight="1" x14ac:dyDescent="0.25">
      <c r="B153" s="43" t="s">
        <v>17</v>
      </c>
      <c r="C153" s="43" t="s">
        <v>167</v>
      </c>
      <c r="D153" s="76" t="s">
        <v>168</v>
      </c>
      <c r="E153" s="43" t="s">
        <v>27</v>
      </c>
      <c r="F153" s="99" t="s">
        <v>196</v>
      </c>
      <c r="G153" s="110"/>
    </row>
    <row r="154" spans="2:17" ht="120.75" customHeight="1" x14ac:dyDescent="0.2">
      <c r="B154" s="153" t="s">
        <v>197</v>
      </c>
      <c r="C154" s="111" t="s">
        <v>198</v>
      </c>
      <c r="D154" s="42">
        <v>25</v>
      </c>
      <c r="E154" s="42">
        <v>25</v>
      </c>
      <c r="F154" s="154">
        <f>+E154+E155+E156</f>
        <v>60</v>
      </c>
      <c r="G154" s="112"/>
    </row>
    <row r="155" spans="2:17" ht="76.349999999999994" customHeight="1" x14ac:dyDescent="0.2">
      <c r="B155" s="153"/>
      <c r="C155" s="111" t="s">
        <v>199</v>
      </c>
      <c r="D155" s="113">
        <v>25</v>
      </c>
      <c r="E155" s="42">
        <v>25</v>
      </c>
      <c r="F155" s="155"/>
      <c r="G155" s="112"/>
    </row>
    <row r="156" spans="2:17" ht="69" customHeight="1" x14ac:dyDescent="0.2">
      <c r="B156" s="153"/>
      <c r="C156" s="111" t="s">
        <v>200</v>
      </c>
      <c r="D156" s="42">
        <v>10</v>
      </c>
      <c r="E156" s="42">
        <v>10</v>
      </c>
      <c r="F156" s="156"/>
      <c r="G156" s="112"/>
    </row>
    <row r="157" spans="2:17" x14ac:dyDescent="0.25">
      <c r="C157"/>
    </row>
    <row r="160" spans="2:17" x14ac:dyDescent="0.25">
      <c r="B160" s="39" t="s">
        <v>201</v>
      </c>
    </row>
    <row r="163" spans="2:5" x14ac:dyDescent="0.25">
      <c r="B163" s="40" t="s">
        <v>17</v>
      </c>
      <c r="C163" s="40" t="s">
        <v>26</v>
      </c>
      <c r="D163" s="43" t="s">
        <v>27</v>
      </c>
      <c r="E163" s="43" t="s">
        <v>28</v>
      </c>
    </row>
    <row r="164" spans="2:5" ht="28.5" x14ac:dyDescent="0.25">
      <c r="B164" s="44" t="s">
        <v>202</v>
      </c>
      <c r="C164" s="45">
        <v>40</v>
      </c>
      <c r="D164" s="42">
        <f>+E138</f>
        <v>40</v>
      </c>
      <c r="E164" s="126">
        <f>+D164+D165</f>
        <v>100</v>
      </c>
    </row>
    <row r="165" spans="2:5" ht="42.75" x14ac:dyDescent="0.25">
      <c r="B165" s="44" t="s">
        <v>203</v>
      </c>
      <c r="C165" s="45">
        <v>60</v>
      </c>
      <c r="D165" s="42">
        <f>+F154</f>
        <v>60</v>
      </c>
      <c r="E165" s="127"/>
    </row>
  </sheetData>
  <mergeCells count="64">
    <mergeCell ref="P149:Q149"/>
    <mergeCell ref="B154:B156"/>
    <mergeCell ref="F154:F156"/>
    <mergeCell ref="E164:E165"/>
    <mergeCell ref="P146:Q146"/>
    <mergeCell ref="B147:B148"/>
    <mergeCell ref="C147:C148"/>
    <mergeCell ref="E147:E148"/>
    <mergeCell ref="F147:F148"/>
    <mergeCell ref="G147:G148"/>
    <mergeCell ref="H147:H148"/>
    <mergeCell ref="I147:I148"/>
    <mergeCell ref="M147:M148"/>
    <mergeCell ref="N147:N148"/>
    <mergeCell ref="O147:O148"/>
    <mergeCell ref="B117:P117"/>
    <mergeCell ref="B120:N120"/>
    <mergeCell ref="E138:E140"/>
    <mergeCell ref="B143:N143"/>
    <mergeCell ref="J145:L145"/>
    <mergeCell ref="P145:Q145"/>
    <mergeCell ref="D114:E114"/>
    <mergeCell ref="P96:Q96"/>
    <mergeCell ref="B98:B99"/>
    <mergeCell ref="C98:C99"/>
    <mergeCell ref="D98:D99"/>
    <mergeCell ref="E98:E99"/>
    <mergeCell ref="F98:F99"/>
    <mergeCell ref="G98:G99"/>
    <mergeCell ref="H98:H99"/>
    <mergeCell ref="I98:I99"/>
    <mergeCell ref="M98:M99"/>
    <mergeCell ref="N98:N99"/>
    <mergeCell ref="O98:O99"/>
    <mergeCell ref="P107:Q107"/>
    <mergeCell ref="B110:N110"/>
    <mergeCell ref="D113:E113"/>
    <mergeCell ref="J95:L95"/>
    <mergeCell ref="P95:Q95"/>
    <mergeCell ref="C63:N63"/>
    <mergeCell ref="B65:N65"/>
    <mergeCell ref="O68:P68"/>
    <mergeCell ref="O69:P69"/>
    <mergeCell ref="O70:P70"/>
    <mergeCell ref="O71:P71"/>
    <mergeCell ref="O72:P72"/>
    <mergeCell ref="O73:P73"/>
    <mergeCell ref="O83:P83"/>
    <mergeCell ref="O84:P84"/>
    <mergeCell ref="B90:N90"/>
    <mergeCell ref="B59:B60"/>
    <mergeCell ref="C59:C60"/>
    <mergeCell ref="D59:E59"/>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81 A65577 IS65577 SO65577 ACK65577 AMG65577 AWC65577 BFY65577 BPU65577 BZQ65577 CJM65577 CTI65577 DDE65577 DNA65577 DWW65577 EGS65577 EQO65577 FAK65577 FKG65577 FUC65577 GDY65577 GNU65577 GXQ65577 HHM65577 HRI65577 IBE65577 ILA65577 IUW65577 JES65577 JOO65577 JYK65577 KIG65577 KSC65577 LBY65577 LLU65577 LVQ65577 MFM65577 MPI65577 MZE65577 NJA65577 NSW65577 OCS65577 OMO65577 OWK65577 PGG65577 PQC65577 PZY65577 QJU65577 QTQ65577 RDM65577 RNI65577 RXE65577 SHA65577 SQW65577 TAS65577 TKO65577 TUK65577 UEG65577 UOC65577 UXY65577 VHU65577 VRQ65577 WBM65577 WLI65577 WVE65577 A131113 IS131113 SO131113 ACK131113 AMG131113 AWC131113 BFY131113 BPU131113 BZQ131113 CJM131113 CTI131113 DDE131113 DNA131113 DWW131113 EGS131113 EQO131113 FAK131113 FKG131113 FUC131113 GDY131113 GNU131113 GXQ131113 HHM131113 HRI131113 IBE131113 ILA131113 IUW131113 JES131113 JOO131113 JYK131113 KIG131113 KSC131113 LBY131113 LLU131113 LVQ131113 MFM131113 MPI131113 MZE131113 NJA131113 NSW131113 OCS131113 OMO131113 OWK131113 PGG131113 PQC131113 PZY131113 QJU131113 QTQ131113 RDM131113 RNI131113 RXE131113 SHA131113 SQW131113 TAS131113 TKO131113 TUK131113 UEG131113 UOC131113 UXY131113 VHU131113 VRQ131113 WBM131113 WLI131113 WVE131113 A196649 IS196649 SO196649 ACK196649 AMG196649 AWC196649 BFY196649 BPU196649 BZQ196649 CJM196649 CTI196649 DDE196649 DNA196649 DWW196649 EGS196649 EQO196649 FAK196649 FKG196649 FUC196649 GDY196649 GNU196649 GXQ196649 HHM196649 HRI196649 IBE196649 ILA196649 IUW196649 JES196649 JOO196649 JYK196649 KIG196649 KSC196649 LBY196649 LLU196649 LVQ196649 MFM196649 MPI196649 MZE196649 NJA196649 NSW196649 OCS196649 OMO196649 OWK196649 PGG196649 PQC196649 PZY196649 QJU196649 QTQ196649 RDM196649 RNI196649 RXE196649 SHA196649 SQW196649 TAS196649 TKO196649 TUK196649 UEG196649 UOC196649 UXY196649 VHU196649 VRQ196649 WBM196649 WLI196649 WVE196649 A262185 IS262185 SO262185 ACK262185 AMG262185 AWC262185 BFY262185 BPU262185 BZQ262185 CJM262185 CTI262185 DDE262185 DNA262185 DWW262185 EGS262185 EQO262185 FAK262185 FKG262185 FUC262185 GDY262185 GNU262185 GXQ262185 HHM262185 HRI262185 IBE262185 ILA262185 IUW262185 JES262185 JOO262185 JYK262185 KIG262185 KSC262185 LBY262185 LLU262185 LVQ262185 MFM262185 MPI262185 MZE262185 NJA262185 NSW262185 OCS262185 OMO262185 OWK262185 PGG262185 PQC262185 PZY262185 QJU262185 QTQ262185 RDM262185 RNI262185 RXE262185 SHA262185 SQW262185 TAS262185 TKO262185 TUK262185 UEG262185 UOC262185 UXY262185 VHU262185 VRQ262185 WBM262185 WLI262185 WVE262185 A327721 IS327721 SO327721 ACK327721 AMG327721 AWC327721 BFY327721 BPU327721 BZQ327721 CJM327721 CTI327721 DDE327721 DNA327721 DWW327721 EGS327721 EQO327721 FAK327721 FKG327721 FUC327721 GDY327721 GNU327721 GXQ327721 HHM327721 HRI327721 IBE327721 ILA327721 IUW327721 JES327721 JOO327721 JYK327721 KIG327721 KSC327721 LBY327721 LLU327721 LVQ327721 MFM327721 MPI327721 MZE327721 NJA327721 NSW327721 OCS327721 OMO327721 OWK327721 PGG327721 PQC327721 PZY327721 QJU327721 QTQ327721 RDM327721 RNI327721 RXE327721 SHA327721 SQW327721 TAS327721 TKO327721 TUK327721 UEG327721 UOC327721 UXY327721 VHU327721 VRQ327721 WBM327721 WLI327721 WVE327721 A393257 IS393257 SO393257 ACK393257 AMG393257 AWC393257 BFY393257 BPU393257 BZQ393257 CJM393257 CTI393257 DDE393257 DNA393257 DWW393257 EGS393257 EQO393257 FAK393257 FKG393257 FUC393257 GDY393257 GNU393257 GXQ393257 HHM393257 HRI393257 IBE393257 ILA393257 IUW393257 JES393257 JOO393257 JYK393257 KIG393257 KSC393257 LBY393257 LLU393257 LVQ393257 MFM393257 MPI393257 MZE393257 NJA393257 NSW393257 OCS393257 OMO393257 OWK393257 PGG393257 PQC393257 PZY393257 QJU393257 QTQ393257 RDM393257 RNI393257 RXE393257 SHA393257 SQW393257 TAS393257 TKO393257 TUK393257 UEG393257 UOC393257 UXY393257 VHU393257 VRQ393257 WBM393257 WLI393257 WVE393257 A458793 IS458793 SO458793 ACK458793 AMG458793 AWC458793 BFY458793 BPU458793 BZQ458793 CJM458793 CTI458793 DDE458793 DNA458793 DWW458793 EGS458793 EQO458793 FAK458793 FKG458793 FUC458793 GDY458793 GNU458793 GXQ458793 HHM458793 HRI458793 IBE458793 ILA458793 IUW458793 JES458793 JOO458793 JYK458793 KIG458793 KSC458793 LBY458793 LLU458793 LVQ458793 MFM458793 MPI458793 MZE458793 NJA458793 NSW458793 OCS458793 OMO458793 OWK458793 PGG458793 PQC458793 PZY458793 QJU458793 QTQ458793 RDM458793 RNI458793 RXE458793 SHA458793 SQW458793 TAS458793 TKO458793 TUK458793 UEG458793 UOC458793 UXY458793 VHU458793 VRQ458793 WBM458793 WLI458793 WVE458793 A524329 IS524329 SO524329 ACK524329 AMG524329 AWC524329 BFY524329 BPU524329 BZQ524329 CJM524329 CTI524329 DDE524329 DNA524329 DWW524329 EGS524329 EQO524329 FAK524329 FKG524329 FUC524329 GDY524329 GNU524329 GXQ524329 HHM524329 HRI524329 IBE524329 ILA524329 IUW524329 JES524329 JOO524329 JYK524329 KIG524329 KSC524329 LBY524329 LLU524329 LVQ524329 MFM524329 MPI524329 MZE524329 NJA524329 NSW524329 OCS524329 OMO524329 OWK524329 PGG524329 PQC524329 PZY524329 QJU524329 QTQ524329 RDM524329 RNI524329 RXE524329 SHA524329 SQW524329 TAS524329 TKO524329 TUK524329 UEG524329 UOC524329 UXY524329 VHU524329 VRQ524329 WBM524329 WLI524329 WVE524329 A589865 IS589865 SO589865 ACK589865 AMG589865 AWC589865 BFY589865 BPU589865 BZQ589865 CJM589865 CTI589865 DDE589865 DNA589865 DWW589865 EGS589865 EQO589865 FAK589865 FKG589865 FUC589865 GDY589865 GNU589865 GXQ589865 HHM589865 HRI589865 IBE589865 ILA589865 IUW589865 JES589865 JOO589865 JYK589865 KIG589865 KSC589865 LBY589865 LLU589865 LVQ589865 MFM589865 MPI589865 MZE589865 NJA589865 NSW589865 OCS589865 OMO589865 OWK589865 PGG589865 PQC589865 PZY589865 QJU589865 QTQ589865 RDM589865 RNI589865 RXE589865 SHA589865 SQW589865 TAS589865 TKO589865 TUK589865 UEG589865 UOC589865 UXY589865 VHU589865 VRQ589865 WBM589865 WLI589865 WVE589865 A655401 IS655401 SO655401 ACK655401 AMG655401 AWC655401 BFY655401 BPU655401 BZQ655401 CJM655401 CTI655401 DDE655401 DNA655401 DWW655401 EGS655401 EQO655401 FAK655401 FKG655401 FUC655401 GDY655401 GNU655401 GXQ655401 HHM655401 HRI655401 IBE655401 ILA655401 IUW655401 JES655401 JOO655401 JYK655401 KIG655401 KSC655401 LBY655401 LLU655401 LVQ655401 MFM655401 MPI655401 MZE655401 NJA655401 NSW655401 OCS655401 OMO655401 OWK655401 PGG655401 PQC655401 PZY655401 QJU655401 QTQ655401 RDM655401 RNI655401 RXE655401 SHA655401 SQW655401 TAS655401 TKO655401 TUK655401 UEG655401 UOC655401 UXY655401 VHU655401 VRQ655401 WBM655401 WLI655401 WVE655401 A720937 IS720937 SO720937 ACK720937 AMG720937 AWC720937 BFY720937 BPU720937 BZQ720937 CJM720937 CTI720937 DDE720937 DNA720937 DWW720937 EGS720937 EQO720937 FAK720937 FKG720937 FUC720937 GDY720937 GNU720937 GXQ720937 HHM720937 HRI720937 IBE720937 ILA720937 IUW720937 JES720937 JOO720937 JYK720937 KIG720937 KSC720937 LBY720937 LLU720937 LVQ720937 MFM720937 MPI720937 MZE720937 NJA720937 NSW720937 OCS720937 OMO720937 OWK720937 PGG720937 PQC720937 PZY720937 QJU720937 QTQ720937 RDM720937 RNI720937 RXE720937 SHA720937 SQW720937 TAS720937 TKO720937 TUK720937 UEG720937 UOC720937 UXY720937 VHU720937 VRQ720937 WBM720937 WLI720937 WVE720937 A786473 IS786473 SO786473 ACK786473 AMG786473 AWC786473 BFY786473 BPU786473 BZQ786473 CJM786473 CTI786473 DDE786473 DNA786473 DWW786473 EGS786473 EQO786473 FAK786473 FKG786473 FUC786473 GDY786473 GNU786473 GXQ786473 HHM786473 HRI786473 IBE786473 ILA786473 IUW786473 JES786473 JOO786473 JYK786473 KIG786473 KSC786473 LBY786473 LLU786473 LVQ786473 MFM786473 MPI786473 MZE786473 NJA786473 NSW786473 OCS786473 OMO786473 OWK786473 PGG786473 PQC786473 PZY786473 QJU786473 QTQ786473 RDM786473 RNI786473 RXE786473 SHA786473 SQW786473 TAS786473 TKO786473 TUK786473 UEG786473 UOC786473 UXY786473 VHU786473 VRQ786473 WBM786473 WLI786473 WVE786473 A852009 IS852009 SO852009 ACK852009 AMG852009 AWC852009 BFY852009 BPU852009 BZQ852009 CJM852009 CTI852009 DDE852009 DNA852009 DWW852009 EGS852009 EQO852009 FAK852009 FKG852009 FUC852009 GDY852009 GNU852009 GXQ852009 HHM852009 HRI852009 IBE852009 ILA852009 IUW852009 JES852009 JOO852009 JYK852009 KIG852009 KSC852009 LBY852009 LLU852009 LVQ852009 MFM852009 MPI852009 MZE852009 NJA852009 NSW852009 OCS852009 OMO852009 OWK852009 PGG852009 PQC852009 PZY852009 QJU852009 QTQ852009 RDM852009 RNI852009 RXE852009 SHA852009 SQW852009 TAS852009 TKO852009 TUK852009 UEG852009 UOC852009 UXY852009 VHU852009 VRQ852009 WBM852009 WLI852009 WVE852009 A917545 IS917545 SO917545 ACK917545 AMG917545 AWC917545 BFY917545 BPU917545 BZQ917545 CJM917545 CTI917545 DDE917545 DNA917545 DWW917545 EGS917545 EQO917545 FAK917545 FKG917545 FUC917545 GDY917545 GNU917545 GXQ917545 HHM917545 HRI917545 IBE917545 ILA917545 IUW917545 JES917545 JOO917545 JYK917545 KIG917545 KSC917545 LBY917545 LLU917545 LVQ917545 MFM917545 MPI917545 MZE917545 NJA917545 NSW917545 OCS917545 OMO917545 OWK917545 PGG917545 PQC917545 PZY917545 QJU917545 QTQ917545 RDM917545 RNI917545 RXE917545 SHA917545 SQW917545 TAS917545 TKO917545 TUK917545 UEG917545 UOC917545 UXY917545 VHU917545 VRQ917545 WBM917545 WLI917545 WVE917545 A983081 IS983081 SO983081 ACK983081 AMG983081 AWC983081 BFY983081 BPU983081 BZQ983081 CJM983081 CTI983081 DDE983081 DNA983081 DWW983081 EGS983081 EQO983081 FAK983081 FKG983081 FUC983081 GDY983081 GNU983081 GXQ983081 HHM983081 HRI983081 IBE983081 ILA983081 IUW983081 JES983081 JOO983081 JYK983081 KIG983081 KSC983081 LBY983081 LLU983081 LVQ983081 MFM983081 MPI983081 MZE983081 NJA983081 NSW983081 OCS983081 OMO983081 OWK983081 PGG983081 PQC983081 PZY983081 QJU983081 QTQ983081 RDM983081 RNI983081 RXE983081 SHA983081 SQW983081 TAS983081 TKO983081 TUK983081 UEG983081 UOC983081 UXY983081 VHU983081 VRQ983081 WBM983081 WLI98308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1 WLL983081 C65577 IV65577 SR65577 ACN65577 AMJ65577 AWF65577 BGB65577 BPX65577 BZT65577 CJP65577 CTL65577 DDH65577 DND65577 DWZ65577 EGV65577 EQR65577 FAN65577 FKJ65577 FUF65577 GEB65577 GNX65577 GXT65577 HHP65577 HRL65577 IBH65577 ILD65577 IUZ65577 JEV65577 JOR65577 JYN65577 KIJ65577 KSF65577 LCB65577 LLX65577 LVT65577 MFP65577 MPL65577 MZH65577 NJD65577 NSZ65577 OCV65577 OMR65577 OWN65577 PGJ65577 PQF65577 QAB65577 QJX65577 QTT65577 RDP65577 RNL65577 RXH65577 SHD65577 SQZ65577 TAV65577 TKR65577 TUN65577 UEJ65577 UOF65577 UYB65577 VHX65577 VRT65577 WBP65577 WLL65577 WVH65577 C131113 IV131113 SR131113 ACN131113 AMJ131113 AWF131113 BGB131113 BPX131113 BZT131113 CJP131113 CTL131113 DDH131113 DND131113 DWZ131113 EGV131113 EQR131113 FAN131113 FKJ131113 FUF131113 GEB131113 GNX131113 GXT131113 HHP131113 HRL131113 IBH131113 ILD131113 IUZ131113 JEV131113 JOR131113 JYN131113 KIJ131113 KSF131113 LCB131113 LLX131113 LVT131113 MFP131113 MPL131113 MZH131113 NJD131113 NSZ131113 OCV131113 OMR131113 OWN131113 PGJ131113 PQF131113 QAB131113 QJX131113 QTT131113 RDP131113 RNL131113 RXH131113 SHD131113 SQZ131113 TAV131113 TKR131113 TUN131113 UEJ131113 UOF131113 UYB131113 VHX131113 VRT131113 WBP131113 WLL131113 WVH131113 C196649 IV196649 SR196649 ACN196649 AMJ196649 AWF196649 BGB196649 BPX196649 BZT196649 CJP196649 CTL196649 DDH196649 DND196649 DWZ196649 EGV196649 EQR196649 FAN196649 FKJ196649 FUF196649 GEB196649 GNX196649 GXT196649 HHP196649 HRL196649 IBH196649 ILD196649 IUZ196649 JEV196649 JOR196649 JYN196649 KIJ196649 KSF196649 LCB196649 LLX196649 LVT196649 MFP196649 MPL196649 MZH196649 NJD196649 NSZ196649 OCV196649 OMR196649 OWN196649 PGJ196649 PQF196649 QAB196649 QJX196649 QTT196649 RDP196649 RNL196649 RXH196649 SHD196649 SQZ196649 TAV196649 TKR196649 TUN196649 UEJ196649 UOF196649 UYB196649 VHX196649 VRT196649 WBP196649 WLL196649 WVH196649 C262185 IV262185 SR262185 ACN262185 AMJ262185 AWF262185 BGB262185 BPX262185 BZT262185 CJP262185 CTL262185 DDH262185 DND262185 DWZ262185 EGV262185 EQR262185 FAN262185 FKJ262185 FUF262185 GEB262185 GNX262185 GXT262185 HHP262185 HRL262185 IBH262185 ILD262185 IUZ262185 JEV262185 JOR262185 JYN262185 KIJ262185 KSF262185 LCB262185 LLX262185 LVT262185 MFP262185 MPL262185 MZH262185 NJD262185 NSZ262185 OCV262185 OMR262185 OWN262185 PGJ262185 PQF262185 QAB262185 QJX262185 QTT262185 RDP262185 RNL262185 RXH262185 SHD262185 SQZ262185 TAV262185 TKR262185 TUN262185 UEJ262185 UOF262185 UYB262185 VHX262185 VRT262185 WBP262185 WLL262185 WVH262185 C327721 IV327721 SR327721 ACN327721 AMJ327721 AWF327721 BGB327721 BPX327721 BZT327721 CJP327721 CTL327721 DDH327721 DND327721 DWZ327721 EGV327721 EQR327721 FAN327721 FKJ327721 FUF327721 GEB327721 GNX327721 GXT327721 HHP327721 HRL327721 IBH327721 ILD327721 IUZ327721 JEV327721 JOR327721 JYN327721 KIJ327721 KSF327721 LCB327721 LLX327721 LVT327721 MFP327721 MPL327721 MZH327721 NJD327721 NSZ327721 OCV327721 OMR327721 OWN327721 PGJ327721 PQF327721 QAB327721 QJX327721 QTT327721 RDP327721 RNL327721 RXH327721 SHD327721 SQZ327721 TAV327721 TKR327721 TUN327721 UEJ327721 UOF327721 UYB327721 VHX327721 VRT327721 WBP327721 WLL327721 WVH327721 C393257 IV393257 SR393257 ACN393257 AMJ393257 AWF393257 BGB393257 BPX393257 BZT393257 CJP393257 CTL393257 DDH393257 DND393257 DWZ393257 EGV393257 EQR393257 FAN393257 FKJ393257 FUF393257 GEB393257 GNX393257 GXT393257 HHP393257 HRL393257 IBH393257 ILD393257 IUZ393257 JEV393257 JOR393257 JYN393257 KIJ393257 KSF393257 LCB393257 LLX393257 LVT393257 MFP393257 MPL393257 MZH393257 NJD393257 NSZ393257 OCV393257 OMR393257 OWN393257 PGJ393257 PQF393257 QAB393257 QJX393257 QTT393257 RDP393257 RNL393257 RXH393257 SHD393257 SQZ393257 TAV393257 TKR393257 TUN393257 UEJ393257 UOF393257 UYB393257 VHX393257 VRT393257 WBP393257 WLL393257 WVH393257 C458793 IV458793 SR458793 ACN458793 AMJ458793 AWF458793 BGB458793 BPX458793 BZT458793 CJP458793 CTL458793 DDH458793 DND458793 DWZ458793 EGV458793 EQR458793 FAN458793 FKJ458793 FUF458793 GEB458793 GNX458793 GXT458793 HHP458793 HRL458793 IBH458793 ILD458793 IUZ458793 JEV458793 JOR458793 JYN458793 KIJ458793 KSF458793 LCB458793 LLX458793 LVT458793 MFP458793 MPL458793 MZH458793 NJD458793 NSZ458793 OCV458793 OMR458793 OWN458793 PGJ458793 PQF458793 QAB458793 QJX458793 QTT458793 RDP458793 RNL458793 RXH458793 SHD458793 SQZ458793 TAV458793 TKR458793 TUN458793 UEJ458793 UOF458793 UYB458793 VHX458793 VRT458793 WBP458793 WLL458793 WVH458793 C524329 IV524329 SR524329 ACN524329 AMJ524329 AWF524329 BGB524329 BPX524329 BZT524329 CJP524329 CTL524329 DDH524329 DND524329 DWZ524329 EGV524329 EQR524329 FAN524329 FKJ524329 FUF524329 GEB524329 GNX524329 GXT524329 HHP524329 HRL524329 IBH524329 ILD524329 IUZ524329 JEV524329 JOR524329 JYN524329 KIJ524329 KSF524329 LCB524329 LLX524329 LVT524329 MFP524329 MPL524329 MZH524329 NJD524329 NSZ524329 OCV524329 OMR524329 OWN524329 PGJ524329 PQF524329 QAB524329 QJX524329 QTT524329 RDP524329 RNL524329 RXH524329 SHD524329 SQZ524329 TAV524329 TKR524329 TUN524329 UEJ524329 UOF524329 UYB524329 VHX524329 VRT524329 WBP524329 WLL524329 WVH524329 C589865 IV589865 SR589865 ACN589865 AMJ589865 AWF589865 BGB589865 BPX589865 BZT589865 CJP589865 CTL589865 DDH589865 DND589865 DWZ589865 EGV589865 EQR589865 FAN589865 FKJ589865 FUF589865 GEB589865 GNX589865 GXT589865 HHP589865 HRL589865 IBH589865 ILD589865 IUZ589865 JEV589865 JOR589865 JYN589865 KIJ589865 KSF589865 LCB589865 LLX589865 LVT589865 MFP589865 MPL589865 MZH589865 NJD589865 NSZ589865 OCV589865 OMR589865 OWN589865 PGJ589865 PQF589865 QAB589865 QJX589865 QTT589865 RDP589865 RNL589865 RXH589865 SHD589865 SQZ589865 TAV589865 TKR589865 TUN589865 UEJ589865 UOF589865 UYB589865 VHX589865 VRT589865 WBP589865 WLL589865 WVH589865 C655401 IV655401 SR655401 ACN655401 AMJ655401 AWF655401 BGB655401 BPX655401 BZT655401 CJP655401 CTL655401 DDH655401 DND655401 DWZ655401 EGV655401 EQR655401 FAN655401 FKJ655401 FUF655401 GEB655401 GNX655401 GXT655401 HHP655401 HRL655401 IBH655401 ILD655401 IUZ655401 JEV655401 JOR655401 JYN655401 KIJ655401 KSF655401 LCB655401 LLX655401 LVT655401 MFP655401 MPL655401 MZH655401 NJD655401 NSZ655401 OCV655401 OMR655401 OWN655401 PGJ655401 PQF655401 QAB655401 QJX655401 QTT655401 RDP655401 RNL655401 RXH655401 SHD655401 SQZ655401 TAV655401 TKR655401 TUN655401 UEJ655401 UOF655401 UYB655401 VHX655401 VRT655401 WBP655401 WLL655401 WVH655401 C720937 IV720937 SR720937 ACN720937 AMJ720937 AWF720937 BGB720937 BPX720937 BZT720937 CJP720937 CTL720937 DDH720937 DND720937 DWZ720937 EGV720937 EQR720937 FAN720937 FKJ720937 FUF720937 GEB720937 GNX720937 GXT720937 HHP720937 HRL720937 IBH720937 ILD720937 IUZ720937 JEV720937 JOR720937 JYN720937 KIJ720937 KSF720937 LCB720937 LLX720937 LVT720937 MFP720937 MPL720937 MZH720937 NJD720937 NSZ720937 OCV720937 OMR720937 OWN720937 PGJ720937 PQF720937 QAB720937 QJX720937 QTT720937 RDP720937 RNL720937 RXH720937 SHD720937 SQZ720937 TAV720937 TKR720937 TUN720937 UEJ720937 UOF720937 UYB720937 VHX720937 VRT720937 WBP720937 WLL720937 WVH720937 C786473 IV786473 SR786473 ACN786473 AMJ786473 AWF786473 BGB786473 BPX786473 BZT786473 CJP786473 CTL786473 DDH786473 DND786473 DWZ786473 EGV786473 EQR786473 FAN786473 FKJ786473 FUF786473 GEB786473 GNX786473 GXT786473 HHP786473 HRL786473 IBH786473 ILD786473 IUZ786473 JEV786473 JOR786473 JYN786473 KIJ786473 KSF786473 LCB786473 LLX786473 LVT786473 MFP786473 MPL786473 MZH786473 NJD786473 NSZ786473 OCV786473 OMR786473 OWN786473 PGJ786473 PQF786473 QAB786473 QJX786473 QTT786473 RDP786473 RNL786473 RXH786473 SHD786473 SQZ786473 TAV786473 TKR786473 TUN786473 UEJ786473 UOF786473 UYB786473 VHX786473 VRT786473 WBP786473 WLL786473 WVH786473 C852009 IV852009 SR852009 ACN852009 AMJ852009 AWF852009 BGB852009 BPX852009 BZT852009 CJP852009 CTL852009 DDH852009 DND852009 DWZ852009 EGV852009 EQR852009 FAN852009 FKJ852009 FUF852009 GEB852009 GNX852009 GXT852009 HHP852009 HRL852009 IBH852009 ILD852009 IUZ852009 JEV852009 JOR852009 JYN852009 KIJ852009 KSF852009 LCB852009 LLX852009 LVT852009 MFP852009 MPL852009 MZH852009 NJD852009 NSZ852009 OCV852009 OMR852009 OWN852009 PGJ852009 PQF852009 QAB852009 QJX852009 QTT852009 RDP852009 RNL852009 RXH852009 SHD852009 SQZ852009 TAV852009 TKR852009 TUN852009 UEJ852009 UOF852009 UYB852009 VHX852009 VRT852009 WBP852009 WLL852009 WVH852009 C917545 IV917545 SR917545 ACN917545 AMJ917545 AWF917545 BGB917545 BPX917545 BZT917545 CJP917545 CTL917545 DDH917545 DND917545 DWZ917545 EGV917545 EQR917545 FAN917545 FKJ917545 FUF917545 GEB917545 GNX917545 GXT917545 HHP917545 HRL917545 IBH917545 ILD917545 IUZ917545 JEV917545 JOR917545 JYN917545 KIJ917545 KSF917545 LCB917545 LLX917545 LVT917545 MFP917545 MPL917545 MZH917545 NJD917545 NSZ917545 OCV917545 OMR917545 OWN917545 PGJ917545 PQF917545 QAB917545 QJX917545 QTT917545 RDP917545 RNL917545 RXH917545 SHD917545 SQZ917545 TAV917545 TKR917545 TUN917545 UEJ917545 UOF917545 UYB917545 VHX917545 VRT917545 WBP917545 WLL917545 WVH917545 C983081 IV983081 SR983081 ACN983081 AMJ983081 AWF983081 BGB983081 BPX983081 BZT983081 CJP983081 CTL983081 DDH983081 DND983081 DWZ983081 EGV983081 EQR983081 FAN983081 FKJ983081 FUF983081 GEB983081 GNX983081 GXT983081 HHP983081 HRL983081 IBH983081 ILD983081 IUZ983081 JEV983081 JOR983081 JYN983081 KIJ983081 KSF983081 LCB983081 LLX983081 LVT983081 MFP983081 MPL983081 MZH983081 NJD983081 NSZ983081 OCV983081 OMR983081 OWN983081 PGJ983081 PQF983081 QAB983081 QJX983081 QTT983081 RDP983081 RNL983081 RXH983081 SHD983081 SQZ983081 TAV983081 TKR983081 TUN983081 UEJ983081 UOF983081 UYB983081 VHX983081 VRT983081 WBP98308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EV_TEC_ASOHIVA_G4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Milbany Vega Salinas</cp:lastModifiedBy>
  <dcterms:created xsi:type="dcterms:W3CDTF">2014-12-04T15:55:28Z</dcterms:created>
  <dcterms:modified xsi:type="dcterms:W3CDTF">2014-12-04T17:07:17Z</dcterms:modified>
</cp:coreProperties>
</file>