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TALENTUM_G34"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8" i="1" l="1"/>
  <c r="F138" i="1"/>
  <c r="D149" i="1" s="1"/>
  <c r="N117" i="1"/>
  <c r="M117" i="1"/>
  <c r="L117" i="1"/>
  <c r="K117" i="1"/>
  <c r="C119" i="1" s="1"/>
  <c r="A110" i="1"/>
  <c r="A111" i="1" s="1"/>
  <c r="A112" i="1" s="1"/>
  <c r="A113" i="1" s="1"/>
  <c r="A114" i="1" s="1"/>
  <c r="A115" i="1" s="1"/>
  <c r="A116" i="1" s="1"/>
  <c r="C62" i="1"/>
  <c r="C61" i="1"/>
  <c r="N57" i="1"/>
  <c r="L57" i="1"/>
  <c r="A50" i="1"/>
  <c r="A51" i="1" s="1"/>
  <c r="A52" i="1" s="1"/>
  <c r="A53" i="1" s="1"/>
  <c r="A54" i="1" s="1"/>
  <c r="A55" i="1" s="1"/>
  <c r="A56" i="1" s="1"/>
  <c r="E40" i="1"/>
  <c r="F22" i="1"/>
  <c r="E22" i="1"/>
  <c r="E24" i="1" s="1"/>
  <c r="E148" i="1" l="1"/>
</calcChain>
</file>

<file path=xl/sharedStrings.xml><?xml version="1.0" encoding="utf-8"?>
<sst xmlns="http://schemas.openxmlformats.org/spreadsheetml/2006/main" count="344" uniqueCount="195">
  <si>
    <t>1. CRITERIOS HABILITANTES</t>
  </si>
  <si>
    <t>Experiencia Específica - habilitante</t>
  </si>
  <si>
    <t>Nombre de Proponente:</t>
  </si>
  <si>
    <t>UNION TEMPORAL TALENTUM</t>
  </si>
  <si>
    <t>Nombre de Integrante No 1:</t>
  </si>
  <si>
    <t>FUNDACION AVE FENIX</t>
  </si>
  <si>
    <t>Nombre de Integrante No 2:</t>
  </si>
  <si>
    <t>CORPORACION TALENTUM</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</si>
  <si>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</si>
  <si>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</si>
  <si>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</si>
  <si>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</si>
  <si>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</si>
  <si>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</si>
  <si>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</si>
  <si>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</si>
  <si>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</si>
  <si>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</si>
  <si>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</si>
  <si>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</si>
  <si>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</si>
  <si>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</si>
  <si>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</si>
  <si>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</si>
  <si>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</si>
  <si>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</si>
  <si>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</si>
  <si>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</si>
  <si>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</si>
  <si>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</si>
  <si>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</si>
  <si>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</si>
  <si>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</si>
  <si>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</si>
  <si>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</si>
  <si>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</si>
  <si>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</si>
  <si>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</si>
  <si>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</si>
  <si>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</si>
  <si>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</si>
  <si>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</si>
  <si>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</si>
  <si>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</si>
  <si>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</si>
  <si>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</si>
  <si>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</si>
  <si>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</si>
  <si>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</si>
  <si>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</si>
  <si>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</si>
  <si>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INSTITIUTO COLOMBIANO DE BIENESTAR FAMILIAR</t>
  </si>
  <si>
    <t>7 MESES Y 15 DIAS</t>
  </si>
  <si>
    <t>LESARU   LTADA</t>
  </si>
  <si>
    <t>FUNDACION ZONAL NORTE</t>
  </si>
  <si>
    <t>021 DEL 2012</t>
  </si>
  <si>
    <t>24</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</si>
  <si>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</si>
  <si>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</si>
  <si>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</si>
  <si>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</si>
  <si>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</si>
  <si>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</si>
  <si>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</si>
  <si>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</si>
  <si>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</si>
  <si>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</si>
  <si>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</si>
  <si>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</si>
  <si>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</si>
  <si>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</si>
  <si>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</si>
  <si>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</si>
  <si>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</si>
  <si>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</si>
  <si>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</si>
  <si>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</si>
  <si>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</si>
  <si>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</si>
  <si>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</si>
  <si>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ARRENDO</t>
  </si>
  <si>
    <t>INSTITUCIONAL</t>
  </si>
  <si>
    <t xml:space="preserve">CALLE 6 NORTE 3B -23 BARRIO LLERAS </t>
  </si>
  <si>
    <t>CDI FAMILIAR</t>
  </si>
  <si>
    <t>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</si>
  <si>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</si>
  <si>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</si>
  <si>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</si>
  <si>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</si>
  <si>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</si>
  <si>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</si>
  <si>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</si>
  <si>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</si>
  <si>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</si>
  <si>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</si>
  <si>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</si>
  <si>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</si>
  <si>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</si>
  <si>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</si>
  <si>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</si>
  <si>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</si>
  <si>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COORDINADORA </t>
  </si>
  <si>
    <t>SANDRA LORENA CERON RINCON</t>
  </si>
  <si>
    <t>ADMINITRADORA DE EMPRESAS</t>
  </si>
  <si>
    <t>UNIVERSIDAD SANTIAGO DE CALI</t>
  </si>
  <si>
    <t xml:space="preserve">NO APORTA </t>
  </si>
  <si>
    <t xml:space="preserve">CENTROS DE FORMACION GUIA </t>
  </si>
  <si>
    <t>11/04/2011                 22/11/2014</t>
  </si>
  <si>
    <t>NO APORTA TARJETA PROFESIONAL</t>
  </si>
  <si>
    <t xml:space="preserve">LORENA PATRICIA PORTOCARRERO MOSQUERA </t>
  </si>
  <si>
    <t>SOCIOLOGA</t>
  </si>
  <si>
    <t>UNIVERSIDAD DEL PACIFICO</t>
  </si>
  <si>
    <t xml:space="preserve">NO REQUIERE </t>
  </si>
  <si>
    <t>FUNYTEC</t>
  </si>
  <si>
    <t>03/2013   03/2014</t>
  </si>
  <si>
    <t xml:space="preserve">ROBERTPO ARIAS ALZATE </t>
  </si>
  <si>
    <t xml:space="preserve">FUNDACION NUEVO HORIZONTE </t>
  </si>
  <si>
    <t>9/2006      12/2010</t>
  </si>
  <si>
    <t>APOYO PSICOSOCIAL</t>
  </si>
  <si>
    <t>LAURA JINETTE GARCIA MOLINA</t>
  </si>
  <si>
    <t xml:space="preserve">LICENCIA EN PSICOPEDAGOGIA CON ENFASIS EN ASESORIA EDUCATIVA </t>
  </si>
  <si>
    <t xml:space="preserve">UNIVERDAD PEDAGOGICA Y TECNOLOGICA DE COLOMBIA </t>
  </si>
  <si>
    <t xml:space="preserve">JARDIN INFANTIL  LA CASITA MAGICA </t>
  </si>
  <si>
    <t>9/2012       12/2013</t>
  </si>
  <si>
    <t>YOLIMA FERNANDEZ RIASCOS</t>
  </si>
  <si>
    <t xml:space="preserve">TRABAJADORA SOCIAL </t>
  </si>
  <si>
    <t xml:space="preserve">UNIVERSIDAD DEL VALLE </t>
  </si>
  <si>
    <t>172842903  1</t>
  </si>
  <si>
    <t>ALMAMATER</t>
  </si>
  <si>
    <t xml:space="preserve">1/02/2011     30/06/2011            </t>
  </si>
  <si>
    <t>MARITZA SALAMANCA GONZALEZ</t>
  </si>
  <si>
    <t>PSICOLOGA</t>
  </si>
  <si>
    <t>UNIVERSIDAD MANUELA BELTRAN</t>
  </si>
  <si>
    <t>FUNDACION FUNALSER ONG</t>
  </si>
  <si>
    <t>01/07/2007             01/02/2008</t>
  </si>
  <si>
    <t xml:space="preserve">VICTORIA  EUGENIA CASTILLO GARCIA </t>
  </si>
  <si>
    <t>UNIVERSIDAD JAVERIANA</t>
  </si>
  <si>
    <t>SECRETARIA DE EUCACION MUNICIPAL COLEGIO EL CARMELO</t>
  </si>
  <si>
    <t xml:space="preserve">      01/9/1997           30/06/2004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</si>
  <si>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</si>
  <si>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</si>
  <si>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</si>
  <si>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</si>
  <si>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</si>
  <si>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HOSPITAL DEPARTAMENTAL  SAN RAFAEL</t>
  </si>
  <si>
    <t>094 DE 2013</t>
  </si>
  <si>
    <t>NO APORTA</t>
  </si>
  <si>
    <t>NO SA VALIDA PORQUE SE TRASLAPA CON EL CTO 13574</t>
  </si>
  <si>
    <t xml:space="preserve">FUNDACION  NUEVO  ORIZONTE </t>
  </si>
  <si>
    <t>058  DEL 2010</t>
  </si>
  <si>
    <t>SECRETARIA PROTECCION SOCIAL DE SEVILLA VALLE</t>
  </si>
  <si>
    <t>NO APOTA</t>
  </si>
  <si>
    <t xml:space="preserve">GESTION Y SERVICIOS CORPORATIVO </t>
  </si>
  <si>
    <t>CGS353 DEL 2011</t>
  </si>
  <si>
    <t>NO SE VALIDA POR QUE SE TRASLAPA CON EL CTO 102011 DE LA EXP HABILITANTE</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</si>
  <si>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</si>
  <si>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</si>
  <si>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</si>
  <si>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</si>
  <si>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</si>
  <si>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</si>
  <si>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</si>
  <si>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</si>
  <si>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COORDINADOS ADICIONAL</t>
  </si>
  <si>
    <t>JOSE ALEXANDER SANCHEZ</t>
  </si>
  <si>
    <t>ADMINISTRADOR DE EMPRESAS</t>
  </si>
  <si>
    <t xml:space="preserve">UNIVERSIDAD SANTIAGO DE CALI </t>
  </si>
  <si>
    <t>14  05  2014</t>
  </si>
  <si>
    <t>FUNDACION CALIDAD SUPERIOR</t>
  </si>
  <si>
    <t>1997               2013</t>
  </si>
  <si>
    <t>NO CERTIFICA CON LAS ESPECIFICACIONES DEL PLIEGO NI APORTA TARJETA PROFESIONAL</t>
  </si>
  <si>
    <t>COORDINADOR GENERAL</t>
  </si>
  <si>
    <t>MIRYAM JANETH RODRIGUEZ SANDOVAL</t>
  </si>
  <si>
    <t>LICENCIADA EN EDUCACION PREESCOLAR</t>
  </si>
  <si>
    <t>FUNDACION UNIVERSITARIA LOS LIBERTADORES</t>
  </si>
  <si>
    <t>N/A</t>
  </si>
  <si>
    <t xml:space="preserve">GIMNACIO INFANTIL SANTA ANA   /  PSICOPEDAGOGICO APRENDIENDO EN ALTAMAR   </t>
  </si>
  <si>
    <t>2/1995                    30/12/97  / 01/1998                          06/1999</t>
  </si>
  <si>
    <t xml:space="preserve">FINANCIERO  POR CADA CINCO MIL CUPOS OFERTADOS O FRACIÓN INFERIOR </t>
  </si>
  <si>
    <t xml:space="preserve">LEYIDY VICTORIA GONZALEZ MENA </t>
  </si>
  <si>
    <t xml:space="preserve">CONTADORA PUBLICA </t>
  </si>
  <si>
    <t>UNIVERSIDAD TECNOLOGICA DEL CHOCO</t>
  </si>
  <si>
    <t>10/092004</t>
  </si>
  <si>
    <t>111626-T</t>
  </si>
  <si>
    <t>ASOCIACION VISION VERDE LTDA</t>
  </si>
  <si>
    <t xml:space="preserve">7/2007                   7/2007 </t>
  </si>
  <si>
    <t xml:space="preserve">NO CERTIFICA CON LAS ESPECIFICACIONES DEL PLIEGO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</si>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</sst>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2C0A]\ #,##0"/>
    <numFmt numFmtId="165" formatCode="#,##0;[Red]#,##0"/>
    <numFmt numFmtId="166" formatCode="[$$-240A]\ #,##0.00"/>
    <numFmt numFmtId="167" formatCode="&quot;$&quot;\ #,##0_);[Red]\(&quot;$&quot;\ #,##0\)"/>
    <numFmt numFmtId="168" formatCode="[$$-240A]\ #,##0"/>
    <numFmt numFmtId="169" formatCode="0;[Red]0"/>
    <numFmt numFmtId="170" formatCode="_-* #,##0\ _€_-;\-* #,##0\ _€_-;_-* &quot;-&quot;??\ _€_-;_-@_-"/>
    <numFmt numFmtId="171"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Arial"/>
      <family val="2"/>
    </font>
    <font>
      <sz val="11"/>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9"/>
      <name val="Calibri"/>
      <family val="2"/>
      <scheme val="minor"/>
    </font>
    <font>
      <b/>
      <sz val="9"/>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7">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7"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5"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12" fillId="0" borderId="0" xfId="0" applyFont="1" applyBorder="1" applyAlignment="1">
      <alignment horizontal="center" vertical="center"/>
    </xf>
    <xf numFmtId="0" fontId="11" fillId="0" borderId="0" xfId="0" applyFont="1" applyAlignment="1">
      <alignment horizontal="center" vertical="center"/>
    </xf>
    <xf numFmtId="0" fontId="10" fillId="2" borderId="12" xfId="0" applyFont="1" applyFill="1" applyBorder="1" applyAlignment="1">
      <alignment horizontal="center" vertical="center" wrapText="1"/>
    </xf>
    <xf numFmtId="2" fontId="10" fillId="2" borderId="12" xfId="0" applyNumberFormat="1" applyFont="1" applyFill="1" applyBorder="1" applyAlignment="1">
      <alignment horizontal="center" vertical="center" wrapText="1"/>
    </xf>
    <xf numFmtId="0" fontId="10"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169" fontId="13" fillId="0" borderId="6" xfId="0" applyNumberFormat="1"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70" fontId="13" fillId="0" borderId="6" xfId="1" applyNumberFormat="1" applyFont="1" applyFill="1" applyBorder="1" applyAlignment="1">
      <alignment horizontal="right" vertical="center" wrapText="1"/>
    </xf>
    <xf numFmtId="0" fontId="13"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4"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5" fillId="0" borderId="6" xfId="0" applyNumberFormat="1" applyFont="1" applyFill="1" applyBorder="1" applyAlignment="1" applyProtection="1">
      <alignment horizontal="center" vertical="center" wrapText="1"/>
      <protection locked="0"/>
    </xf>
    <xf numFmtId="2" fontId="5"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6"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Font="1" applyFill="1" applyBorder="1" applyAlignment="1">
      <alignment horizontal="center" vertical="center" wrapText="1"/>
    </xf>
    <xf numFmtId="14" fontId="0" fillId="0" borderId="6" xfId="0" applyNumberFormat="1"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0" xfId="0" applyFont="1" applyFill="1" applyAlignment="1">
      <alignment vertical="center"/>
    </xf>
    <xf numFmtId="17" fontId="0" fillId="0" borderId="6" xfId="0" applyNumberFormat="1" applyFont="1" applyFill="1" applyBorder="1" applyAlignment="1">
      <alignment horizontal="center" vertical="center" wrapText="1"/>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6" xfId="0" applyFont="1" applyFill="1" applyBorder="1" applyAlignment="1">
      <alignment horizontal="center" vertical="center"/>
    </xf>
    <xf numFmtId="14" fontId="0" fillId="0" borderId="6" xfId="0" applyNumberFormat="1" applyFont="1" applyFill="1" applyBorder="1" applyAlignment="1">
      <alignment horizontal="center" vertical="center"/>
    </xf>
    <xf numFmtId="0" fontId="0" fillId="0" borderId="0" xfId="0" applyFont="1" applyFill="1" applyAlignment="1">
      <alignment horizontal="center" vertical="center"/>
    </xf>
    <xf numFmtId="0" fontId="0" fillId="0" borderId="6" xfId="0" applyFont="1" applyBorder="1" applyAlignment="1">
      <alignment horizontal="center" vertical="center" wrapText="1"/>
    </xf>
    <xf numFmtId="0" fontId="0" fillId="0" borderId="6" xfId="0" applyFont="1" applyBorder="1" applyAlignment="1">
      <alignment horizontal="center"/>
    </xf>
    <xf numFmtId="14" fontId="0" fillId="0" borderId="6" xfId="0" applyNumberFormat="1" applyFont="1" applyBorder="1" applyAlignment="1">
      <alignment horizontal="center" vertical="center" wrapText="1"/>
    </xf>
    <xf numFmtId="0" fontId="0" fillId="0" borderId="6" xfId="0" applyFont="1" applyFill="1" applyBorder="1" applyAlignment="1">
      <alignment horizontal="center"/>
    </xf>
    <xf numFmtId="0" fontId="0" fillId="0" borderId="6" xfId="0" applyFont="1" applyBorder="1" applyAlignment="1">
      <alignment horizontal="center" wrapText="1"/>
    </xf>
    <xf numFmtId="0" fontId="0" fillId="0" borderId="0" xfId="0" applyFont="1" applyAlignment="1">
      <alignment vertical="center"/>
    </xf>
    <xf numFmtId="0" fontId="0" fillId="0" borderId="6" xfId="0" applyBorder="1" applyAlignment="1">
      <alignment horizontal="center" vertical="center" wrapText="1"/>
    </xf>
    <xf numFmtId="14" fontId="0" fillId="0" borderId="6" xfId="0" applyNumberFormat="1" applyBorder="1" applyAlignment="1">
      <alignment horizontal="center" vertical="center" wrapText="1"/>
    </xf>
    <xf numFmtId="0" fontId="0" fillId="0" borderId="6" xfId="0" applyBorder="1" applyAlignment="1">
      <alignment vertical="center" wrapText="1"/>
    </xf>
    <xf numFmtId="0" fontId="0" fillId="0" borderId="6" xfId="0"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6" xfId="0" applyFont="1" applyFill="1" applyBorder="1" applyAlignment="1" applyProtection="1">
      <alignment horizontal="center" vertical="center" wrapText="1"/>
      <protection locked="0"/>
    </xf>
    <xf numFmtId="169"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9" fontId="20" fillId="0" borderId="6" xfId="2" applyFont="1" applyFill="1" applyBorder="1" applyAlignment="1" applyProtection="1">
      <alignment horizontal="center" vertical="center" wrapText="1"/>
      <protection locked="0"/>
    </xf>
    <xf numFmtId="14" fontId="20" fillId="0" borderId="6" xfId="0" applyNumberFormat="1"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2" fontId="20" fillId="0" borderId="6" xfId="0" applyNumberFormat="1" applyFont="1" applyFill="1" applyBorder="1" applyAlignment="1" applyProtection="1">
      <alignment horizontal="center" vertical="center" wrapText="1"/>
      <protection locked="0"/>
    </xf>
    <xf numFmtId="170" fontId="20" fillId="0" borderId="6" xfId="1" applyNumberFormat="1" applyFont="1" applyFill="1" applyBorder="1" applyAlignment="1">
      <alignment horizontal="right" vertical="center" wrapText="1"/>
    </xf>
    <xf numFmtId="9" fontId="20" fillId="0" borderId="6" xfId="0" applyNumberFormat="1"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left" vertical="center" wrapText="1"/>
      <protection locked="0"/>
    </xf>
    <xf numFmtId="169" fontId="21" fillId="0" borderId="6" xfId="0" applyNumberFormat="1" applyFont="1" applyFill="1" applyBorder="1" applyAlignment="1" applyProtection="1">
      <alignment horizontal="center" vertical="center" wrapText="1"/>
      <protection locked="0"/>
    </xf>
    <xf numFmtId="0" fontId="21" fillId="0" borderId="6" xfId="0" applyFont="1" applyFill="1" applyBorder="1" applyAlignment="1" applyProtection="1">
      <alignment horizontal="center" vertical="center" wrapText="1"/>
      <protection locked="0"/>
    </xf>
    <xf numFmtId="15" fontId="21" fillId="0" borderId="6" xfId="0" applyNumberFormat="1" applyFont="1" applyFill="1" applyBorder="1" applyAlignment="1" applyProtection="1">
      <alignment horizontal="center" vertical="center" wrapText="1"/>
      <protection locked="0"/>
    </xf>
    <xf numFmtId="49" fontId="22" fillId="0" borderId="6" xfId="0" applyNumberFormat="1" applyFont="1" applyFill="1" applyBorder="1" applyAlignment="1" applyProtection="1">
      <alignment horizontal="center" vertical="center" wrapText="1"/>
      <protection locked="0"/>
    </xf>
    <xf numFmtId="2" fontId="22" fillId="0" borderId="6" xfId="0" applyNumberFormat="1" applyFont="1" applyFill="1" applyBorder="1" applyAlignment="1" applyProtection="1">
      <alignment horizontal="center" vertical="center" wrapText="1"/>
      <protection locked="0"/>
    </xf>
    <xf numFmtId="170" fontId="21"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Border="1" applyAlignment="1">
      <alignment wrapText="1"/>
    </xf>
    <xf numFmtId="0" fontId="0" fillId="0" borderId="6" xfId="0" applyFill="1" applyBorder="1" applyAlignment="1">
      <alignment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left" vertical="center" wrapText="1"/>
    </xf>
    <xf numFmtId="14" fontId="0" fillId="0" borderId="6" xfId="0" applyNumberFormat="1" applyBorder="1" applyAlignment="1">
      <alignment horizontal="left"/>
    </xf>
    <xf numFmtId="0" fontId="0" fillId="0" borderId="6" xfId="0" applyBorder="1"/>
    <xf numFmtId="0" fontId="0" fillId="0" borderId="6" xfId="0" applyFill="1" applyBorder="1" applyAlignment="1">
      <alignment horizontal="center" vertical="center" wrapText="1"/>
    </xf>
    <xf numFmtId="0" fontId="2" fillId="2" borderId="0"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topLeftCell="B1" zoomScale="75" zoomScaleNormal="75" zoomScalePageLayoutView="75" workbookViewId="0">
      <selection activeCell="B37" sqref="B37"/>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42578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42578125" style="3" bestFit="1" customWidth="1"/>
    <col min="17" max="17" width="14.42578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42578125" style="3" customWidth="1"/>
    <col min="268" max="268" width="20.42578125" style="3" customWidth="1"/>
    <col min="269" max="269" width="21.140625" style="3" customWidth="1"/>
    <col min="270" max="270" width="9.42578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42578125" style="3" customWidth="1"/>
    <col min="524" max="524" width="20.42578125" style="3" customWidth="1"/>
    <col min="525" max="525" width="21.140625" style="3" customWidth="1"/>
    <col min="526" max="526" width="9.42578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42578125" style="3" customWidth="1"/>
    <col min="780" max="780" width="20.42578125" style="3" customWidth="1"/>
    <col min="781" max="781" width="21.140625" style="3" customWidth="1"/>
    <col min="782" max="782" width="9.42578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42578125" style="3" customWidth="1"/>
    <col min="1036" max="1036" width="20.42578125" style="3" customWidth="1"/>
    <col min="1037" max="1037" width="21.140625" style="3" customWidth="1"/>
    <col min="1038" max="1038" width="9.42578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42578125" style="3" customWidth="1"/>
    <col min="1292" max="1292" width="20.42578125" style="3" customWidth="1"/>
    <col min="1293" max="1293" width="21.140625" style="3" customWidth="1"/>
    <col min="1294" max="1294" width="9.42578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42578125" style="3" customWidth="1"/>
    <col min="1548" max="1548" width="20.42578125" style="3" customWidth="1"/>
    <col min="1549" max="1549" width="21.140625" style="3" customWidth="1"/>
    <col min="1550" max="1550" width="9.42578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42578125" style="3" customWidth="1"/>
    <col min="1804" max="1804" width="20.42578125" style="3" customWidth="1"/>
    <col min="1805" max="1805" width="21.140625" style="3" customWidth="1"/>
    <col min="1806" max="1806" width="9.42578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42578125" style="3" customWidth="1"/>
    <col min="2060" max="2060" width="20.42578125" style="3" customWidth="1"/>
    <col min="2061" max="2061" width="21.140625" style="3" customWidth="1"/>
    <col min="2062" max="2062" width="9.42578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42578125" style="3" customWidth="1"/>
    <col min="2316" max="2316" width="20.42578125" style="3" customWidth="1"/>
    <col min="2317" max="2317" width="21.140625" style="3" customWidth="1"/>
    <col min="2318" max="2318" width="9.42578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42578125" style="3" customWidth="1"/>
    <col min="2572" max="2572" width="20.42578125" style="3" customWidth="1"/>
    <col min="2573" max="2573" width="21.140625" style="3" customWidth="1"/>
    <col min="2574" max="2574" width="9.42578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42578125" style="3" customWidth="1"/>
    <col min="2828" max="2828" width="20.42578125" style="3" customWidth="1"/>
    <col min="2829" max="2829" width="21.140625" style="3" customWidth="1"/>
    <col min="2830" max="2830" width="9.42578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42578125" style="3" customWidth="1"/>
    <col min="3084" max="3084" width="20.42578125" style="3" customWidth="1"/>
    <col min="3085" max="3085" width="21.140625" style="3" customWidth="1"/>
    <col min="3086" max="3086" width="9.42578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42578125" style="3" customWidth="1"/>
    <col min="3340" max="3340" width="20.42578125" style="3" customWidth="1"/>
    <col min="3341" max="3341" width="21.140625" style="3" customWidth="1"/>
    <col min="3342" max="3342" width="9.42578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42578125" style="3" customWidth="1"/>
    <col min="3596" max="3596" width="20.42578125" style="3" customWidth="1"/>
    <col min="3597" max="3597" width="21.140625" style="3" customWidth="1"/>
    <col min="3598" max="3598" width="9.42578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42578125" style="3" customWidth="1"/>
    <col min="3852" max="3852" width="20.42578125" style="3" customWidth="1"/>
    <col min="3853" max="3853" width="21.140625" style="3" customWidth="1"/>
    <col min="3854" max="3854" width="9.42578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42578125" style="3" customWidth="1"/>
    <col min="4108" max="4108" width="20.42578125" style="3" customWidth="1"/>
    <col min="4109" max="4109" width="21.140625" style="3" customWidth="1"/>
    <col min="4110" max="4110" width="9.42578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42578125" style="3" customWidth="1"/>
    <col min="4364" max="4364" width="20.42578125" style="3" customWidth="1"/>
    <col min="4365" max="4365" width="21.140625" style="3" customWidth="1"/>
    <col min="4366" max="4366" width="9.42578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42578125" style="3" customWidth="1"/>
    <col min="4620" max="4620" width="20.42578125" style="3" customWidth="1"/>
    <col min="4621" max="4621" width="21.140625" style="3" customWidth="1"/>
    <col min="4622" max="4622" width="9.42578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42578125" style="3" customWidth="1"/>
    <col min="4876" max="4876" width="20.42578125" style="3" customWidth="1"/>
    <col min="4877" max="4877" width="21.140625" style="3" customWidth="1"/>
    <col min="4878" max="4878" width="9.42578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42578125" style="3" customWidth="1"/>
    <col min="5132" max="5132" width="20.42578125" style="3" customWidth="1"/>
    <col min="5133" max="5133" width="21.140625" style="3" customWidth="1"/>
    <col min="5134" max="5134" width="9.42578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42578125" style="3" customWidth="1"/>
    <col min="5388" max="5388" width="20.42578125" style="3" customWidth="1"/>
    <col min="5389" max="5389" width="21.140625" style="3" customWidth="1"/>
    <col min="5390" max="5390" width="9.42578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42578125" style="3" customWidth="1"/>
    <col min="5644" max="5644" width="20.42578125" style="3" customWidth="1"/>
    <col min="5645" max="5645" width="21.140625" style="3" customWidth="1"/>
    <col min="5646" max="5646" width="9.42578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42578125" style="3" customWidth="1"/>
    <col min="5900" max="5900" width="20.42578125" style="3" customWidth="1"/>
    <col min="5901" max="5901" width="21.140625" style="3" customWidth="1"/>
    <col min="5902" max="5902" width="9.42578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42578125" style="3" customWidth="1"/>
    <col min="6156" max="6156" width="20.42578125" style="3" customWidth="1"/>
    <col min="6157" max="6157" width="21.140625" style="3" customWidth="1"/>
    <col min="6158" max="6158" width="9.42578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42578125" style="3" customWidth="1"/>
    <col min="6412" max="6412" width="20.42578125" style="3" customWidth="1"/>
    <col min="6413" max="6413" width="21.140625" style="3" customWidth="1"/>
    <col min="6414" max="6414" width="9.42578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42578125" style="3" customWidth="1"/>
    <col min="6668" max="6668" width="20.42578125" style="3" customWidth="1"/>
    <col min="6669" max="6669" width="21.140625" style="3" customWidth="1"/>
    <col min="6670" max="6670" width="9.42578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42578125" style="3" customWidth="1"/>
    <col min="6924" max="6924" width="20.42578125" style="3" customWidth="1"/>
    <col min="6925" max="6925" width="21.140625" style="3" customWidth="1"/>
    <col min="6926" max="6926" width="9.42578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42578125" style="3" customWidth="1"/>
    <col min="7180" max="7180" width="20.42578125" style="3" customWidth="1"/>
    <col min="7181" max="7181" width="21.140625" style="3" customWidth="1"/>
    <col min="7182" max="7182" width="9.42578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42578125" style="3" customWidth="1"/>
    <col min="7436" max="7436" width="20.42578125" style="3" customWidth="1"/>
    <col min="7437" max="7437" width="21.140625" style="3" customWidth="1"/>
    <col min="7438" max="7438" width="9.42578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42578125" style="3" customWidth="1"/>
    <col min="7692" max="7692" width="20.42578125" style="3" customWidth="1"/>
    <col min="7693" max="7693" width="21.140625" style="3" customWidth="1"/>
    <col min="7694" max="7694" width="9.42578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42578125" style="3" customWidth="1"/>
    <col min="7948" max="7948" width="20.42578125" style="3" customWidth="1"/>
    <col min="7949" max="7949" width="21.140625" style="3" customWidth="1"/>
    <col min="7950" max="7950" width="9.42578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42578125" style="3" customWidth="1"/>
    <col min="8204" max="8204" width="20.42578125" style="3" customWidth="1"/>
    <col min="8205" max="8205" width="21.140625" style="3" customWidth="1"/>
    <col min="8206" max="8206" width="9.42578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42578125" style="3" customWidth="1"/>
    <col min="8460" max="8460" width="20.42578125" style="3" customWidth="1"/>
    <col min="8461" max="8461" width="21.140625" style="3" customWidth="1"/>
    <col min="8462" max="8462" width="9.42578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42578125" style="3" customWidth="1"/>
    <col min="8716" max="8716" width="20.42578125" style="3" customWidth="1"/>
    <col min="8717" max="8717" width="21.140625" style="3" customWidth="1"/>
    <col min="8718" max="8718" width="9.42578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42578125" style="3" customWidth="1"/>
    <col min="8972" max="8972" width="20.42578125" style="3" customWidth="1"/>
    <col min="8973" max="8973" width="21.140625" style="3" customWidth="1"/>
    <col min="8974" max="8974" width="9.42578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42578125" style="3" customWidth="1"/>
    <col min="9228" max="9228" width="20.42578125" style="3" customWidth="1"/>
    <col min="9229" max="9229" width="21.140625" style="3" customWidth="1"/>
    <col min="9230" max="9230" width="9.42578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42578125" style="3" customWidth="1"/>
    <col min="9484" max="9484" width="20.42578125" style="3" customWidth="1"/>
    <col min="9485" max="9485" width="21.140625" style="3" customWidth="1"/>
    <col min="9486" max="9486" width="9.42578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42578125" style="3" customWidth="1"/>
    <col min="9740" max="9740" width="20.42578125" style="3" customWidth="1"/>
    <col min="9741" max="9741" width="21.140625" style="3" customWidth="1"/>
    <col min="9742" max="9742" width="9.42578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42578125" style="3" customWidth="1"/>
    <col min="9996" max="9996" width="20.42578125" style="3" customWidth="1"/>
    <col min="9997" max="9997" width="21.140625" style="3" customWidth="1"/>
    <col min="9998" max="9998" width="9.42578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42578125" style="3" customWidth="1"/>
    <col min="10252" max="10252" width="20.42578125" style="3" customWidth="1"/>
    <col min="10253" max="10253" width="21.140625" style="3" customWidth="1"/>
    <col min="10254" max="10254" width="9.42578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42578125" style="3" customWidth="1"/>
    <col min="10508" max="10508" width="20.42578125" style="3" customWidth="1"/>
    <col min="10509" max="10509" width="21.140625" style="3" customWidth="1"/>
    <col min="10510" max="10510" width="9.42578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42578125" style="3" customWidth="1"/>
    <col min="10764" max="10764" width="20.42578125" style="3" customWidth="1"/>
    <col min="10765" max="10765" width="21.140625" style="3" customWidth="1"/>
    <col min="10766" max="10766" width="9.42578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42578125" style="3" customWidth="1"/>
    <col min="11020" max="11020" width="20.42578125" style="3" customWidth="1"/>
    <col min="11021" max="11021" width="21.140625" style="3" customWidth="1"/>
    <col min="11022" max="11022" width="9.42578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42578125" style="3" customWidth="1"/>
    <col min="11276" max="11276" width="20.42578125" style="3" customWidth="1"/>
    <col min="11277" max="11277" width="21.140625" style="3" customWidth="1"/>
    <col min="11278" max="11278" width="9.42578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42578125" style="3" customWidth="1"/>
    <col min="11532" max="11532" width="20.42578125" style="3" customWidth="1"/>
    <col min="11533" max="11533" width="21.140625" style="3" customWidth="1"/>
    <col min="11534" max="11534" width="9.42578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42578125" style="3" customWidth="1"/>
    <col min="11788" max="11788" width="20.42578125" style="3" customWidth="1"/>
    <col min="11789" max="11789" width="21.140625" style="3" customWidth="1"/>
    <col min="11790" max="11790" width="9.42578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42578125" style="3" customWidth="1"/>
    <col min="12044" max="12044" width="20.42578125" style="3" customWidth="1"/>
    <col min="12045" max="12045" width="21.140625" style="3" customWidth="1"/>
    <col min="12046" max="12046" width="9.42578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42578125" style="3" customWidth="1"/>
    <col min="12300" max="12300" width="20.42578125" style="3" customWidth="1"/>
    <col min="12301" max="12301" width="21.140625" style="3" customWidth="1"/>
    <col min="12302" max="12302" width="9.42578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42578125" style="3" customWidth="1"/>
    <col min="12556" max="12556" width="20.42578125" style="3" customWidth="1"/>
    <col min="12557" max="12557" width="21.140625" style="3" customWidth="1"/>
    <col min="12558" max="12558" width="9.42578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42578125" style="3" customWidth="1"/>
    <col min="12812" max="12812" width="20.42578125" style="3" customWidth="1"/>
    <col min="12813" max="12813" width="21.140625" style="3" customWidth="1"/>
    <col min="12814" max="12814" width="9.42578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42578125" style="3" customWidth="1"/>
    <col min="13068" max="13068" width="20.42578125" style="3" customWidth="1"/>
    <col min="13069" max="13069" width="21.140625" style="3" customWidth="1"/>
    <col min="13070" max="13070" width="9.42578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42578125" style="3" customWidth="1"/>
    <col min="13324" max="13324" width="20.42578125" style="3" customWidth="1"/>
    <col min="13325" max="13325" width="21.140625" style="3" customWidth="1"/>
    <col min="13326" max="13326" width="9.42578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42578125" style="3" customWidth="1"/>
    <col min="13580" max="13580" width="20.42578125" style="3" customWidth="1"/>
    <col min="13581" max="13581" width="21.140625" style="3" customWidth="1"/>
    <col min="13582" max="13582" width="9.42578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42578125" style="3" customWidth="1"/>
    <col min="13836" max="13836" width="20.42578125" style="3" customWidth="1"/>
    <col min="13837" max="13837" width="21.140625" style="3" customWidth="1"/>
    <col min="13838" max="13838" width="9.42578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42578125" style="3" customWidth="1"/>
    <col min="14092" max="14092" width="20.42578125" style="3" customWidth="1"/>
    <col min="14093" max="14093" width="21.140625" style="3" customWidth="1"/>
    <col min="14094" max="14094" width="9.42578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42578125" style="3" customWidth="1"/>
    <col min="14348" max="14348" width="20.42578125" style="3" customWidth="1"/>
    <col min="14349" max="14349" width="21.140625" style="3" customWidth="1"/>
    <col min="14350" max="14350" width="9.42578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42578125" style="3" customWidth="1"/>
    <col min="14604" max="14604" width="20.42578125" style="3" customWidth="1"/>
    <col min="14605" max="14605" width="21.140625" style="3" customWidth="1"/>
    <col min="14606" max="14606" width="9.42578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42578125" style="3" customWidth="1"/>
    <col min="14860" max="14860" width="20.42578125" style="3" customWidth="1"/>
    <col min="14861" max="14861" width="21.140625" style="3" customWidth="1"/>
    <col min="14862" max="14862" width="9.42578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42578125" style="3" customWidth="1"/>
    <col min="15116" max="15116" width="20.42578125" style="3" customWidth="1"/>
    <col min="15117" max="15117" width="21.140625" style="3" customWidth="1"/>
    <col min="15118" max="15118" width="9.42578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42578125" style="3" customWidth="1"/>
    <col min="15372" max="15372" width="20.42578125" style="3" customWidth="1"/>
    <col min="15373" max="15373" width="21.140625" style="3" customWidth="1"/>
    <col min="15374" max="15374" width="9.42578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42578125" style="3" customWidth="1"/>
    <col min="15628" max="15628" width="20.42578125" style="3" customWidth="1"/>
    <col min="15629" max="15629" width="21.140625" style="3" customWidth="1"/>
    <col min="15630" max="15630" width="9.42578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42578125" style="3" customWidth="1"/>
    <col min="15884" max="15884" width="20.42578125" style="3" customWidth="1"/>
    <col min="15885" max="15885" width="21.140625" style="3" customWidth="1"/>
    <col min="15886" max="15886" width="9.42578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42578125" style="3" customWidth="1"/>
    <col min="16140" max="16140" width="20.42578125" style="3" customWidth="1"/>
    <col min="16141" max="16141" width="21.140625" style="3" customWidth="1"/>
    <col min="16142" max="16142" width="9.42578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6"/>
      <c r="E6" s="6"/>
      <c r="F6" s="6"/>
      <c r="G6" s="6"/>
      <c r="H6" s="6"/>
      <c r="I6" s="6"/>
      <c r="J6" s="6"/>
      <c r="K6" s="6"/>
      <c r="L6" s="6"/>
      <c r="M6" s="6"/>
      <c r="N6" s="7"/>
    </row>
    <row r="7" spans="2:16" ht="16.5" thickBot="1" x14ac:dyDescent="0.3">
      <c r="B7" s="8" t="s">
        <v>4</v>
      </c>
      <c r="C7" s="6" t="s">
        <v>5</v>
      </c>
      <c r="D7" s="6"/>
      <c r="E7" s="6"/>
      <c r="F7" s="6"/>
      <c r="G7" s="6"/>
      <c r="H7" s="6"/>
      <c r="I7" s="6"/>
      <c r="J7" s="6"/>
      <c r="K7" s="6"/>
      <c r="L7" s="6"/>
      <c r="M7" s="6"/>
      <c r="N7" s="7"/>
    </row>
    <row r="8" spans="2:16" ht="16.5" thickBot="1" x14ac:dyDescent="0.3">
      <c r="B8" s="8" t="s">
        <v>6</v>
      </c>
      <c r="C8" s="6" t="s">
        <v>7</v>
      </c>
      <c r="D8" s="6"/>
      <c r="E8" s="6"/>
      <c r="F8" s="6"/>
      <c r="G8" s="6"/>
      <c r="H8" s="6"/>
      <c r="I8" s="6"/>
      <c r="J8" s="6"/>
      <c r="K8" s="6"/>
      <c r="L8" s="6"/>
      <c r="M8" s="6"/>
      <c r="N8" s="7"/>
    </row>
    <row r="9" spans="2:16" ht="16.5" thickBot="1" x14ac:dyDescent="0.3">
      <c r="B9" s="8" t="s">
        <v>8</v>
      </c>
      <c r="C9" s="6"/>
      <c r="D9" s="6"/>
      <c r="E9" s="6"/>
      <c r="F9" s="6"/>
      <c r="G9" s="6"/>
      <c r="H9" s="6"/>
      <c r="I9" s="6"/>
      <c r="J9" s="6"/>
      <c r="K9" s="6"/>
      <c r="L9" s="6"/>
      <c r="M9" s="6"/>
      <c r="N9" s="7"/>
    </row>
    <row r="10" spans="2:16" ht="16.5" thickBot="1" x14ac:dyDescent="0.3">
      <c r="B10" s="8" t="s">
        <v>9</v>
      </c>
      <c r="C10" s="9">
        <v>34</v>
      </c>
      <c r="D10" s="9"/>
      <c r="E10" s="10"/>
      <c r="F10" s="11"/>
      <c r="G10" s="11"/>
      <c r="H10" s="11"/>
      <c r="I10" s="11"/>
      <c r="J10" s="11"/>
      <c r="K10" s="11"/>
      <c r="L10" s="11"/>
      <c r="M10" s="11"/>
      <c r="N10" s="12"/>
    </row>
    <row r="11" spans="2:16" ht="16.5" thickBot="1" x14ac:dyDescent="0.3">
      <c r="B11" s="13" t="s">
        <v>10</v>
      </c>
      <c r="C11" s="14">
        <v>41972</v>
      </c>
      <c r="D11" s="15"/>
      <c r="E11" s="15"/>
      <c r="F11" s="15"/>
      <c r="G11" s="15"/>
      <c r="H11" s="15"/>
      <c r="I11" s="15"/>
      <c r="J11" s="15"/>
      <c r="K11" s="15"/>
      <c r="L11" s="15"/>
      <c r="M11" s="15"/>
      <c r="N11" s="16"/>
    </row>
    <row r="12" spans="2:16" ht="15.75" x14ac:dyDescent="0.25">
      <c r="B12" s="17"/>
      <c r="C12" s="18"/>
      <c r="D12" s="19"/>
      <c r="E12" s="19"/>
      <c r="F12" s="19"/>
      <c r="G12" s="19"/>
      <c r="H12" s="19"/>
      <c r="I12" s="20"/>
      <c r="J12" s="20"/>
      <c r="K12" s="20"/>
      <c r="L12" s="20"/>
      <c r="M12" s="20"/>
      <c r="N12" s="19"/>
    </row>
    <row r="13" spans="2:16" x14ac:dyDescent="0.25">
      <c r="I13" s="20"/>
      <c r="J13" s="20"/>
      <c r="K13" s="20"/>
      <c r="L13" s="20"/>
      <c r="M13" s="20"/>
      <c r="N13" s="21"/>
    </row>
    <row r="14" spans="2:16" ht="45.75" customHeight="1" x14ac:dyDescent="0.25">
      <c r="B14" s="22" t="s">
        <v>11</v>
      </c>
      <c r="C14" s="22"/>
      <c r="D14" s="23" t="s">
        <v>12</v>
      </c>
      <c r="E14" s="23" t="s">
        <v>13</v>
      </c>
      <c r="F14" s="23" t="s">
        <v>14</v>
      </c>
      <c r="G14" s="24"/>
      <c r="I14" s="25"/>
      <c r="J14" s="25"/>
      <c r="K14" s="25"/>
      <c r="L14" s="25"/>
      <c r="M14" s="25"/>
      <c r="N14" s="21"/>
    </row>
    <row r="15" spans="2:16" x14ac:dyDescent="0.25">
      <c r="B15" s="22"/>
      <c r="C15" s="22"/>
      <c r="D15" s="23">
        <v>10</v>
      </c>
      <c r="E15" s="26">
        <v>2081494671</v>
      </c>
      <c r="F15" s="27">
        <v>822</v>
      </c>
      <c r="G15" s="28"/>
      <c r="I15" s="29"/>
      <c r="J15" s="29"/>
      <c r="K15" s="29"/>
      <c r="L15" s="29"/>
      <c r="M15" s="29"/>
      <c r="N15" s="21"/>
    </row>
    <row r="16" spans="2:16" x14ac:dyDescent="0.25">
      <c r="B16" s="22"/>
      <c r="C16" s="22"/>
      <c r="D16" s="23">
        <v>22</v>
      </c>
      <c r="E16" s="26">
        <v>3105766638</v>
      </c>
      <c r="F16" s="27">
        <v>1314</v>
      </c>
      <c r="G16" s="28"/>
      <c r="I16" s="29"/>
      <c r="J16" s="29"/>
      <c r="K16" s="29"/>
      <c r="L16" s="29"/>
      <c r="M16" s="29"/>
      <c r="N16" s="21"/>
    </row>
    <row r="17" spans="1:14" x14ac:dyDescent="0.25">
      <c r="B17" s="22"/>
      <c r="C17" s="22"/>
      <c r="D17" s="23">
        <v>34</v>
      </c>
      <c r="E17" s="26">
        <v>1498014201</v>
      </c>
      <c r="F17" s="27">
        <v>681</v>
      </c>
      <c r="G17" s="28"/>
      <c r="I17" s="29"/>
      <c r="J17" s="29"/>
      <c r="K17" s="29"/>
      <c r="L17" s="29"/>
      <c r="M17" s="29"/>
      <c r="N17" s="21"/>
    </row>
    <row r="18" spans="1:14" x14ac:dyDescent="0.25">
      <c r="B18" s="22"/>
      <c r="C18" s="22"/>
      <c r="D18" s="23"/>
      <c r="E18" s="30"/>
      <c r="F18" s="27"/>
      <c r="G18" s="28"/>
      <c r="H18" s="31"/>
      <c r="I18" s="29"/>
      <c r="J18" s="29"/>
      <c r="K18" s="29"/>
      <c r="L18" s="29"/>
      <c r="M18" s="29"/>
      <c r="N18" s="32"/>
    </row>
    <row r="19" spans="1:14" x14ac:dyDescent="0.25">
      <c r="B19" s="22"/>
      <c r="C19" s="22"/>
      <c r="D19" s="23"/>
      <c r="E19" s="30"/>
      <c r="F19" s="27"/>
      <c r="G19" s="28"/>
      <c r="H19" s="31"/>
      <c r="I19" s="33"/>
      <c r="J19" s="33"/>
      <c r="K19" s="33"/>
      <c r="L19" s="33"/>
      <c r="M19" s="33"/>
      <c r="N19" s="32"/>
    </row>
    <row r="20" spans="1:14" x14ac:dyDescent="0.25">
      <c r="B20" s="22"/>
      <c r="C20" s="22"/>
      <c r="D20" s="23"/>
      <c r="E20" s="30"/>
      <c r="F20" s="26"/>
      <c r="G20" s="28"/>
      <c r="H20" s="31"/>
      <c r="I20" s="20"/>
      <c r="J20" s="20"/>
      <c r="K20" s="20"/>
      <c r="L20" s="20"/>
      <c r="M20" s="20"/>
      <c r="N20" s="32"/>
    </row>
    <row r="21" spans="1:14" x14ac:dyDescent="0.25">
      <c r="B21" s="22"/>
      <c r="C21" s="22"/>
      <c r="D21" s="23"/>
      <c r="E21" s="30"/>
      <c r="F21" s="26"/>
      <c r="G21" s="28"/>
      <c r="H21" s="31"/>
      <c r="I21" s="20"/>
      <c r="J21" s="20"/>
      <c r="K21" s="20"/>
      <c r="L21" s="20"/>
      <c r="M21" s="20"/>
      <c r="N21" s="32"/>
    </row>
    <row r="22" spans="1:14" ht="15.75" thickBot="1" x14ac:dyDescent="0.3">
      <c r="B22" s="34" t="s">
        <v>15</v>
      </c>
      <c r="C22" s="35"/>
      <c r="D22" s="23"/>
      <c r="E22" s="36">
        <f>SUM(E15:E21)</f>
        <v>6685275510</v>
      </c>
      <c r="F22" s="27">
        <f>SUM(F15:F21)</f>
        <v>2817</v>
      </c>
      <c r="G22" s="28"/>
      <c r="H22" s="31"/>
      <c r="I22" s="20"/>
      <c r="J22" s="20"/>
      <c r="K22" s="20"/>
      <c r="L22" s="20"/>
      <c r="M22" s="20"/>
      <c r="N22" s="32"/>
    </row>
    <row r="23" spans="1:14" ht="45.75" thickBot="1" x14ac:dyDescent="0.3">
      <c r="A23" s="37"/>
      <c r="B23" s="38" t="s">
        <v>16</v>
      </c>
      <c r="C23" s="38" t="s">
        <v>17</v>
      </c>
      <c r="E23" s="25"/>
      <c r="F23" s="25"/>
      <c r="G23" s="25"/>
      <c r="H23" s="25"/>
      <c r="I23" s="39"/>
      <c r="J23" s="39"/>
      <c r="K23" s="39"/>
      <c r="L23" s="39"/>
      <c r="M23" s="39"/>
    </row>
    <row r="24" spans="1:14" ht="15.75" thickBot="1" x14ac:dyDescent="0.3">
      <c r="A24" s="40">
        <v>1</v>
      </c>
      <c r="C24" s="41">
        <v>545</v>
      </c>
      <c r="D24" s="42"/>
      <c r="E24" s="43">
        <f>E22</f>
        <v>6685275510</v>
      </c>
      <c r="F24" s="44"/>
      <c r="G24" s="44"/>
      <c r="H24" s="44"/>
      <c r="I24" s="45"/>
      <c r="J24" s="45"/>
      <c r="K24" s="45"/>
      <c r="L24" s="45"/>
      <c r="M24" s="45"/>
    </row>
    <row r="25" spans="1:14" x14ac:dyDescent="0.25">
      <c r="A25" s="46"/>
      <c r="C25" s="47"/>
      <c r="D25" s="29"/>
      <c r="E25" s="48"/>
      <c r="F25" s="44"/>
      <c r="G25" s="44"/>
      <c r="H25" s="44"/>
      <c r="I25" s="45"/>
      <c r="J25" s="45"/>
      <c r="K25" s="45"/>
      <c r="L25" s="45"/>
      <c r="M25" s="45"/>
    </row>
    <row r="26" spans="1:14" x14ac:dyDescent="0.25">
      <c r="A26" s="46"/>
      <c r="C26" s="47"/>
      <c r="D26" s="29"/>
      <c r="E26" s="48"/>
      <c r="F26" s="44"/>
      <c r="G26" s="44"/>
      <c r="H26" s="44"/>
      <c r="I26" s="45"/>
      <c r="J26" s="45"/>
      <c r="K26" s="45"/>
      <c r="L26" s="45"/>
      <c r="M26" s="45"/>
    </row>
    <row r="27" spans="1:14" x14ac:dyDescent="0.25">
      <c r="A27" s="46"/>
      <c r="B27" s="49" t="s">
        <v>18</v>
      </c>
      <c r="C27"/>
      <c r="D27"/>
      <c r="E27"/>
      <c r="F27"/>
      <c r="G27"/>
      <c r="H27"/>
      <c r="I27" s="20"/>
      <c r="J27" s="20"/>
      <c r="K27" s="20"/>
      <c r="L27" s="20"/>
      <c r="M27" s="20"/>
      <c r="N27" s="21"/>
    </row>
    <row r="28" spans="1:14" x14ac:dyDescent="0.25">
      <c r="A28" s="46"/>
      <c r="B28"/>
      <c r="C28"/>
      <c r="D28"/>
      <c r="E28"/>
      <c r="F28"/>
      <c r="G28"/>
      <c r="H28"/>
      <c r="I28" s="20"/>
      <c r="J28" s="20"/>
      <c r="K28" s="20"/>
      <c r="L28" s="20"/>
      <c r="M28" s="20"/>
      <c r="N28" s="21"/>
    </row>
    <row r="29" spans="1:14" x14ac:dyDescent="0.25">
      <c r="A29" s="46"/>
      <c r="B29" s="50" t="s">
        <v>19</v>
      </c>
      <c r="C29" s="50" t="s">
        <v>20</v>
      </c>
      <c r="D29" s="50" t="s">
        <v>21</v>
      </c>
      <c r="E29"/>
      <c r="F29"/>
      <c r="G29"/>
      <c r="H29"/>
      <c r="I29" s="20"/>
      <c r="J29" s="20"/>
      <c r="K29" s="20"/>
      <c r="L29" s="20"/>
      <c r="M29" s="20"/>
      <c r="N29" s="21"/>
    </row>
    <row r="30" spans="1:14" x14ac:dyDescent="0.25">
      <c r="A30" s="46"/>
      <c r="B30" s="51" t="s">
        <v>22</v>
      </c>
      <c r="C30" s="51" t="s">
        <v>23</v>
      </c>
      <c r="D30" s="51"/>
      <c r="E30"/>
      <c r="F30"/>
      <c r="G30"/>
      <c r="H30"/>
      <c r="I30" s="20"/>
      <c r="J30" s="20"/>
      <c r="K30" s="20"/>
      <c r="L30" s="20"/>
      <c r="M30" s="20"/>
      <c r="N30" s="21"/>
    </row>
    <row r="31" spans="1:14" x14ac:dyDescent="0.25">
      <c r="A31" s="46"/>
      <c r="B31" s="51" t="s">
        <v>24</v>
      </c>
      <c r="C31" s="51" t="s">
        <v>23</v>
      </c>
      <c r="D31" s="51"/>
      <c r="E31"/>
      <c r="F31"/>
      <c r="G31"/>
      <c r="H31"/>
      <c r="I31" s="20"/>
      <c r="J31" s="20"/>
      <c r="K31" s="20"/>
      <c r="L31" s="20"/>
      <c r="M31" s="20"/>
      <c r="N31" s="21"/>
    </row>
    <row r="32" spans="1:14" x14ac:dyDescent="0.25">
      <c r="A32" s="46"/>
      <c r="B32" s="51" t="s">
        <v>25</v>
      </c>
      <c r="C32" s="51" t="s">
        <v>23</v>
      </c>
      <c r="D32" s="51"/>
      <c r="E32"/>
      <c r="F32"/>
      <c r="G32"/>
      <c r="H32"/>
      <c r="I32" s="20"/>
      <c r="J32" s="20"/>
      <c r="K32" s="20"/>
      <c r="L32" s="20"/>
      <c r="M32" s="20"/>
      <c r="N32" s="21"/>
    </row>
    <row r="33" spans="1:17" x14ac:dyDescent="0.25">
      <c r="A33" s="46"/>
      <c r="B33" s="51" t="s">
        <v>26</v>
      </c>
      <c r="C33" s="51"/>
      <c r="D33" s="51" t="s">
        <v>23</v>
      </c>
      <c r="E33"/>
      <c r="F33"/>
      <c r="G33"/>
      <c r="H33"/>
      <c r="I33" s="20"/>
      <c r="J33" s="20"/>
      <c r="K33" s="20"/>
      <c r="L33" s="20"/>
      <c r="M33" s="20"/>
      <c r="N33" s="21"/>
    </row>
    <row r="34" spans="1:17" x14ac:dyDescent="0.25">
      <c r="A34" s="46"/>
      <c r="B34"/>
      <c r="C34"/>
      <c r="D34"/>
      <c r="E34"/>
      <c r="F34"/>
      <c r="G34"/>
      <c r="H34"/>
      <c r="I34" s="20"/>
      <c r="J34" s="20"/>
      <c r="K34" s="20"/>
      <c r="L34" s="20"/>
      <c r="M34" s="20"/>
      <c r="N34" s="21"/>
    </row>
    <row r="35" spans="1:17" x14ac:dyDescent="0.25">
      <c r="A35" s="46"/>
      <c r="B35"/>
      <c r="C35"/>
      <c r="D35"/>
      <c r="E35"/>
      <c r="F35"/>
      <c r="G35"/>
      <c r="H35"/>
      <c r="I35" s="20"/>
      <c r="J35" s="20"/>
      <c r="K35" s="20"/>
      <c r="L35" s="20"/>
      <c r="M35" s="20"/>
      <c r="N35" s="21"/>
    </row>
    <row r="36" spans="1:17" x14ac:dyDescent="0.25">
      <c r="A36" s="46"/>
      <c r="B36" s="49" t="s">
        <v>27</v>
      </c>
      <c r="C36"/>
      <c r="D36"/>
      <c r="E36"/>
      <c r="F36"/>
      <c r="G36"/>
      <c r="H36"/>
      <c r="I36" s="20"/>
      <c r="J36" s="20"/>
      <c r="K36" s="20"/>
      <c r="L36" s="20"/>
      <c r="M36" s="20"/>
      <c r="N36" s="21"/>
    </row>
    <row r="37" spans="1:17" x14ac:dyDescent="0.25">
      <c r="A37" s="46"/>
      <c r="B37"/>
      <c r="C37"/>
      <c r="D37"/>
      <c r="E37"/>
      <c r="F37"/>
      <c r="G37"/>
      <c r="H37"/>
      <c r="I37" s="20"/>
      <c r="J37" s="20"/>
      <c r="K37" s="20"/>
      <c r="L37" s="20"/>
      <c r="M37" s="20"/>
      <c r="N37" s="21"/>
    </row>
    <row r="38" spans="1:17" x14ac:dyDescent="0.25">
      <c r="A38" s="46"/>
      <c r="B38"/>
      <c r="C38"/>
      <c r="D38"/>
      <c r="E38"/>
      <c r="F38"/>
      <c r="G38"/>
      <c r="H38"/>
      <c r="I38" s="20"/>
      <c r="J38" s="20"/>
      <c r="K38" s="20"/>
      <c r="L38" s="20"/>
      <c r="M38" s="20"/>
      <c r="N38" s="21"/>
    </row>
    <row r="39" spans="1:17" x14ac:dyDescent="0.25">
      <c r="A39" s="46"/>
      <c r="B39" s="50" t="s">
        <v>19</v>
      </c>
      <c r="C39" s="50" t="s">
        <v>28</v>
      </c>
      <c r="D39" s="52" t="s">
        <v>29</v>
      </c>
      <c r="E39" s="52" t="s">
        <v>30</v>
      </c>
      <c r="F39"/>
      <c r="G39"/>
      <c r="H39"/>
      <c r="I39" s="20"/>
      <c r="J39" s="20"/>
      <c r="K39" s="20"/>
      <c r="L39" s="20"/>
      <c r="M39" s="20"/>
      <c r="N39" s="21"/>
    </row>
    <row r="40" spans="1:17" ht="28.5" x14ac:dyDescent="0.25">
      <c r="A40" s="46"/>
      <c r="B40" s="53" t="s">
        <v>31</v>
      </c>
      <c r="C40" s="54">
        <v>40</v>
      </c>
      <c r="D40" s="55">
        <v>30</v>
      </c>
      <c r="E40" s="56">
        <f>+D40+D41</f>
        <v>55</v>
      </c>
      <c r="F40"/>
      <c r="G40"/>
      <c r="H40"/>
      <c r="I40" s="20"/>
      <c r="J40" s="20"/>
      <c r="K40" s="20"/>
      <c r="L40" s="20"/>
      <c r="M40" s="20"/>
      <c r="N40" s="21"/>
    </row>
    <row r="41" spans="1:17" ht="42.75" x14ac:dyDescent="0.25">
      <c r="A41" s="46"/>
      <c r="B41" s="53" t="s">
        <v>32</v>
      </c>
      <c r="C41" s="54">
        <v>60</v>
      </c>
      <c r="D41" s="55">
        <v>25</v>
      </c>
      <c r="E41" s="57"/>
      <c r="F41"/>
      <c r="G41"/>
      <c r="H41"/>
      <c r="I41" s="20"/>
      <c r="J41" s="20"/>
      <c r="K41" s="20"/>
      <c r="L41" s="20"/>
      <c r="M41" s="20"/>
      <c r="N41" s="21"/>
    </row>
    <row r="42" spans="1:17" x14ac:dyDescent="0.25">
      <c r="A42" s="46"/>
      <c r="C42" s="47"/>
      <c r="D42" s="29"/>
      <c r="E42" s="48"/>
      <c r="F42" s="44"/>
      <c r="G42" s="44"/>
      <c r="H42" s="44"/>
      <c r="I42" s="45"/>
      <c r="J42" s="45"/>
      <c r="K42" s="45"/>
      <c r="L42" s="45"/>
      <c r="M42" s="45"/>
    </row>
    <row r="43" spans="1:17" x14ac:dyDescent="0.25">
      <c r="A43" s="46"/>
      <c r="C43" s="47"/>
      <c r="D43" s="29"/>
      <c r="E43" s="48"/>
      <c r="F43" s="44"/>
      <c r="G43" s="44"/>
      <c r="H43" s="44"/>
      <c r="I43" s="45"/>
      <c r="J43" s="45"/>
      <c r="K43" s="45"/>
      <c r="L43" s="45"/>
      <c r="M43" s="45"/>
    </row>
    <row r="44" spans="1:17" x14ac:dyDescent="0.25">
      <c r="A44" s="46"/>
      <c r="C44" s="47"/>
      <c r="D44" s="29"/>
      <c r="E44" s="48"/>
      <c r="F44" s="44"/>
      <c r="G44" s="44"/>
      <c r="H44" s="44"/>
      <c r="I44" s="45"/>
      <c r="J44" s="45"/>
      <c r="K44" s="45"/>
      <c r="L44" s="45"/>
      <c r="M44" s="45"/>
    </row>
    <row r="45" spans="1:17" ht="15.75" thickBot="1" x14ac:dyDescent="0.3">
      <c r="M45" s="58" t="s">
        <v>33</v>
      </c>
      <c r="N45" s="58"/>
    </row>
    <row r="46" spans="1:17" x14ac:dyDescent="0.25">
      <c r="B46" s="49" t="s">
        <v>34</v>
      </c>
      <c r="M46" s="59"/>
      <c r="N46" s="59"/>
    </row>
    <row r="47" spans="1:17" ht="15.75" thickBot="1" x14ac:dyDescent="0.3">
      <c r="M47" s="59"/>
      <c r="N47" s="59"/>
    </row>
    <row r="48" spans="1:17" s="20" customFormat="1" ht="109.5" customHeight="1" x14ac:dyDescent="0.25">
      <c r="A48" s="60"/>
      <c r="B48" s="61" t="s">
        <v>35</v>
      </c>
      <c r="C48" s="61" t="s">
        <v>36</v>
      </c>
      <c r="D48" s="61" t="s">
        <v>37</v>
      </c>
      <c r="E48" s="61" t="s">
        <v>38</v>
      </c>
      <c r="F48" s="61" t="s">
        <v>39</v>
      </c>
      <c r="G48" s="61" t="s">
        <v>40</v>
      </c>
      <c r="H48" s="61" t="s">
        <v>41</v>
      </c>
      <c r="I48" s="61" t="s">
        <v>42</v>
      </c>
      <c r="J48" s="61" t="s">
        <v>43</v>
      </c>
      <c r="K48" s="61" t="s">
        <v>44</v>
      </c>
      <c r="L48" s="61" t="s">
        <v>45</v>
      </c>
      <c r="M48" s="62" t="s">
        <v>46</v>
      </c>
      <c r="N48" s="61" t="s">
        <v>47</v>
      </c>
      <c r="O48" s="61" t="s">
        <v>48</v>
      </c>
      <c r="P48" s="63" t="s">
        <v>49</v>
      </c>
      <c r="Q48" s="63" t="s">
        <v>50</v>
      </c>
    </row>
    <row r="49" spans="1:26" s="75" customFormat="1" ht="42.75" x14ac:dyDescent="0.25">
      <c r="A49" s="64">
        <v>1</v>
      </c>
      <c r="B49" s="65" t="s">
        <v>5</v>
      </c>
      <c r="C49" s="65" t="s">
        <v>5</v>
      </c>
      <c r="D49" s="66" t="s">
        <v>51</v>
      </c>
      <c r="E49" s="67">
        <v>762613574</v>
      </c>
      <c r="F49" s="65" t="s">
        <v>20</v>
      </c>
      <c r="G49" s="68"/>
      <c r="H49" s="69">
        <v>41404</v>
      </c>
      <c r="I49" s="70">
        <v>41639</v>
      </c>
      <c r="J49" s="70" t="s">
        <v>21</v>
      </c>
      <c r="K49" s="67" t="s">
        <v>52</v>
      </c>
      <c r="L49" s="70"/>
      <c r="M49" s="71">
        <v>707</v>
      </c>
      <c r="N49" s="71"/>
      <c r="O49" s="72">
        <v>248979064</v>
      </c>
      <c r="P49" s="72">
        <v>90</v>
      </c>
      <c r="Q49" s="73"/>
      <c r="R49" s="74"/>
      <c r="S49" s="74"/>
      <c r="T49" s="74"/>
      <c r="U49" s="74"/>
      <c r="V49" s="74"/>
      <c r="W49" s="74"/>
      <c r="X49" s="74"/>
      <c r="Y49" s="74"/>
      <c r="Z49" s="74"/>
    </row>
    <row r="50" spans="1:26" s="75" customFormat="1" x14ac:dyDescent="0.25">
      <c r="A50" s="64">
        <f>+A49+1</f>
        <v>2</v>
      </c>
      <c r="B50" s="65" t="s">
        <v>7</v>
      </c>
      <c r="C50" s="65" t="s">
        <v>7</v>
      </c>
      <c r="D50" s="66" t="s">
        <v>53</v>
      </c>
      <c r="E50" s="67">
        <v>102011</v>
      </c>
      <c r="F50" s="65" t="s">
        <v>20</v>
      </c>
      <c r="G50" s="76"/>
      <c r="H50" s="69">
        <v>40558</v>
      </c>
      <c r="I50" s="70">
        <v>40862</v>
      </c>
      <c r="J50" s="70" t="s">
        <v>21</v>
      </c>
      <c r="K50" s="67">
        <v>10</v>
      </c>
      <c r="L50" s="67"/>
      <c r="M50" s="71">
        <v>100</v>
      </c>
      <c r="N50" s="71"/>
      <c r="O50" s="72">
        <v>17325000</v>
      </c>
      <c r="P50" s="72">
        <v>91</v>
      </c>
      <c r="Q50" s="73"/>
      <c r="R50" s="74"/>
      <c r="S50" s="74"/>
      <c r="T50" s="74"/>
      <c r="U50" s="74"/>
      <c r="V50" s="74"/>
      <c r="W50" s="74"/>
      <c r="X50" s="74"/>
      <c r="Y50" s="74"/>
      <c r="Z50" s="74"/>
    </row>
    <row r="51" spans="1:26" s="75" customFormat="1" ht="28.5" x14ac:dyDescent="0.25">
      <c r="A51" s="64">
        <f t="shared" ref="A51:A56" si="0">+A50+1</f>
        <v>3</v>
      </c>
      <c r="B51" s="65" t="s">
        <v>5</v>
      </c>
      <c r="C51" s="65" t="s">
        <v>5</v>
      </c>
      <c r="D51" s="66" t="s">
        <v>54</v>
      </c>
      <c r="E51" s="67" t="s">
        <v>55</v>
      </c>
      <c r="F51" s="65" t="s">
        <v>20</v>
      </c>
      <c r="G51" s="76"/>
      <c r="H51" s="69">
        <v>40940</v>
      </c>
      <c r="I51" s="70">
        <v>41182</v>
      </c>
      <c r="J51" s="70" t="s">
        <v>21</v>
      </c>
      <c r="K51" s="67">
        <v>7</v>
      </c>
      <c r="L51" s="67"/>
      <c r="M51" s="71">
        <v>150</v>
      </c>
      <c r="N51" s="71"/>
      <c r="O51" s="72">
        <v>54325080</v>
      </c>
      <c r="P51" s="72">
        <v>92</v>
      </c>
      <c r="Q51" s="73"/>
      <c r="R51" s="74"/>
      <c r="S51" s="74"/>
      <c r="T51" s="74"/>
      <c r="U51" s="74"/>
      <c r="V51" s="74"/>
      <c r="W51" s="74"/>
      <c r="X51" s="74"/>
      <c r="Y51" s="74"/>
      <c r="Z51" s="74"/>
    </row>
    <row r="52" spans="1:26" s="75" customFormat="1" x14ac:dyDescent="0.25">
      <c r="A52" s="64">
        <f t="shared" si="0"/>
        <v>4</v>
      </c>
      <c r="B52" s="66"/>
      <c r="C52" s="65"/>
      <c r="D52" s="66"/>
      <c r="E52" s="67"/>
      <c r="F52" s="65"/>
      <c r="G52" s="65"/>
      <c r="H52" s="65"/>
      <c r="I52" s="70"/>
      <c r="J52" s="70"/>
      <c r="K52" s="67"/>
      <c r="L52" s="70"/>
      <c r="M52" s="71"/>
      <c r="N52" s="71"/>
      <c r="O52" s="72"/>
      <c r="P52" s="72"/>
      <c r="Q52" s="73"/>
      <c r="R52" s="74"/>
      <c r="S52" s="74"/>
      <c r="T52" s="74"/>
      <c r="U52" s="74"/>
      <c r="V52" s="74"/>
      <c r="W52" s="74"/>
      <c r="X52" s="74"/>
      <c r="Y52" s="74"/>
      <c r="Z52" s="74"/>
    </row>
    <row r="53" spans="1:26" s="75" customFormat="1" x14ac:dyDescent="0.25">
      <c r="A53" s="64">
        <f t="shared" si="0"/>
        <v>5</v>
      </c>
      <c r="B53" s="66"/>
      <c r="C53" s="65"/>
      <c r="D53" s="66"/>
      <c r="E53" s="67"/>
      <c r="F53" s="65"/>
      <c r="G53" s="65"/>
      <c r="H53" s="65"/>
      <c r="I53" s="70"/>
      <c r="J53" s="70"/>
      <c r="K53" s="67"/>
      <c r="L53" s="70"/>
      <c r="M53" s="71"/>
      <c r="N53" s="71"/>
      <c r="O53" s="72"/>
      <c r="P53" s="72"/>
      <c r="Q53" s="73"/>
      <c r="R53" s="74"/>
      <c r="S53" s="74"/>
      <c r="T53" s="74"/>
      <c r="U53" s="74"/>
      <c r="V53" s="74"/>
      <c r="W53" s="74"/>
      <c r="X53" s="74"/>
      <c r="Y53" s="74"/>
      <c r="Z53" s="74"/>
    </row>
    <row r="54" spans="1:26" s="75" customFormat="1" x14ac:dyDescent="0.25">
      <c r="A54" s="64">
        <f t="shared" si="0"/>
        <v>6</v>
      </c>
      <c r="B54" s="66"/>
      <c r="C54" s="65"/>
      <c r="D54" s="66"/>
      <c r="E54" s="67"/>
      <c r="F54" s="65"/>
      <c r="G54" s="65"/>
      <c r="H54" s="65"/>
      <c r="I54" s="70"/>
      <c r="J54" s="70"/>
      <c r="K54" s="67"/>
      <c r="L54" s="70"/>
      <c r="M54" s="71"/>
      <c r="N54" s="71"/>
      <c r="O54" s="72"/>
      <c r="P54" s="72"/>
      <c r="Q54" s="73"/>
      <c r="R54" s="74"/>
      <c r="S54" s="74"/>
      <c r="T54" s="74"/>
      <c r="U54" s="74"/>
      <c r="V54" s="74"/>
      <c r="W54" s="74"/>
      <c r="X54" s="74"/>
      <c r="Y54" s="74"/>
      <c r="Z54" s="74"/>
    </row>
    <row r="55" spans="1:26" s="75" customFormat="1" x14ac:dyDescent="0.25">
      <c r="A55" s="64">
        <f t="shared" si="0"/>
        <v>7</v>
      </c>
      <c r="B55" s="66"/>
      <c r="C55" s="65"/>
      <c r="D55" s="66"/>
      <c r="E55" s="67"/>
      <c r="F55" s="65"/>
      <c r="G55" s="65"/>
      <c r="H55" s="65"/>
      <c r="I55" s="70"/>
      <c r="J55" s="70"/>
      <c r="K55" s="67"/>
      <c r="L55" s="70"/>
      <c r="M55" s="71"/>
      <c r="N55" s="71"/>
      <c r="O55" s="72"/>
      <c r="P55" s="72"/>
      <c r="Q55" s="73"/>
      <c r="R55" s="74"/>
      <c r="S55" s="74"/>
      <c r="T55" s="74"/>
      <c r="U55" s="74"/>
      <c r="V55" s="74"/>
      <c r="W55" s="74"/>
      <c r="X55" s="74"/>
      <c r="Y55" s="74"/>
      <c r="Z55" s="74"/>
    </row>
    <row r="56" spans="1:26" s="75" customFormat="1" x14ac:dyDescent="0.25">
      <c r="A56" s="64">
        <f t="shared" si="0"/>
        <v>8</v>
      </c>
      <c r="B56" s="66"/>
      <c r="C56" s="65"/>
      <c r="D56" s="66"/>
      <c r="E56" s="67"/>
      <c r="F56" s="65"/>
      <c r="G56" s="65"/>
      <c r="H56" s="65"/>
      <c r="I56" s="70"/>
      <c r="J56" s="70"/>
      <c r="K56" s="67"/>
      <c r="L56" s="70"/>
      <c r="M56" s="71"/>
      <c r="N56" s="71"/>
      <c r="O56" s="72"/>
      <c r="P56" s="72"/>
      <c r="Q56" s="73"/>
      <c r="R56" s="74"/>
      <c r="S56" s="74"/>
      <c r="T56" s="74"/>
      <c r="U56" s="74"/>
      <c r="V56" s="74"/>
      <c r="W56" s="74"/>
      <c r="X56" s="74"/>
      <c r="Y56" s="74"/>
      <c r="Z56" s="74"/>
    </row>
    <row r="57" spans="1:26" s="75" customFormat="1" x14ac:dyDescent="0.25">
      <c r="A57" s="64"/>
      <c r="B57" s="77" t="s">
        <v>30</v>
      </c>
      <c r="C57" s="65"/>
      <c r="D57" s="66"/>
      <c r="E57" s="67"/>
      <c r="F57" s="65"/>
      <c r="G57" s="65"/>
      <c r="H57" s="65"/>
      <c r="I57" s="70"/>
      <c r="J57" s="70"/>
      <c r="K57" s="78" t="s">
        <v>56</v>
      </c>
      <c r="L57" s="78">
        <f t="shared" ref="L57:N57" si="1">SUM(L49:L56)</f>
        <v>0</v>
      </c>
      <c r="M57" s="79">
        <v>707</v>
      </c>
      <c r="N57" s="78">
        <f t="shared" si="1"/>
        <v>0</v>
      </c>
      <c r="O57" s="72"/>
      <c r="P57" s="72"/>
      <c r="Q57" s="73"/>
    </row>
    <row r="58" spans="1:26" s="80" customFormat="1" x14ac:dyDescent="0.25">
      <c r="E58" s="81"/>
    </row>
    <row r="59" spans="1:26" s="80" customFormat="1" x14ac:dyDescent="0.25">
      <c r="B59" s="82" t="s">
        <v>57</v>
      </c>
      <c r="C59" s="82" t="s">
        <v>58</v>
      </c>
      <c r="D59" s="83" t="s">
        <v>59</v>
      </c>
      <c r="E59" s="83"/>
    </row>
    <row r="60" spans="1:26" s="80" customFormat="1" x14ac:dyDescent="0.25">
      <c r="B60" s="84"/>
      <c r="C60" s="84"/>
      <c r="D60" s="85" t="s">
        <v>60</v>
      </c>
      <c r="E60" s="86" t="s">
        <v>61</v>
      </c>
    </row>
    <row r="61" spans="1:26" s="80" customFormat="1" ht="30.6" customHeight="1" x14ac:dyDescent="0.25">
      <c r="B61" s="87" t="s">
        <v>62</v>
      </c>
      <c r="C61" s="88" t="str">
        <f>+K57</f>
        <v>24</v>
      </c>
      <c r="D61" s="89" t="s">
        <v>23</v>
      </c>
      <c r="E61" s="90"/>
      <c r="F61" s="91"/>
      <c r="G61" s="91"/>
      <c r="H61" s="91"/>
      <c r="I61" s="91"/>
      <c r="J61" s="91"/>
      <c r="K61" s="91"/>
      <c r="L61" s="91"/>
      <c r="M61" s="91"/>
    </row>
    <row r="62" spans="1:26" s="80" customFormat="1" ht="30" customHeight="1" x14ac:dyDescent="0.25">
      <c r="B62" s="87" t="s">
        <v>63</v>
      </c>
      <c r="C62" s="88">
        <f>+M57</f>
        <v>707</v>
      </c>
      <c r="D62" s="89" t="s">
        <v>23</v>
      </c>
      <c r="E62" s="90"/>
    </row>
    <row r="63" spans="1:26" s="80" customFormat="1" x14ac:dyDescent="0.25">
      <c r="B63" s="92"/>
      <c r="C63" s="93"/>
      <c r="D63" s="93"/>
      <c r="E63" s="93"/>
      <c r="F63" s="93"/>
      <c r="G63" s="93"/>
      <c r="H63" s="93"/>
      <c r="I63" s="93"/>
      <c r="J63" s="93"/>
      <c r="K63" s="93"/>
      <c r="L63" s="93"/>
      <c r="M63" s="93"/>
      <c r="N63" s="93"/>
    </row>
    <row r="64" spans="1:26" ht="28.35" customHeight="1" thickBot="1" x14ac:dyDescent="0.3"/>
    <row r="65" spans="2:17" ht="27" thickBot="1" x14ac:dyDescent="0.3">
      <c r="B65" s="94" t="s">
        <v>64</v>
      </c>
      <c r="C65" s="94"/>
      <c r="D65" s="94"/>
      <c r="E65" s="94"/>
      <c r="F65" s="94"/>
      <c r="G65" s="94"/>
      <c r="H65" s="94"/>
      <c r="I65" s="94"/>
      <c r="J65" s="94"/>
      <c r="K65" s="94"/>
      <c r="L65" s="94"/>
      <c r="M65" s="94"/>
      <c r="N65" s="94"/>
    </row>
    <row r="68" spans="2:17" ht="109.5" customHeight="1" x14ac:dyDescent="0.25">
      <c r="B68" s="95" t="s">
        <v>65</v>
      </c>
      <c r="C68" s="96" t="s">
        <v>66</v>
      </c>
      <c r="D68" s="96" t="s">
        <v>67</v>
      </c>
      <c r="E68" s="96" t="s">
        <v>68</v>
      </c>
      <c r="F68" s="96" t="s">
        <v>69</v>
      </c>
      <c r="G68" s="96" t="s">
        <v>70</v>
      </c>
      <c r="H68" s="96" t="s">
        <v>71</v>
      </c>
      <c r="I68" s="96" t="s">
        <v>72</v>
      </c>
      <c r="J68" s="96" t="s">
        <v>73</v>
      </c>
      <c r="K68" s="96" t="s">
        <v>74</v>
      </c>
      <c r="L68" s="96" t="s">
        <v>75</v>
      </c>
      <c r="M68" s="97" t="s">
        <v>76</v>
      </c>
      <c r="N68" s="97" t="s">
        <v>77</v>
      </c>
      <c r="O68" s="98" t="s">
        <v>78</v>
      </c>
      <c r="P68" s="99"/>
      <c r="Q68" s="96" t="s">
        <v>79</v>
      </c>
    </row>
    <row r="69" spans="2:17" x14ac:dyDescent="0.25">
      <c r="B69" s="100" t="s">
        <v>80</v>
      </c>
      <c r="C69" s="100" t="s">
        <v>81</v>
      </c>
      <c r="D69" s="101" t="s">
        <v>82</v>
      </c>
      <c r="E69" s="101">
        <v>120</v>
      </c>
      <c r="F69" s="102"/>
      <c r="G69" s="102"/>
      <c r="H69" s="102" t="s">
        <v>23</v>
      </c>
      <c r="I69" s="103"/>
      <c r="J69" s="103" t="s">
        <v>20</v>
      </c>
      <c r="K69" s="51" t="s">
        <v>20</v>
      </c>
      <c r="L69" s="51" t="s">
        <v>20</v>
      </c>
      <c r="M69" s="51" t="s">
        <v>20</v>
      </c>
      <c r="N69" s="51" t="s">
        <v>20</v>
      </c>
      <c r="O69" s="104"/>
      <c r="P69" s="105"/>
      <c r="Q69" s="51" t="s">
        <v>20</v>
      </c>
    </row>
    <row r="70" spans="2:17" x14ac:dyDescent="0.25">
      <c r="B70" s="100" t="s">
        <v>83</v>
      </c>
      <c r="C70" s="100" t="s">
        <v>84</v>
      </c>
      <c r="D70" s="101" t="s">
        <v>82</v>
      </c>
      <c r="E70" s="101">
        <v>561</v>
      </c>
      <c r="F70" s="102"/>
      <c r="G70" s="102"/>
      <c r="H70" s="102"/>
      <c r="I70" s="103" t="s">
        <v>23</v>
      </c>
      <c r="J70" s="103" t="s">
        <v>20</v>
      </c>
      <c r="K70" s="51" t="s">
        <v>20</v>
      </c>
      <c r="L70" s="51" t="s">
        <v>20</v>
      </c>
      <c r="M70" s="51" t="s">
        <v>20</v>
      </c>
      <c r="N70" s="51" t="s">
        <v>20</v>
      </c>
      <c r="O70" s="104"/>
      <c r="P70" s="105"/>
      <c r="Q70" s="51" t="s">
        <v>20</v>
      </c>
    </row>
    <row r="71" spans="2:17" x14ac:dyDescent="0.25">
      <c r="B71" s="100"/>
      <c r="C71" s="100"/>
      <c r="D71" s="101"/>
      <c r="E71" s="101"/>
      <c r="F71" s="102"/>
      <c r="G71" s="102"/>
      <c r="H71" s="102"/>
      <c r="I71" s="103"/>
      <c r="J71" s="103"/>
      <c r="K71" s="51"/>
      <c r="L71" s="51"/>
      <c r="M71" s="51"/>
      <c r="N71" s="51"/>
      <c r="O71" s="104"/>
      <c r="P71" s="105"/>
      <c r="Q71" s="51"/>
    </row>
    <row r="72" spans="2:17" x14ac:dyDescent="0.25">
      <c r="B72" s="100"/>
      <c r="C72" s="100"/>
      <c r="D72" s="101"/>
      <c r="E72" s="101"/>
      <c r="F72" s="102"/>
      <c r="G72" s="102"/>
      <c r="H72" s="102"/>
      <c r="I72" s="103"/>
      <c r="J72" s="103"/>
      <c r="K72" s="51"/>
      <c r="L72" s="51"/>
      <c r="M72" s="51"/>
      <c r="N72" s="51"/>
      <c r="O72" s="104"/>
      <c r="P72" s="105"/>
      <c r="Q72" s="51"/>
    </row>
    <row r="73" spans="2:17" x14ac:dyDescent="0.25">
      <c r="B73" s="100"/>
      <c r="C73" s="100"/>
      <c r="D73" s="101"/>
      <c r="E73" s="101"/>
      <c r="F73" s="102"/>
      <c r="G73" s="102"/>
      <c r="H73" s="102"/>
      <c r="I73" s="103"/>
      <c r="J73" s="103"/>
      <c r="K73" s="51"/>
      <c r="L73" s="51"/>
      <c r="M73" s="51"/>
      <c r="N73" s="51"/>
      <c r="O73" s="104"/>
      <c r="P73" s="105"/>
      <c r="Q73" s="51"/>
    </row>
    <row r="74" spans="2:17" x14ac:dyDescent="0.25">
      <c r="B74" s="100"/>
      <c r="C74" s="100"/>
      <c r="D74" s="101"/>
      <c r="E74" s="101"/>
      <c r="F74" s="102"/>
      <c r="G74" s="102"/>
      <c r="H74" s="102"/>
      <c r="I74" s="103"/>
      <c r="J74" s="103"/>
      <c r="K74" s="51"/>
      <c r="L74" s="51"/>
      <c r="M74" s="51"/>
      <c r="N74" s="51"/>
      <c r="O74" s="104"/>
      <c r="P74" s="105"/>
      <c r="Q74" s="51"/>
    </row>
    <row r="75" spans="2:17" x14ac:dyDescent="0.25">
      <c r="B75" s="51"/>
      <c r="C75" s="51"/>
      <c r="D75" s="51"/>
      <c r="E75" s="51"/>
      <c r="F75" s="51"/>
      <c r="G75" s="51"/>
      <c r="H75" s="51"/>
      <c r="I75" s="51"/>
      <c r="J75" s="51"/>
      <c r="K75" s="51"/>
      <c r="L75" s="51"/>
      <c r="M75" s="51"/>
      <c r="N75" s="51"/>
      <c r="O75" s="104"/>
      <c r="P75" s="105"/>
      <c r="Q75" s="51"/>
    </row>
    <row r="76" spans="2:17" x14ac:dyDescent="0.25">
      <c r="B76" s="3" t="s">
        <v>85</v>
      </c>
    </row>
    <row r="77" spans="2:17" x14ac:dyDescent="0.25">
      <c r="B77" s="3" t="s">
        <v>86</v>
      </c>
    </row>
    <row r="78" spans="2:17" x14ac:dyDescent="0.25">
      <c r="B78" s="3" t="s">
        <v>87</v>
      </c>
    </row>
    <row r="80" spans="2:17" ht="15.75" thickBot="1" x14ac:dyDescent="0.3"/>
    <row r="81" spans="2:17" ht="27" thickBot="1" x14ac:dyDescent="0.3">
      <c r="B81" s="106" t="s">
        <v>88</v>
      </c>
      <c r="C81" s="107"/>
      <c r="D81" s="107"/>
      <c r="E81" s="107"/>
      <c r="F81" s="107"/>
      <c r="G81" s="107"/>
      <c r="H81" s="107"/>
      <c r="I81" s="107"/>
      <c r="J81" s="107"/>
      <c r="K81" s="107"/>
      <c r="L81" s="107"/>
      <c r="M81" s="107"/>
      <c r="N81" s="108"/>
    </row>
    <row r="86" spans="2:17" ht="76.5" customHeight="1" x14ac:dyDescent="0.25">
      <c r="B86" s="95" t="s">
        <v>89</v>
      </c>
      <c r="C86" s="95" t="s">
        <v>90</v>
      </c>
      <c r="D86" s="95" t="s">
        <v>91</v>
      </c>
      <c r="E86" s="95" t="s">
        <v>92</v>
      </c>
      <c r="F86" s="95" t="s">
        <v>93</v>
      </c>
      <c r="G86" s="95" t="s">
        <v>94</v>
      </c>
      <c r="H86" s="95" t="s">
        <v>95</v>
      </c>
      <c r="I86" s="95" t="s">
        <v>96</v>
      </c>
      <c r="J86" s="98" t="s">
        <v>97</v>
      </c>
      <c r="K86" s="109"/>
      <c r="L86" s="99"/>
      <c r="M86" s="95" t="s">
        <v>98</v>
      </c>
      <c r="N86" s="95" t="s">
        <v>99</v>
      </c>
      <c r="O86" s="95" t="s">
        <v>100</v>
      </c>
      <c r="P86" s="98" t="s">
        <v>78</v>
      </c>
      <c r="Q86" s="99"/>
    </row>
    <row r="87" spans="2:17" s="114" customFormat="1" ht="76.5" customHeight="1" x14ac:dyDescent="0.25">
      <c r="B87" s="110" t="s">
        <v>101</v>
      </c>
      <c r="C87" s="110">
        <v>120</v>
      </c>
      <c r="D87" s="110" t="s">
        <v>102</v>
      </c>
      <c r="E87" s="110">
        <v>66979760</v>
      </c>
      <c r="F87" s="110" t="s">
        <v>103</v>
      </c>
      <c r="G87" s="110" t="s">
        <v>104</v>
      </c>
      <c r="H87" s="111">
        <v>40163</v>
      </c>
      <c r="I87" s="110" t="s">
        <v>105</v>
      </c>
      <c r="J87" s="110" t="s">
        <v>106</v>
      </c>
      <c r="K87" s="111" t="s">
        <v>107</v>
      </c>
      <c r="L87" s="110" t="s">
        <v>20</v>
      </c>
      <c r="M87" s="110" t="s">
        <v>20</v>
      </c>
      <c r="N87" s="110" t="s">
        <v>21</v>
      </c>
      <c r="O87" s="110" t="s">
        <v>20</v>
      </c>
      <c r="P87" s="112" t="s">
        <v>108</v>
      </c>
      <c r="Q87" s="113"/>
    </row>
    <row r="88" spans="2:17" s="114" customFormat="1" ht="76.5" customHeight="1" x14ac:dyDescent="0.25">
      <c r="B88" s="110" t="s">
        <v>101</v>
      </c>
      <c r="C88" s="110">
        <v>281</v>
      </c>
      <c r="D88" s="110" t="s">
        <v>109</v>
      </c>
      <c r="E88" s="110">
        <v>38470248</v>
      </c>
      <c r="F88" s="110" t="s">
        <v>110</v>
      </c>
      <c r="G88" s="110" t="s">
        <v>111</v>
      </c>
      <c r="H88" s="111">
        <v>40702</v>
      </c>
      <c r="I88" s="110" t="s">
        <v>112</v>
      </c>
      <c r="J88" s="110" t="s">
        <v>113</v>
      </c>
      <c r="K88" s="115" t="s">
        <v>114</v>
      </c>
      <c r="L88" s="110" t="s">
        <v>20</v>
      </c>
      <c r="M88" s="110" t="s">
        <v>20</v>
      </c>
      <c r="N88" s="110" t="s">
        <v>20</v>
      </c>
      <c r="O88" s="110" t="s">
        <v>20</v>
      </c>
      <c r="P88" s="116"/>
      <c r="Q88" s="117"/>
    </row>
    <row r="89" spans="2:17" s="114" customFormat="1" ht="76.5" customHeight="1" x14ac:dyDescent="0.25">
      <c r="B89" s="110" t="s">
        <v>101</v>
      </c>
      <c r="C89" s="110">
        <v>280</v>
      </c>
      <c r="D89" s="110" t="s">
        <v>115</v>
      </c>
      <c r="E89" s="110">
        <v>16693256</v>
      </c>
      <c r="F89" s="110" t="s">
        <v>103</v>
      </c>
      <c r="G89" s="110" t="s">
        <v>104</v>
      </c>
      <c r="H89" s="111">
        <v>32862</v>
      </c>
      <c r="I89" s="110" t="s">
        <v>105</v>
      </c>
      <c r="J89" s="110" t="s">
        <v>116</v>
      </c>
      <c r="K89" s="110" t="s">
        <v>117</v>
      </c>
      <c r="L89" s="110" t="s">
        <v>20</v>
      </c>
      <c r="M89" s="110" t="s">
        <v>20</v>
      </c>
      <c r="N89" s="110" t="s">
        <v>21</v>
      </c>
      <c r="O89" s="110" t="s">
        <v>20</v>
      </c>
      <c r="P89" s="112" t="s">
        <v>108</v>
      </c>
      <c r="Q89" s="113"/>
    </row>
    <row r="90" spans="2:17" s="114" customFormat="1" ht="76.5" customHeight="1" x14ac:dyDescent="0.25">
      <c r="B90" s="110" t="s">
        <v>118</v>
      </c>
      <c r="C90" s="110">
        <v>120</v>
      </c>
      <c r="D90" s="110" t="s">
        <v>119</v>
      </c>
      <c r="E90" s="110">
        <v>1057580727</v>
      </c>
      <c r="F90" s="110" t="s">
        <v>120</v>
      </c>
      <c r="G90" s="110" t="s">
        <v>121</v>
      </c>
      <c r="H90" s="111">
        <v>41621</v>
      </c>
      <c r="I90" s="110" t="s">
        <v>112</v>
      </c>
      <c r="J90" s="110" t="s">
        <v>122</v>
      </c>
      <c r="K90" s="110" t="s">
        <v>123</v>
      </c>
      <c r="L90" s="110" t="s">
        <v>20</v>
      </c>
      <c r="M90" s="110" t="s">
        <v>20</v>
      </c>
      <c r="N90" s="110" t="s">
        <v>21</v>
      </c>
      <c r="O90" s="110" t="s">
        <v>20</v>
      </c>
      <c r="P90" s="112" t="s">
        <v>108</v>
      </c>
      <c r="Q90" s="113"/>
    </row>
    <row r="91" spans="2:17" s="120" customFormat="1" ht="60.75" customHeight="1" x14ac:dyDescent="0.25">
      <c r="B91" s="110" t="s">
        <v>118</v>
      </c>
      <c r="C91" s="110">
        <v>187</v>
      </c>
      <c r="D91" s="110" t="s">
        <v>124</v>
      </c>
      <c r="E91" s="118">
        <v>29115757</v>
      </c>
      <c r="F91" s="118" t="s">
        <v>125</v>
      </c>
      <c r="G91" s="118" t="s">
        <v>126</v>
      </c>
      <c r="H91" s="119">
        <v>41417</v>
      </c>
      <c r="I91" s="118" t="s">
        <v>127</v>
      </c>
      <c r="J91" s="118" t="s">
        <v>128</v>
      </c>
      <c r="K91" s="110" t="s">
        <v>129</v>
      </c>
      <c r="L91" s="118" t="s">
        <v>20</v>
      </c>
      <c r="M91" s="118" t="s">
        <v>20</v>
      </c>
      <c r="N91" s="118" t="s">
        <v>20</v>
      </c>
      <c r="O91" s="118" t="s">
        <v>20</v>
      </c>
      <c r="P91" s="112"/>
      <c r="Q91" s="113"/>
    </row>
    <row r="92" spans="2:17" s="126" customFormat="1" ht="33.6" customHeight="1" x14ac:dyDescent="0.25">
      <c r="B92" s="121" t="s">
        <v>118</v>
      </c>
      <c r="C92" s="121">
        <v>187</v>
      </c>
      <c r="D92" s="121" t="s">
        <v>130</v>
      </c>
      <c r="E92" s="121">
        <v>52478138</v>
      </c>
      <c r="F92" s="122" t="s">
        <v>131</v>
      </c>
      <c r="G92" s="121" t="s">
        <v>132</v>
      </c>
      <c r="H92" s="123">
        <v>39199</v>
      </c>
      <c r="I92" s="124">
        <v>101001</v>
      </c>
      <c r="J92" s="125" t="s">
        <v>133</v>
      </c>
      <c r="K92" s="110" t="s">
        <v>134</v>
      </c>
      <c r="L92" s="110" t="s">
        <v>20</v>
      </c>
      <c r="M92" s="121" t="s">
        <v>20</v>
      </c>
      <c r="N92" s="121" t="s">
        <v>20</v>
      </c>
      <c r="O92" s="121" t="s">
        <v>20</v>
      </c>
      <c r="P92" s="112"/>
      <c r="Q92" s="113"/>
    </row>
    <row r="93" spans="2:17" ht="60" x14ac:dyDescent="0.25">
      <c r="B93" s="127" t="s">
        <v>118</v>
      </c>
      <c r="C93" s="127">
        <v>187</v>
      </c>
      <c r="D93" s="127" t="s">
        <v>135</v>
      </c>
      <c r="E93" s="127">
        <v>31979420</v>
      </c>
      <c r="F93" s="127" t="s">
        <v>131</v>
      </c>
      <c r="G93" s="127" t="s">
        <v>136</v>
      </c>
      <c r="H93" s="128">
        <v>33767</v>
      </c>
      <c r="I93" s="127" t="s">
        <v>105</v>
      </c>
      <c r="J93" s="127" t="s">
        <v>137</v>
      </c>
      <c r="K93" s="127" t="s">
        <v>138</v>
      </c>
      <c r="L93" s="127" t="s">
        <v>20</v>
      </c>
      <c r="M93" s="127" t="s">
        <v>20</v>
      </c>
      <c r="N93" s="127" t="s">
        <v>21</v>
      </c>
      <c r="O93" s="127" t="s">
        <v>20</v>
      </c>
      <c r="P93" s="112" t="s">
        <v>108</v>
      </c>
      <c r="Q93" s="113"/>
    </row>
    <row r="94" spans="2:17" ht="15.75" thickBot="1" x14ac:dyDescent="0.3"/>
    <row r="95" spans="2:17" ht="27" thickBot="1" x14ac:dyDescent="0.3">
      <c r="B95" s="106" t="s">
        <v>139</v>
      </c>
      <c r="C95" s="107"/>
      <c r="D95" s="107"/>
      <c r="E95" s="107"/>
      <c r="F95" s="107"/>
      <c r="G95" s="107"/>
      <c r="H95" s="107"/>
      <c r="I95" s="107"/>
      <c r="J95" s="107"/>
      <c r="K95" s="107"/>
      <c r="L95" s="107"/>
      <c r="M95" s="107"/>
      <c r="N95" s="108"/>
    </row>
    <row r="98" spans="1:26" ht="46.35" customHeight="1" x14ac:dyDescent="0.25">
      <c r="B98" s="96" t="s">
        <v>19</v>
      </c>
      <c r="C98" s="96" t="s">
        <v>140</v>
      </c>
      <c r="D98" s="98" t="s">
        <v>78</v>
      </c>
      <c r="E98" s="99"/>
    </row>
    <row r="99" spans="1:26" ht="47.1" customHeight="1" x14ac:dyDescent="0.25">
      <c r="B99" s="129" t="s">
        <v>141</v>
      </c>
      <c r="C99" s="51" t="s">
        <v>20</v>
      </c>
      <c r="D99" s="130"/>
      <c r="E99" s="130"/>
    </row>
    <row r="102" spans="1:26" ht="26.25" x14ac:dyDescent="0.25">
      <c r="B102" s="1" t="s">
        <v>142</v>
      </c>
      <c r="C102" s="2"/>
      <c r="D102" s="2"/>
      <c r="E102" s="2"/>
      <c r="F102" s="2"/>
      <c r="G102" s="2"/>
      <c r="H102" s="2"/>
      <c r="I102" s="2"/>
      <c r="J102" s="2"/>
      <c r="K102" s="2"/>
      <c r="L102" s="2"/>
      <c r="M102" s="2"/>
      <c r="N102" s="2"/>
      <c r="O102" s="2"/>
      <c r="P102" s="2"/>
    </row>
    <row r="104" spans="1:26" ht="15.75" thickBot="1" x14ac:dyDescent="0.3"/>
    <row r="105" spans="1:26" ht="27" thickBot="1" x14ac:dyDescent="0.3">
      <c r="B105" s="106" t="s">
        <v>143</v>
      </c>
      <c r="C105" s="107"/>
      <c r="D105" s="107"/>
      <c r="E105" s="107"/>
      <c r="F105" s="107"/>
      <c r="G105" s="107"/>
      <c r="H105" s="107"/>
      <c r="I105" s="107"/>
      <c r="J105" s="107"/>
      <c r="K105" s="107"/>
      <c r="L105" s="107"/>
      <c r="M105" s="107"/>
      <c r="N105" s="108"/>
    </row>
    <row r="107" spans="1:26" ht="15.75" thickBot="1" x14ac:dyDescent="0.3">
      <c r="M107" s="59"/>
      <c r="N107" s="59"/>
    </row>
    <row r="108" spans="1:26" s="20" customFormat="1" ht="109.5" customHeight="1" x14ac:dyDescent="0.25">
      <c r="B108" s="131" t="s">
        <v>35</v>
      </c>
      <c r="C108" s="131" t="s">
        <v>36</v>
      </c>
      <c r="D108" s="131" t="s">
        <v>37</v>
      </c>
      <c r="E108" s="131" t="s">
        <v>38</v>
      </c>
      <c r="F108" s="131" t="s">
        <v>39</v>
      </c>
      <c r="G108" s="131" t="s">
        <v>40</v>
      </c>
      <c r="H108" s="131" t="s">
        <v>41</v>
      </c>
      <c r="I108" s="131" t="s">
        <v>42</v>
      </c>
      <c r="J108" s="131" t="s">
        <v>43</v>
      </c>
      <c r="K108" s="131" t="s">
        <v>44</v>
      </c>
      <c r="L108" s="131" t="s">
        <v>45</v>
      </c>
      <c r="M108" s="132" t="s">
        <v>46</v>
      </c>
      <c r="N108" s="131" t="s">
        <v>47</v>
      </c>
      <c r="O108" s="131" t="s">
        <v>48</v>
      </c>
      <c r="P108" s="133" t="s">
        <v>49</v>
      </c>
      <c r="Q108" s="133" t="s">
        <v>50</v>
      </c>
    </row>
    <row r="109" spans="1:26" s="75" customFormat="1" ht="85.5" x14ac:dyDescent="0.25">
      <c r="A109" s="134">
        <v>1</v>
      </c>
      <c r="B109" s="135" t="s">
        <v>7</v>
      </c>
      <c r="C109" s="135" t="s">
        <v>7</v>
      </c>
      <c r="D109" s="66" t="s">
        <v>144</v>
      </c>
      <c r="E109" s="136" t="s">
        <v>145</v>
      </c>
      <c r="F109" s="137" t="s">
        <v>20</v>
      </c>
      <c r="G109" s="138">
        <v>0.5</v>
      </c>
      <c r="H109" s="139">
        <v>41562</v>
      </c>
      <c r="I109" s="140">
        <v>41639</v>
      </c>
      <c r="J109" s="140" t="s">
        <v>21</v>
      </c>
      <c r="K109" s="136"/>
      <c r="L109" s="140">
        <v>2</v>
      </c>
      <c r="M109" s="141" t="s">
        <v>146</v>
      </c>
      <c r="N109" s="141"/>
      <c r="O109" s="142">
        <v>880650000</v>
      </c>
      <c r="P109" s="142">
        <v>297</v>
      </c>
      <c r="Q109" s="73" t="s">
        <v>147</v>
      </c>
      <c r="R109" s="74"/>
      <c r="S109" s="74"/>
      <c r="T109" s="74"/>
      <c r="U109" s="74"/>
      <c r="V109" s="74"/>
      <c r="W109" s="74"/>
      <c r="X109" s="74"/>
      <c r="Y109" s="74"/>
      <c r="Z109" s="74"/>
    </row>
    <row r="110" spans="1:26" s="75" customFormat="1" ht="28.5" x14ac:dyDescent="0.25">
      <c r="A110" s="134">
        <f>+A109+1</f>
        <v>2</v>
      </c>
      <c r="B110" s="135" t="s">
        <v>5</v>
      </c>
      <c r="C110" s="135" t="s">
        <v>5</v>
      </c>
      <c r="D110" s="66" t="s">
        <v>148</v>
      </c>
      <c r="E110" s="136" t="s">
        <v>149</v>
      </c>
      <c r="F110" s="137" t="s">
        <v>20</v>
      </c>
      <c r="G110" s="143">
        <v>0.5</v>
      </c>
      <c r="H110" s="139">
        <v>40193</v>
      </c>
      <c r="I110" s="140">
        <v>40497</v>
      </c>
      <c r="J110" s="140" t="s">
        <v>21</v>
      </c>
      <c r="K110" s="136">
        <v>10</v>
      </c>
      <c r="L110" s="140"/>
      <c r="M110" s="141">
        <v>60</v>
      </c>
      <c r="N110" s="141">
        <v>30</v>
      </c>
      <c r="O110" s="142">
        <v>15750000</v>
      </c>
      <c r="P110" s="142">
        <v>298</v>
      </c>
      <c r="Q110" s="73"/>
      <c r="R110" s="74"/>
      <c r="S110" s="74"/>
      <c r="T110" s="74"/>
      <c r="U110" s="74"/>
      <c r="V110" s="74"/>
      <c r="W110" s="74"/>
      <c r="X110" s="74"/>
      <c r="Y110" s="74"/>
      <c r="Z110" s="74"/>
    </row>
    <row r="111" spans="1:26" s="75" customFormat="1" ht="42.75" x14ac:dyDescent="0.25">
      <c r="A111" s="134">
        <f t="shared" ref="A111:A116" si="2">+A110+1</f>
        <v>3</v>
      </c>
      <c r="B111" s="135" t="s">
        <v>7</v>
      </c>
      <c r="C111" s="135" t="s">
        <v>7</v>
      </c>
      <c r="D111" s="66" t="s">
        <v>150</v>
      </c>
      <c r="E111" s="136">
        <v>358</v>
      </c>
      <c r="F111" s="137" t="s">
        <v>20</v>
      </c>
      <c r="G111" s="143">
        <v>0.5</v>
      </c>
      <c r="H111" s="139">
        <v>40086</v>
      </c>
      <c r="I111" s="140">
        <v>40177</v>
      </c>
      <c r="J111" s="140" t="s">
        <v>21</v>
      </c>
      <c r="K111" s="136">
        <v>3</v>
      </c>
      <c r="L111" s="140"/>
      <c r="M111" s="141" t="s">
        <v>151</v>
      </c>
      <c r="N111" s="141"/>
      <c r="O111" s="142">
        <v>9004906</v>
      </c>
      <c r="P111" s="142">
        <v>299</v>
      </c>
      <c r="Q111" s="73"/>
      <c r="R111" s="74"/>
      <c r="S111" s="74"/>
      <c r="T111" s="74"/>
      <c r="U111" s="74"/>
      <c r="V111" s="74"/>
      <c r="W111" s="74"/>
      <c r="X111" s="74"/>
      <c r="Y111" s="74"/>
      <c r="Z111" s="74"/>
    </row>
    <row r="112" spans="1:26" s="75" customFormat="1" ht="114" x14ac:dyDescent="0.25">
      <c r="A112" s="134">
        <f t="shared" si="2"/>
        <v>4</v>
      </c>
      <c r="B112" s="135" t="s">
        <v>7</v>
      </c>
      <c r="C112" s="135" t="s">
        <v>7</v>
      </c>
      <c r="D112" s="66" t="s">
        <v>152</v>
      </c>
      <c r="E112" s="136" t="s">
        <v>153</v>
      </c>
      <c r="F112" s="137" t="s">
        <v>20</v>
      </c>
      <c r="G112" s="143">
        <v>0.5</v>
      </c>
      <c r="H112" s="139">
        <v>40709</v>
      </c>
      <c r="I112" s="140">
        <v>40892</v>
      </c>
      <c r="J112" s="140" t="s">
        <v>21</v>
      </c>
      <c r="L112" s="136">
        <v>6</v>
      </c>
      <c r="M112" s="141" t="s">
        <v>105</v>
      </c>
      <c r="N112" s="141"/>
      <c r="O112" s="142">
        <v>478450000</v>
      </c>
      <c r="P112" s="142">
        <v>300</v>
      </c>
      <c r="Q112" s="73" t="s">
        <v>154</v>
      </c>
      <c r="R112" s="74"/>
      <c r="S112" s="74"/>
      <c r="T112" s="74"/>
      <c r="U112" s="74"/>
      <c r="V112" s="74"/>
      <c r="W112" s="74"/>
      <c r="X112" s="74"/>
      <c r="Y112" s="74"/>
      <c r="Z112" s="74"/>
    </row>
    <row r="113" spans="1:26" s="75" customFormat="1" x14ac:dyDescent="0.25">
      <c r="A113" s="134">
        <f t="shared" si="2"/>
        <v>5</v>
      </c>
      <c r="B113" s="144"/>
      <c r="C113" s="135"/>
      <c r="D113" s="66"/>
      <c r="E113" s="136"/>
      <c r="F113" s="137"/>
      <c r="G113" s="137"/>
      <c r="H113" s="137"/>
      <c r="I113" s="140"/>
      <c r="J113" s="140"/>
      <c r="K113" s="136"/>
      <c r="L113" s="140"/>
      <c r="M113" s="141"/>
      <c r="N113" s="141"/>
      <c r="O113" s="142"/>
      <c r="P113" s="142"/>
      <c r="Q113" s="73"/>
      <c r="R113" s="74"/>
      <c r="S113" s="74"/>
      <c r="T113" s="74"/>
      <c r="U113" s="74"/>
      <c r="V113" s="74"/>
      <c r="W113" s="74"/>
      <c r="X113" s="74"/>
      <c r="Y113" s="74"/>
      <c r="Z113" s="74"/>
    </row>
    <row r="114" spans="1:26" s="75" customFormat="1" x14ac:dyDescent="0.25">
      <c r="A114" s="134">
        <f t="shared" si="2"/>
        <v>6</v>
      </c>
      <c r="B114" s="144"/>
      <c r="C114" s="135"/>
      <c r="D114" s="66"/>
      <c r="E114" s="136"/>
      <c r="F114" s="137"/>
      <c r="G114" s="137"/>
      <c r="H114" s="137"/>
      <c r="I114" s="140"/>
      <c r="J114" s="140"/>
      <c r="K114" s="136"/>
      <c r="L114" s="140"/>
      <c r="M114" s="141"/>
      <c r="N114" s="141"/>
      <c r="O114" s="142"/>
      <c r="P114" s="142"/>
      <c r="Q114" s="73"/>
      <c r="R114" s="74"/>
      <c r="S114" s="74"/>
      <c r="T114" s="74"/>
      <c r="U114" s="74"/>
      <c r="V114" s="74"/>
      <c r="W114" s="74"/>
      <c r="X114" s="74"/>
      <c r="Y114" s="74"/>
      <c r="Z114" s="74"/>
    </row>
    <row r="115" spans="1:26" s="75" customFormat="1" x14ac:dyDescent="0.25">
      <c r="A115" s="134">
        <f t="shared" si="2"/>
        <v>7</v>
      </c>
      <c r="B115" s="144"/>
      <c r="C115" s="135"/>
      <c r="D115" s="66"/>
      <c r="E115" s="136"/>
      <c r="F115" s="137"/>
      <c r="G115" s="137"/>
      <c r="H115" s="137"/>
      <c r="I115" s="140"/>
      <c r="J115" s="140"/>
      <c r="K115" s="136"/>
      <c r="L115" s="140"/>
      <c r="M115" s="141"/>
      <c r="N115" s="141"/>
      <c r="O115" s="142"/>
      <c r="P115" s="142"/>
      <c r="Q115" s="73"/>
      <c r="R115" s="74"/>
      <c r="S115" s="74"/>
      <c r="T115" s="74"/>
      <c r="U115" s="74"/>
      <c r="V115" s="74"/>
      <c r="W115" s="74"/>
      <c r="X115" s="74"/>
      <c r="Y115" s="74"/>
      <c r="Z115" s="74"/>
    </row>
    <row r="116" spans="1:26" s="75" customFormat="1" x14ac:dyDescent="0.25">
      <c r="A116" s="134">
        <f t="shared" si="2"/>
        <v>8</v>
      </c>
      <c r="B116" s="144"/>
      <c r="C116" s="135"/>
      <c r="D116" s="66"/>
      <c r="E116" s="136"/>
      <c r="F116" s="137"/>
      <c r="G116" s="137"/>
      <c r="H116" s="137"/>
      <c r="I116" s="140"/>
      <c r="J116" s="140"/>
      <c r="K116" s="136"/>
      <c r="L116" s="140"/>
      <c r="M116" s="141"/>
      <c r="N116" s="141"/>
      <c r="O116" s="142"/>
      <c r="P116" s="142"/>
      <c r="Q116" s="73"/>
      <c r="R116" s="74"/>
      <c r="S116" s="74"/>
      <c r="T116" s="74"/>
      <c r="U116" s="74"/>
      <c r="V116" s="74"/>
      <c r="W116" s="74"/>
      <c r="X116" s="74"/>
      <c r="Y116" s="74"/>
      <c r="Z116" s="74"/>
    </row>
    <row r="117" spans="1:26" s="75" customFormat="1" x14ac:dyDescent="0.25">
      <c r="A117" s="134"/>
      <c r="B117" s="145" t="s">
        <v>30</v>
      </c>
      <c r="C117" s="135"/>
      <c r="D117" s="144"/>
      <c r="E117" s="146"/>
      <c r="F117" s="147"/>
      <c r="G117" s="147"/>
      <c r="H117" s="147"/>
      <c r="I117" s="148"/>
      <c r="J117" s="148"/>
      <c r="K117" s="149">
        <f t="shared" ref="K117:N117" si="3">SUM(K109:K116)</f>
        <v>13</v>
      </c>
      <c r="L117" s="149">
        <f t="shared" si="3"/>
        <v>8</v>
      </c>
      <c r="M117" s="150">
        <f t="shared" si="3"/>
        <v>60</v>
      </c>
      <c r="N117" s="149">
        <f t="shared" si="3"/>
        <v>30</v>
      </c>
      <c r="O117" s="151"/>
      <c r="P117" s="151"/>
      <c r="Q117" s="152"/>
    </row>
    <row r="118" spans="1:26" x14ac:dyDescent="0.25">
      <c r="B118" s="80"/>
      <c r="C118" s="80"/>
      <c r="D118" s="80"/>
      <c r="E118" s="81"/>
      <c r="F118" s="80"/>
      <c r="G118" s="80"/>
      <c r="H118" s="80"/>
      <c r="I118" s="80"/>
      <c r="J118" s="80"/>
      <c r="K118" s="80"/>
      <c r="L118" s="80"/>
      <c r="M118" s="80"/>
      <c r="N118" s="80"/>
      <c r="O118" s="80"/>
      <c r="P118" s="80"/>
    </row>
    <row r="119" spans="1:26" ht="18.75" x14ac:dyDescent="0.25">
      <c r="B119" s="87" t="s">
        <v>155</v>
      </c>
      <c r="C119" s="153">
        <f>+K117</f>
        <v>13</v>
      </c>
      <c r="H119" s="91"/>
      <c r="I119" s="91"/>
      <c r="J119" s="91"/>
      <c r="K119" s="91"/>
      <c r="L119" s="91"/>
      <c r="M119" s="91"/>
      <c r="N119" s="80"/>
      <c r="O119" s="80"/>
      <c r="P119" s="80"/>
    </row>
    <row r="121" spans="1:26" ht="15.75" thickBot="1" x14ac:dyDescent="0.3"/>
    <row r="122" spans="1:26" ht="37.35" customHeight="1" thickBot="1" x14ac:dyDescent="0.3">
      <c r="B122" s="154" t="s">
        <v>156</v>
      </c>
      <c r="C122" s="155" t="s">
        <v>157</v>
      </c>
      <c r="D122" s="154" t="s">
        <v>29</v>
      </c>
      <c r="E122" s="155" t="s">
        <v>158</v>
      </c>
    </row>
    <row r="123" spans="1:26" ht="41.45" customHeight="1" x14ac:dyDescent="0.25">
      <c r="B123" s="156" t="s">
        <v>159</v>
      </c>
      <c r="C123" s="157">
        <v>20</v>
      </c>
      <c r="D123" s="157"/>
      <c r="E123" s="158">
        <v>30</v>
      </c>
    </row>
    <row r="124" spans="1:26" x14ac:dyDescent="0.25">
      <c r="B124" s="156" t="s">
        <v>160</v>
      </c>
      <c r="C124" s="89">
        <v>30</v>
      </c>
      <c r="D124" s="55">
        <v>30</v>
      </c>
      <c r="E124" s="159"/>
    </row>
    <row r="125" spans="1:26" ht="15.75" thickBot="1" x14ac:dyDescent="0.3">
      <c r="B125" s="156" t="s">
        <v>161</v>
      </c>
      <c r="C125" s="160">
        <v>40</v>
      </c>
      <c r="D125" s="160">
        <v>0</v>
      </c>
      <c r="E125" s="161"/>
    </row>
    <row r="127" spans="1:26" ht="15.75" thickBot="1" x14ac:dyDescent="0.3"/>
    <row r="128" spans="1:26" ht="27" thickBot="1" x14ac:dyDescent="0.3">
      <c r="B128" s="106" t="s">
        <v>162</v>
      </c>
      <c r="C128" s="107"/>
      <c r="D128" s="107"/>
      <c r="E128" s="107"/>
      <c r="F128" s="107"/>
      <c r="G128" s="107"/>
      <c r="H128" s="107"/>
      <c r="I128" s="107"/>
      <c r="J128" s="107"/>
      <c r="K128" s="107"/>
      <c r="L128" s="107"/>
      <c r="M128" s="107"/>
      <c r="N128" s="108"/>
    </row>
    <row r="130" spans="2:17" ht="76.5" customHeight="1" x14ac:dyDescent="0.25">
      <c r="B130" s="95" t="s">
        <v>89</v>
      </c>
      <c r="C130" s="95" t="s">
        <v>90</v>
      </c>
      <c r="D130" s="95" t="s">
        <v>91</v>
      </c>
      <c r="E130" s="95" t="s">
        <v>92</v>
      </c>
      <c r="F130" s="95" t="s">
        <v>93</v>
      </c>
      <c r="G130" s="95" t="s">
        <v>94</v>
      </c>
      <c r="H130" s="95" t="s">
        <v>95</v>
      </c>
      <c r="I130" s="95" t="s">
        <v>96</v>
      </c>
      <c r="J130" s="98" t="s">
        <v>97</v>
      </c>
      <c r="K130" s="109"/>
      <c r="L130" s="99"/>
      <c r="M130" s="95" t="s">
        <v>98</v>
      </c>
      <c r="N130" s="95" t="s">
        <v>99</v>
      </c>
      <c r="O130" s="95" t="s">
        <v>100</v>
      </c>
      <c r="P130" s="98" t="s">
        <v>78</v>
      </c>
      <c r="Q130" s="99"/>
    </row>
    <row r="131" spans="2:17" ht="60.75" customHeight="1" x14ac:dyDescent="0.25">
      <c r="B131" s="162" t="s">
        <v>163</v>
      </c>
      <c r="C131" s="162">
        <v>681</v>
      </c>
      <c r="D131" s="162" t="s">
        <v>164</v>
      </c>
      <c r="E131" s="100">
        <v>16367981</v>
      </c>
      <c r="F131" s="162" t="s">
        <v>165</v>
      </c>
      <c r="G131" s="162" t="s">
        <v>166</v>
      </c>
      <c r="H131" s="100" t="s">
        <v>167</v>
      </c>
      <c r="I131" s="101" t="s">
        <v>105</v>
      </c>
      <c r="J131" s="162" t="s">
        <v>168</v>
      </c>
      <c r="K131" s="163" t="s">
        <v>169</v>
      </c>
      <c r="L131" s="103" t="s">
        <v>21</v>
      </c>
      <c r="M131" s="51" t="s">
        <v>20</v>
      </c>
      <c r="N131" s="51" t="s">
        <v>21</v>
      </c>
      <c r="O131" s="51" t="s">
        <v>20</v>
      </c>
      <c r="P131" s="164" t="s">
        <v>170</v>
      </c>
      <c r="Q131" s="165"/>
    </row>
    <row r="132" spans="2:17" ht="60.75" customHeight="1" x14ac:dyDescent="0.25">
      <c r="B132" s="162" t="s">
        <v>171</v>
      </c>
      <c r="C132" s="162">
        <v>681</v>
      </c>
      <c r="D132" s="162" t="s">
        <v>172</v>
      </c>
      <c r="E132" s="100">
        <v>51783455</v>
      </c>
      <c r="F132" s="162" t="s">
        <v>173</v>
      </c>
      <c r="G132" s="166" t="s">
        <v>174</v>
      </c>
      <c r="H132" s="167">
        <v>34110</v>
      </c>
      <c r="I132" s="101" t="s">
        <v>175</v>
      </c>
      <c r="J132" s="127" t="s">
        <v>176</v>
      </c>
      <c r="K132" s="163" t="s">
        <v>177</v>
      </c>
      <c r="L132" s="103" t="s">
        <v>20</v>
      </c>
      <c r="M132" s="51" t="s">
        <v>20</v>
      </c>
      <c r="N132" s="51" t="s">
        <v>20</v>
      </c>
      <c r="O132" s="51" t="s">
        <v>20</v>
      </c>
      <c r="P132" s="164"/>
      <c r="Q132" s="165"/>
    </row>
    <row r="133" spans="2:17" ht="33.6" customHeight="1" x14ac:dyDescent="0.25">
      <c r="B133" s="162" t="s">
        <v>178</v>
      </c>
      <c r="C133" s="162">
        <v>681</v>
      </c>
      <c r="D133" s="166" t="s">
        <v>179</v>
      </c>
      <c r="E133" s="100">
        <v>35894173</v>
      </c>
      <c r="F133" s="100" t="s">
        <v>180</v>
      </c>
      <c r="G133" s="162" t="s">
        <v>181</v>
      </c>
      <c r="H133" s="100" t="s">
        <v>182</v>
      </c>
      <c r="I133" s="101" t="s">
        <v>183</v>
      </c>
      <c r="J133" s="168" t="s">
        <v>184</v>
      </c>
      <c r="K133" s="169" t="s">
        <v>185</v>
      </c>
      <c r="L133" s="103" t="s">
        <v>21</v>
      </c>
      <c r="M133" s="51" t="s">
        <v>20</v>
      </c>
      <c r="N133" s="51" t="s">
        <v>21</v>
      </c>
      <c r="O133" s="51" t="s">
        <v>20</v>
      </c>
      <c r="P133" s="164" t="s">
        <v>186</v>
      </c>
      <c r="Q133" s="165"/>
    </row>
    <row r="136" spans="2:17" ht="15.75" thickBot="1" x14ac:dyDescent="0.3"/>
    <row r="137" spans="2:17" ht="54" customHeight="1" x14ac:dyDescent="0.25">
      <c r="B137" s="52" t="s">
        <v>19</v>
      </c>
      <c r="C137" s="52" t="s">
        <v>156</v>
      </c>
      <c r="D137" s="95" t="s">
        <v>157</v>
      </c>
      <c r="E137" s="52" t="s">
        <v>29</v>
      </c>
      <c r="F137" s="155" t="s">
        <v>187</v>
      </c>
      <c r="G137" s="170"/>
    </row>
    <row r="138" spans="2:17" ht="120.75" customHeight="1" x14ac:dyDescent="0.2">
      <c r="B138" s="171" t="s">
        <v>188</v>
      </c>
      <c r="C138" s="172" t="s">
        <v>189</v>
      </c>
      <c r="D138" s="55">
        <v>25</v>
      </c>
      <c r="E138" s="55">
        <v>0</v>
      </c>
      <c r="F138" s="173">
        <f>+E138+E139+E140</f>
        <v>25</v>
      </c>
      <c r="G138" s="174"/>
    </row>
    <row r="139" spans="2:17" ht="76.349999999999994" customHeight="1" x14ac:dyDescent="0.2">
      <c r="B139" s="171"/>
      <c r="C139" s="172" t="s">
        <v>190</v>
      </c>
      <c r="D139" s="127">
        <v>25</v>
      </c>
      <c r="E139" s="55">
        <v>25</v>
      </c>
      <c r="F139" s="175"/>
      <c r="G139" s="174"/>
    </row>
    <row r="140" spans="2:17" ht="69" customHeight="1" x14ac:dyDescent="0.2">
      <c r="B140" s="171"/>
      <c r="C140" s="172" t="s">
        <v>191</v>
      </c>
      <c r="D140" s="55">
        <v>10</v>
      </c>
      <c r="E140" s="55">
        <v>0</v>
      </c>
      <c r="F140" s="176"/>
      <c r="G140" s="174"/>
    </row>
    <row r="141" spans="2:17" x14ac:dyDescent="0.25">
      <c r="C141"/>
    </row>
    <row r="144" spans="2:17" x14ac:dyDescent="0.25">
      <c r="B144" s="49" t="s">
        <v>192</v>
      </c>
    </row>
    <row r="147" spans="2:5" x14ac:dyDescent="0.25">
      <c r="B147" s="50" t="s">
        <v>19</v>
      </c>
      <c r="C147" s="50" t="s">
        <v>28</v>
      </c>
      <c r="D147" s="52" t="s">
        <v>29</v>
      </c>
      <c r="E147" s="52" t="s">
        <v>30</v>
      </c>
    </row>
    <row r="148" spans="2:5" ht="28.5" x14ac:dyDescent="0.25">
      <c r="B148" s="53" t="s">
        <v>193</v>
      </c>
      <c r="C148" s="54">
        <v>40</v>
      </c>
      <c r="D148" s="55">
        <f>+E123</f>
        <v>30</v>
      </c>
      <c r="E148" s="56">
        <f>+D148+D149</f>
        <v>55</v>
      </c>
    </row>
    <row r="149" spans="2:5" ht="42.75" x14ac:dyDescent="0.25">
      <c r="B149" s="53" t="s">
        <v>194</v>
      </c>
      <c r="C149" s="54">
        <v>60</v>
      </c>
      <c r="D149" s="55">
        <f>+F138</f>
        <v>25</v>
      </c>
      <c r="E149" s="57"/>
    </row>
  </sheetData>
  <mergeCells count="49">
    <mergeCell ref="P133:Q133"/>
    <mergeCell ref="B138:B140"/>
    <mergeCell ref="F138:F140"/>
    <mergeCell ref="E148:E149"/>
    <mergeCell ref="E123:E125"/>
    <mergeCell ref="B128:N128"/>
    <mergeCell ref="J130:L130"/>
    <mergeCell ref="P130:Q130"/>
    <mergeCell ref="P131:Q131"/>
    <mergeCell ref="P132:Q132"/>
    <mergeCell ref="P93:Q93"/>
    <mergeCell ref="B95:N95"/>
    <mergeCell ref="D98:E98"/>
    <mergeCell ref="D99:E99"/>
    <mergeCell ref="B102:P102"/>
    <mergeCell ref="B105:N105"/>
    <mergeCell ref="P87:Q87"/>
    <mergeCell ref="P88:Q88"/>
    <mergeCell ref="P89:Q89"/>
    <mergeCell ref="P90:Q90"/>
    <mergeCell ref="P91:Q91"/>
    <mergeCell ref="P92:Q92"/>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EV_TEC_TALENTUM_G34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2014-12-04T15:23:41Z</dcterms:created>
  <dcterms:modified xsi:type="dcterms:W3CDTF">2014-12-04T15:25:31Z</dcterms:modified>
</cp:coreProperties>
</file>