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EV TEC CORP LA SABIDURIA G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5" i="1" l="1"/>
  <c r="D156" i="1" s="1"/>
  <c r="E130" i="1"/>
  <c r="D155" i="1" s="1"/>
  <c r="E155" i="1" s="1"/>
  <c r="M124" i="1"/>
  <c r="L124" i="1"/>
  <c r="K124" i="1"/>
  <c r="C126" i="1" s="1"/>
  <c r="A118" i="1"/>
  <c r="A119" i="1" s="1"/>
  <c r="A120" i="1" s="1"/>
  <c r="A121" i="1" s="1"/>
  <c r="A122" i="1" s="1"/>
  <c r="A123" i="1" s="1"/>
  <c r="A117" i="1"/>
  <c r="N116" i="1"/>
  <c r="N124" i="1" s="1"/>
  <c r="N57" i="1"/>
  <c r="M57" i="1"/>
  <c r="L57" i="1"/>
  <c r="K57" i="1"/>
  <c r="C61" i="1" s="1"/>
  <c r="A50" i="1"/>
  <c r="A51" i="1" s="1"/>
  <c r="A52" i="1" s="1"/>
  <c r="A53" i="1" s="1"/>
  <c r="A54" i="1" s="1"/>
  <c r="A55" i="1" s="1"/>
  <c r="A56" i="1" s="1"/>
  <c r="N49" i="1"/>
  <c r="E40" i="1"/>
</calcChain>
</file>

<file path=xl/sharedStrings.xml><?xml version="1.0" encoding="utf-8"?>
<sst xmlns="http://schemas.openxmlformats.org/spreadsheetml/2006/main" count="489" uniqueCount="207">
  <si>
    <t>1. CRITERIOS HABILITANTES</t>
  </si>
  <si>
    <t>Experiencia Específica - habilitante</t>
  </si>
  <si>
    <t>Nombre de Proponente:</t>
  </si>
  <si>
    <t>CORPORACION EDUCATIVA LA SABIDURIA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</si>
  <si>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</si>
  <si>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</si>
  <si>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</si>
  <si>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</si>
  <si>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</si>
  <si>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</si>
  <si>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</si>
  <si>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</si>
  <si>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</si>
  <si>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</si>
  <si>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</si>
  <si>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</si>
  <si>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</si>
  <si>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</si>
  <si>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</si>
  <si>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</si>
  <si>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</si>
  <si>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</si>
  <si>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</si>
  <si>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</si>
  <si>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</si>
  <si>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</si>
  <si>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</si>
  <si>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</si>
  <si>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</si>
  <si>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</si>
  <si>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</si>
  <si>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</si>
  <si>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</si>
  <si>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</si>
  <si>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</si>
  <si>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</si>
  <si>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</si>
  <si>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</si>
  <si>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</si>
  <si>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</si>
  <si>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</si>
  <si>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</si>
  <si>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</si>
  <si>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</si>
  <si>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</si>
  <si>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</si>
  <si>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</si>
  <si>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</si>
  <si>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</si>
  <si>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ALCALDIA DISTRITAL</t>
  </si>
  <si>
    <t>LOS CUPOS EJECUTADOS NO SUMAN EL 80% EXIGIDO</t>
  </si>
  <si>
    <t>ICBF</t>
  </si>
  <si>
    <t>ESTE CONTRATO SOLO SE VALIDA EN CUPOS, MAS NO EN EXPERIENCIA PUES ESTA TRASLAPADO</t>
  </si>
  <si>
    <t>Criterio</t>
  </si>
  <si>
    <t>Valor</t>
  </si>
  <si>
    <t xml:space="preserve">Concepto, cumple </t>
  </si>
  <si>
    <t>si</t>
  </si>
  <si>
    <t>no</t>
  </si>
  <si>
    <t>Total meses de experiencia acreditada valida</t>
  </si>
  <si>
    <t>Total cupos certificados</t>
  </si>
  <si>
    <t>1300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</si>
  <si>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</si>
  <si>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</si>
  <si>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</si>
  <si>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</si>
  <si>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</si>
  <si>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</si>
  <si>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</si>
  <si>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</si>
  <si>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</si>
  <si>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</si>
  <si>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</si>
  <si>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</si>
  <si>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</si>
  <si>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</si>
  <si>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</si>
  <si>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</si>
  <si>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ARRIENDO</t>
  </si>
  <si>
    <t>BARRIO ALFONSO LOPEZ PUMAREJO CALLE LA UNION TRANSVERSAL 17 #2A39 COMUNA 2</t>
  </si>
  <si>
    <t>NA</t>
  </si>
  <si>
    <t>BARRIO EL LLERAS CALLE 11 #219  COMUNA 3</t>
  </si>
  <si>
    <t>BARRIO SANTA FE CALE 7# 30A26 COMUNA 5</t>
  </si>
  <si>
    <r>
      <t>BARRIO EL CRISTAL CARRERA 50 #</t>
    </r>
    <r>
      <rPr>
        <i/>
        <sz val="11"/>
        <color theme="1"/>
        <rFont val="Arial"/>
        <family val="2"/>
      </rPr>
      <t xml:space="preserve"> </t>
    </r>
    <r>
      <rPr>
        <sz val="11"/>
        <color theme="1"/>
        <rFont val="Arial"/>
        <family val="2"/>
      </rPr>
      <t>1 -36 COMUNA 8</t>
    </r>
  </si>
  <si>
    <t>BARRIO ANTONIO NARIÑO CARRERA 56 # 4AS-21 COMUNA 11</t>
  </si>
  <si>
    <t>BARRIO SIMON BOLIVAR CALLE 6 # 39-56</t>
  </si>
  <si>
    <t>BARRIO LOS LAURELES CARRERA 55 CALLE 3 MANZANA 554</t>
  </si>
  <si>
    <t>BARRIO CASCAJAL CARRERA 57 # 58-10</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</si>
  <si>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</si>
  <si>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</si>
  <si>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</si>
  <si>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</si>
  <si>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</si>
  <si>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</si>
  <si>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</si>
  <si>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</si>
  <si>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</si>
  <si>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</si>
  <si>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</si>
  <si>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</si>
  <si>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</si>
  <si>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</si>
  <si>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t>CUMPLE PERFIL
SI /NO</t>
  </si>
  <si>
    <t>CUMPLE PROPORCION
SI /NO</t>
  </si>
  <si>
    <t>COORDINADOR</t>
  </si>
  <si>
    <t>DIANA ISABEL JARAMILLO</t>
  </si>
  <si>
    <t>LICENCIADA EN CIENCIAS SOCIALES</t>
  </si>
  <si>
    <t>UNIVERSIDAD TECNOLOGICA DEL CHOCO DIEGO LUIS CORDOBA</t>
  </si>
  <si>
    <t>NO APLICA</t>
  </si>
  <si>
    <t>ASOCIACION DE ESCUELAS POPULARES Y COMUNITARIAS DE BUENAVENTURA</t>
  </si>
  <si>
    <t>FECHA INICIO Y FINALIZACION 26/04/2012-15/12/2012</t>
  </si>
  <si>
    <t>FUNCIONES    SI</t>
  </si>
  <si>
    <t>INSTITUTO MIGUEL DE CERVANTES SAAVEDRA</t>
  </si>
  <si>
    <t>08/02/2003-30/09/2006</t>
  </si>
  <si>
    <t>JAZMIN ANGULO RAMIREZ</t>
  </si>
  <si>
    <t>LICENCIADA EN EDUCACION PREESCOLAR</t>
  </si>
  <si>
    <t>UNIVERSIDAD DEL QUINDIO</t>
  </si>
  <si>
    <t>LICEO MAYOR DEL PACIFICO</t>
  </si>
  <si>
    <t>28/05/2008-12/12/2012</t>
  </si>
  <si>
    <t>SANDRA PATRICIA BANGUERO</t>
  </si>
  <si>
    <t>LICENCIADA EN CIENCIAS SOCIALES CON ENFASIS EN EDUCACION BASICA</t>
  </si>
  <si>
    <t>01/09/208-12/15/2011</t>
  </si>
  <si>
    <t>IBETH FIGUEROA BOLAÑOS</t>
  </si>
  <si>
    <t>LICENCIADA EN ADMINISTRACION EDUCATIVA</t>
  </si>
  <si>
    <t>UNIVERSIDAD SURCOLOMBIANA</t>
  </si>
  <si>
    <t>19/07/202</t>
  </si>
  <si>
    <t>GIMNASIO BUENAVENTURA</t>
  </si>
  <si>
    <t>01/23/2012-11/30/2014</t>
  </si>
  <si>
    <t>ASTRID ENERITH MUÑOZ CUELAR</t>
  </si>
  <si>
    <t>LICENCIADA EN ADMINISTRACION  EDUCATIVA</t>
  </si>
  <si>
    <t>LICEO MATERNO INFANTIL CARITAS ALEGRES</t>
  </si>
  <si>
    <t>01/02/2006-30/11/2014</t>
  </si>
  <si>
    <t>MAGDALENA BALANTA GONZALEZ</t>
  </si>
  <si>
    <t>01/06/2009-26/10/2010</t>
  </si>
  <si>
    <t>YOLANDA RODRIGUEZ BERNAL</t>
  </si>
  <si>
    <t>TECNOLOGA DEL LENGUAJE AUDICION PROBLEMAS DE APRENDIZAJE</t>
  </si>
  <si>
    <t>TECNOLOGICO INPI</t>
  </si>
  <si>
    <t>LICEO INFANTIL DEL NIÑO JESUS</t>
  </si>
  <si>
    <t>01/02/1989-21/11/2014</t>
  </si>
  <si>
    <t>NO CUMPLE EL PERFIL  PROFESIONAL SOLICITADO EN EL PLIEGO DE CONDICCIONES</t>
  </si>
  <si>
    <t>PROFESIONAL DE APOYO PSICOSOCIAL</t>
  </si>
  <si>
    <t>YENNI ESPERANZA PATERSON</t>
  </si>
  <si>
    <t>SOCIOLOGA</t>
  </si>
  <si>
    <t>UNIVERSIDAD DEL PACIFICO</t>
  </si>
  <si>
    <t>FUNDACION PLAN</t>
  </si>
  <si>
    <t>09/09/2013-28/02/2014</t>
  </si>
  <si>
    <t>NO CUMPLE CON EL TIEMPO REQUERIDO PARA EL PERFIL (1 AÑO EN INTERVENCION CON FAMILIAS Y COMUNIDADES ETNICAS</t>
  </si>
  <si>
    <t>DAVEY ANTONIO VIVEROS ROSENDO</t>
  </si>
  <si>
    <t>SOCIOLOGO</t>
  </si>
  <si>
    <t>FUNOF</t>
  </si>
  <si>
    <t>20/10/2010-30/12/2010</t>
  </si>
  <si>
    <t>HOSMAR MOSQUERA VALENCIA</t>
  </si>
  <si>
    <t>PSICOLOGA</t>
  </si>
  <si>
    <t>UNIVERSIDAD SANTIAGO DE CALI</t>
  </si>
  <si>
    <t>HOGAR INFANTIL EL GUABITO</t>
  </si>
  <si>
    <t>04/02/2013-15/12/2014</t>
  </si>
  <si>
    <t xml:space="preserve">LEIDI YOANA HERRERA VALENCIA </t>
  </si>
  <si>
    <t>COLEGIO NUESTRA SEÑORA DE LA SABIDURIA SAS</t>
  </si>
  <si>
    <t>01/02/2012-07/11/2014</t>
  </si>
  <si>
    <t>HECTOR RIASCOS JIMENEZ</t>
  </si>
  <si>
    <t>PSICOLOGO</t>
  </si>
  <si>
    <t>UNIVERSIDAD DE GUAYAQUIL ECUADOR</t>
  </si>
  <si>
    <t>NO APORTA</t>
  </si>
  <si>
    <t>NO APORTA CERTIFICACIONES DE EXPERIENCIA</t>
  </si>
  <si>
    <t>HERMIDA HERCILIA QUINTERO PEREA</t>
  </si>
  <si>
    <t>ESTUDIANTE DE SOCIOLOGIA</t>
  </si>
  <si>
    <t>ASTILLERO NAVAL ELY VALENCIA MOSQUERA</t>
  </si>
  <si>
    <t>01/01/2010-12/31/2012</t>
  </si>
  <si>
    <t>MONICA PEREZ HERNANDEZ</t>
  </si>
  <si>
    <t xml:space="preserve">PSICOLOGA </t>
  </si>
  <si>
    <t>UNIVERSIDAD ANTONIO NARIÑO</t>
  </si>
  <si>
    <t>SALECIANO BUENAVENTURA DE DON BOSCO</t>
  </si>
  <si>
    <t>08/04/2014-07/10/2014</t>
  </si>
  <si>
    <t>Propuesta Técnica - Habilitante</t>
  </si>
  <si>
    <t>Presentó propuesta técnica de acuerdo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</si>
  <si>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</si>
  <si>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</si>
  <si>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</si>
  <si>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</si>
  <si>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</si>
  <si>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</si>
  <si>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</si>
  <si>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</si>
  <si>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</si>
  <si>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</si>
  <si>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</si>
  <si>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SANDRA CAICEDO RUIZ</t>
  </si>
  <si>
    <t>LICENCIADA EN ESPAÑOL Y LITERATURA</t>
  </si>
  <si>
    <t>INSTITUCION EDUCATIVA TERMARIT</t>
  </si>
  <si>
    <t>FECHA DE INICIO Y TERMINACIÓN   08/01/2008-07/03/2013</t>
  </si>
  <si>
    <t>FUNCIONES      SI</t>
  </si>
  <si>
    <t>NO CUMPLE CON LA PROPORCION REQUERIDA EN EL PLIEGO DE CONDICIONES</t>
  </si>
  <si>
    <t>PROFESIONAL DE APOYO PEDAGÓGICO  POR CADA MIL CUPOS OFERTADOS O FRACIÓN INFERIOR</t>
  </si>
  <si>
    <t>XIOMARA MOSQUERA TORRES</t>
  </si>
  <si>
    <t>ALCALDIA DISTRITAL DE BUENAVENTURA</t>
  </si>
  <si>
    <t>27/09/2010-EN EJECUCION</t>
  </si>
  <si>
    <t xml:space="preserve">FINANCIERO  POR CADA CINCO MIL CUPOS OFERTADOS O FRACIÓN INFERIOR </t>
  </si>
  <si>
    <t>LADY JOHANNA NIÑO SERNA</t>
  </si>
  <si>
    <t>CONTADORA PUBLICA</t>
  </si>
  <si>
    <t>UNIVERSIDAD SANTO TOMAS</t>
  </si>
  <si>
    <t>FUNDACION PARA EL DESARROLLO SOCIAL Y ECONOMICO DE LA COSTA PACIFICA</t>
  </si>
  <si>
    <t>01/03/2008-03/09/2013</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</si>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</sst>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0" x14ac:knownFonts="1">
    <font>
      <sz val="11"/>
      <color theme="1"/>
      <name val="Calibri"/>
      <family val="2"/>
      <scheme val="minor"/>
    </font>
    <font>
      <sz val="11"/>
      <color theme="1"/>
      <name val="Calibri"/>
      <family val="2"/>
      <scheme val="minor"/>
    </font>
    <font>
      <b/>
      <sz val="11"/>
      <name val="Arial"/>
      <family val="2"/>
    </font>
    <font>
      <sz val="11"/>
      <color theme="1"/>
      <name val="Arial"/>
      <family val="2"/>
    </font>
    <font>
      <sz val="11"/>
      <name val="Arial"/>
      <family val="2"/>
    </font>
    <font>
      <b/>
      <sz val="11"/>
      <color theme="1"/>
      <name val="Arial"/>
      <family val="2"/>
    </font>
    <font>
      <i/>
      <sz val="11"/>
      <color rgb="FFFF0000"/>
      <name val="Arial"/>
      <family val="2"/>
    </font>
    <font>
      <b/>
      <sz val="11"/>
      <color indexed="9"/>
      <name val="Arial"/>
      <family val="2"/>
    </font>
    <font>
      <sz val="11"/>
      <color indexed="8"/>
      <name val="Arial"/>
      <family val="2"/>
    </font>
    <font>
      <i/>
      <sz val="11"/>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0" xfId="0" applyFont="1" applyAlignment="1">
      <alignment vertical="center"/>
    </xf>
    <xf numFmtId="0" fontId="4" fillId="0" borderId="2" xfId="0" applyFont="1" applyFill="1" applyBorder="1" applyAlignment="1">
      <alignment vertical="center"/>
    </xf>
    <xf numFmtId="0" fontId="2" fillId="3" borderId="3" xfId="0" applyFont="1" applyFill="1" applyBorder="1" applyAlignment="1" applyProtection="1">
      <alignment horizontal="left" vertical="center"/>
      <protection locked="0"/>
    </xf>
    <xf numFmtId="0" fontId="2" fillId="3" borderId="4" xfId="0" applyFont="1" applyFill="1" applyBorder="1" applyAlignment="1" applyProtection="1">
      <alignment horizontal="left" vertical="center"/>
      <protection locked="0"/>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2" fillId="3" borderId="3" xfId="0" applyFont="1" applyFill="1" applyBorder="1" applyAlignment="1" applyProtection="1">
      <alignment vertical="center"/>
      <protection locked="0"/>
    </xf>
    <xf numFmtId="0" fontId="2" fillId="3" borderId="4" xfId="0" applyFont="1" applyFill="1" applyBorder="1" applyAlignment="1" applyProtection="1">
      <alignment vertical="center"/>
      <protection locked="0"/>
    </xf>
    <xf numFmtId="0" fontId="4"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4"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2"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5" fillId="0" borderId="0" xfId="0" applyFont="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3" fontId="3" fillId="3" borderId="6" xfId="0" applyNumberFormat="1" applyFont="1" applyFill="1" applyBorder="1" applyAlignment="1">
      <alignment horizontal="right" vertical="center"/>
    </xf>
    <xf numFmtId="0" fontId="3" fillId="3" borderId="6" xfId="0" applyFont="1" applyFill="1" applyBorder="1" applyAlignment="1">
      <alignmen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0" borderId="0"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164"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4"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0" fontId="5"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4"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5" fillId="0" borderId="0" xfId="0" applyFont="1" applyAlignment="1">
      <alignment vertical="center"/>
    </xf>
    <xf numFmtId="0" fontId="3" fillId="0" borderId="0" xfId="0" applyFont="1"/>
    <xf numFmtId="0" fontId="5"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0" xfId="0" applyFont="1" applyAlignment="1">
      <alignment wrapText="1"/>
    </xf>
    <xf numFmtId="0" fontId="5"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6" fillId="0" borderId="11" xfId="0" applyFont="1" applyBorder="1" applyAlignment="1">
      <alignment horizontal="center" vertical="center" wrapText="1"/>
    </xf>
    <xf numFmtId="0" fontId="6" fillId="0" borderId="0" xfId="0" applyFont="1" applyBorder="1" applyAlignment="1">
      <alignment horizontal="center" vertical="center"/>
    </xf>
    <xf numFmtId="0" fontId="5" fillId="2" borderId="12" xfId="0" applyFont="1" applyFill="1" applyBorder="1" applyAlignment="1">
      <alignment horizontal="center" vertical="center" wrapText="1"/>
    </xf>
    <xf numFmtId="1" fontId="5" fillId="2" borderId="12"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4" fillId="0" borderId="6" xfId="0" applyNumberFormat="1"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9" fontId="4" fillId="0" borderId="6" xfId="2" applyFont="1" applyFill="1" applyBorder="1" applyAlignment="1" applyProtection="1">
      <alignment horizontal="center" vertical="center" wrapText="1"/>
      <protection locked="0"/>
    </xf>
    <xf numFmtId="14" fontId="4" fillId="0" borderId="6" xfId="0" applyNumberFormat="1" applyFont="1" applyFill="1" applyBorder="1" applyAlignment="1" applyProtection="1">
      <alignment horizontal="center" vertical="center" wrapText="1"/>
      <protection locked="0"/>
    </xf>
    <xf numFmtId="15" fontId="4" fillId="0" borderId="6" xfId="0" applyNumberFormat="1" applyFont="1" applyFill="1" applyBorder="1" applyAlignment="1" applyProtection="1">
      <alignment horizontal="center" vertical="center" wrapText="1"/>
      <protection locked="0"/>
    </xf>
    <xf numFmtId="2" fontId="4" fillId="0" borderId="6" xfId="0" applyNumberFormat="1" applyFont="1" applyFill="1" applyBorder="1" applyAlignment="1" applyProtection="1">
      <alignment horizontal="center" vertical="center" wrapText="1"/>
      <protection locked="0"/>
    </xf>
    <xf numFmtId="168" fontId="4" fillId="0" borderId="6" xfId="1" applyNumberFormat="1" applyFont="1" applyFill="1" applyBorder="1" applyAlignment="1">
      <alignment horizontal="right" vertical="center" wrapText="1"/>
    </xf>
    <xf numFmtId="0" fontId="4" fillId="0" borderId="6"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0" xfId="0" applyFont="1" applyFill="1" applyAlignment="1">
      <alignment horizontal="left" vertical="center" wrapText="1"/>
    </xf>
    <xf numFmtId="49" fontId="4" fillId="0" borderId="6" xfId="0" applyNumberFormat="1" applyFont="1" applyFill="1" applyBorder="1" applyAlignment="1" applyProtection="1">
      <alignment horizontal="left" vertical="center" wrapText="1"/>
      <protection locked="0"/>
    </xf>
    <xf numFmtId="49" fontId="2" fillId="0" borderId="6" xfId="0" applyNumberFormat="1" applyFont="1" applyFill="1" applyBorder="1" applyAlignment="1" applyProtection="1">
      <alignment horizontal="center" vertical="center" wrapText="1"/>
      <protection locked="0"/>
    </xf>
    <xf numFmtId="2" fontId="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0" fontId="5" fillId="0" borderId="9"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xf>
    <xf numFmtId="169" fontId="5" fillId="0" borderId="6" xfId="0" applyNumberFormat="1" applyFont="1" applyFill="1" applyBorder="1" applyAlignment="1">
      <alignment horizontal="center" vertical="center"/>
    </xf>
    <xf numFmtId="0" fontId="5"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6" xfId="0" applyFont="1" applyFill="1" applyBorder="1" applyAlignment="1">
      <alignment vertical="center"/>
    </xf>
    <xf numFmtId="0" fontId="7" fillId="0" borderId="0" xfId="0" applyFont="1" applyFill="1" applyBorder="1" applyAlignment="1">
      <alignment horizontal="left" vertical="center"/>
    </xf>
    <xf numFmtId="0" fontId="8" fillId="0" borderId="0" xfId="0" applyFont="1" applyFill="1" applyBorder="1" applyAlignment="1">
      <alignment horizontal="center" vertical="center" wrapText="1"/>
    </xf>
    <xf numFmtId="0" fontId="4" fillId="0" borderId="0" xfId="0" applyFont="1" applyFill="1" applyAlignment="1">
      <alignment horizontal="left" vertical="center" wrapText="1"/>
    </xf>
    <xf numFmtId="0" fontId="2" fillId="2" borderId="2" xfId="0" applyFont="1" applyFill="1" applyBorder="1" applyAlignment="1">
      <alignment horizontal="center" vertical="center"/>
    </xf>
    <xf numFmtId="0" fontId="5" fillId="2" borderId="6" xfId="0" applyFont="1" applyFill="1" applyBorder="1" applyAlignment="1">
      <alignment horizontal="center" wrapText="1"/>
    </xf>
    <xf numFmtId="0" fontId="5" fillId="2" borderId="7" xfId="0" applyFont="1" applyFill="1" applyBorder="1" applyAlignment="1">
      <alignment horizont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5" fillId="2" borderId="13" xfId="0" applyFont="1" applyFill="1" applyBorder="1" applyAlignment="1">
      <alignment horizontal="center" vertical="center" wrapText="1"/>
    </xf>
    <xf numFmtId="0" fontId="3" fillId="0" borderId="9" xfId="0" applyFont="1" applyBorder="1" applyAlignment="1">
      <alignment horizontal="center" vertical="center" wrapText="1"/>
    </xf>
    <xf numFmtId="14" fontId="3" fillId="0" borderId="9" xfId="0" applyNumberFormat="1" applyFont="1" applyBorder="1" applyAlignment="1">
      <alignment horizontal="center" vertical="center"/>
    </xf>
    <xf numFmtId="0" fontId="3" fillId="0" borderId="9" xfId="0" applyFont="1" applyFill="1" applyBorder="1" applyAlignment="1">
      <alignment horizontal="center" vertical="center"/>
    </xf>
    <xf numFmtId="0" fontId="3" fillId="0" borderId="6" xfId="0" applyFont="1" applyBorder="1"/>
    <xf numFmtId="0" fontId="3" fillId="0" borderId="6" xfId="0" applyFont="1" applyFill="1" applyBorder="1" applyAlignment="1">
      <alignment wrapText="1"/>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14" xfId="0" applyFont="1" applyBorder="1" applyAlignment="1">
      <alignment horizontal="center" vertical="center" wrapText="1"/>
    </xf>
    <xf numFmtId="14" fontId="3" fillId="0" borderId="14" xfId="0" applyNumberFormat="1" applyFont="1" applyBorder="1" applyAlignment="1">
      <alignment horizontal="center" vertical="center"/>
    </xf>
    <xf numFmtId="0" fontId="3" fillId="0" borderId="14" xfId="0" applyFont="1" applyFill="1" applyBorder="1" applyAlignment="1">
      <alignment horizontal="center" vertical="center"/>
    </xf>
    <xf numFmtId="0" fontId="3" fillId="0" borderId="6" xfId="0" applyFont="1" applyBorder="1" applyAlignment="1">
      <alignment wrapText="1"/>
    </xf>
    <xf numFmtId="14" fontId="3" fillId="0" borderId="6" xfId="0" applyNumberFormat="1" applyFont="1" applyBorder="1" applyAlignment="1"/>
    <xf numFmtId="14" fontId="3" fillId="0" borderId="6" xfId="0" applyNumberFormat="1" applyFont="1" applyBorder="1" applyAlignment="1">
      <alignment horizontal="right"/>
    </xf>
    <xf numFmtId="14" fontId="3" fillId="0" borderId="6" xfId="0" applyNumberFormat="1" applyFont="1" applyFill="1" applyBorder="1" applyAlignment="1">
      <alignment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Border="1" applyAlignment="1">
      <alignment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3" fillId="0" borderId="6" xfId="0" applyFont="1" applyBorder="1" applyAlignment="1">
      <alignment vertical="center" wrapText="1"/>
    </xf>
    <xf numFmtId="9" fontId="4"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5" fillId="2" borderId="15" xfId="0" applyFont="1" applyFill="1" applyBorder="1" applyAlignment="1">
      <alignment horizontal="center" vertical="center"/>
    </xf>
    <xf numFmtId="0" fontId="5" fillId="2" borderId="1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14" fontId="3" fillId="0" borderId="6" xfId="0" applyNumberFormat="1" applyFont="1" applyFill="1" applyBorder="1" applyAlignment="1"/>
    <xf numFmtId="0" fontId="5" fillId="2" borderId="0"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center" wrapText="1"/>
    </xf>
    <xf numFmtId="0" fontId="5" fillId="0" borderId="9" xfId="0" applyFont="1" applyBorder="1" applyAlignment="1">
      <alignment horizontal="center" vertical="center"/>
    </xf>
    <xf numFmtId="0" fontId="5" fillId="0" borderId="0" xfId="0" applyFont="1" applyBorder="1" applyAlignment="1">
      <alignment horizontal="center" vertical="center"/>
    </xf>
    <xf numFmtId="0" fontId="5" fillId="0" borderId="14" xfId="0" applyFont="1" applyBorder="1" applyAlignment="1">
      <alignment horizontal="center" vertical="center"/>
    </xf>
    <xf numFmtId="0" fontId="5"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abSelected="1" topLeftCell="B1" zoomScale="60" zoomScaleNormal="60" workbookViewId="0">
      <selection activeCell="D30" sqref="D30"/>
    </sheetView>
  </sheetViews>
  <sheetFormatPr baseColWidth="10" defaultRowHeight="14.25" x14ac:dyDescent="0.25"/>
  <cols>
    <col min="1" max="1" width="3.140625" style="3" bestFit="1" customWidth="1"/>
    <col min="2" max="2" width="102.7109375" style="3" bestFit="1" customWidth="1"/>
    <col min="3" max="3" width="31.140625" style="3" customWidth="1"/>
    <col min="4" max="4" width="90.5703125" style="3" customWidth="1"/>
    <col min="5" max="5" width="25" style="3" customWidth="1"/>
    <col min="6" max="6" width="74.42578125" style="3" customWidth="1"/>
    <col min="7" max="7" width="64.140625" style="3" customWidth="1"/>
    <col min="8" max="8" width="24.5703125" style="3" customWidth="1"/>
    <col min="9" max="9" width="24" style="3" customWidth="1"/>
    <col min="10" max="10" width="79.140625" style="3" customWidth="1"/>
    <col min="11" max="11" width="22.5703125" style="3" customWidth="1"/>
    <col min="12" max="12" width="23" style="3" customWidth="1"/>
    <col min="13" max="13" width="18.7109375" style="3" customWidth="1"/>
    <col min="14" max="14" width="22.140625" style="3" customWidth="1"/>
    <col min="15" max="15" width="26.140625" style="3" customWidth="1"/>
    <col min="16" max="16" width="19.5703125" style="3" bestFit="1" customWidth="1"/>
    <col min="17" max="17" width="45.285156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15" x14ac:dyDescent="0.25">
      <c r="B2" s="1" t="s">
        <v>0</v>
      </c>
      <c r="C2" s="2"/>
      <c r="D2" s="2"/>
      <c r="E2" s="2"/>
      <c r="F2" s="2"/>
      <c r="G2" s="2"/>
      <c r="H2" s="2"/>
      <c r="I2" s="2"/>
      <c r="J2" s="2"/>
      <c r="K2" s="2"/>
      <c r="L2" s="2"/>
      <c r="M2" s="2"/>
      <c r="N2" s="2"/>
      <c r="O2" s="2"/>
      <c r="P2" s="2"/>
    </row>
    <row r="4" spans="2:16" ht="15" x14ac:dyDescent="0.25">
      <c r="B4" s="1" t="s">
        <v>1</v>
      </c>
      <c r="C4" s="2"/>
      <c r="D4" s="2"/>
      <c r="E4" s="2"/>
      <c r="F4" s="2"/>
      <c r="G4" s="2"/>
      <c r="H4" s="2"/>
      <c r="I4" s="2"/>
      <c r="J4" s="2"/>
      <c r="K4" s="2"/>
      <c r="L4" s="2"/>
      <c r="M4" s="2"/>
      <c r="N4" s="2"/>
      <c r="O4" s="2"/>
      <c r="P4" s="2"/>
    </row>
    <row r="5" spans="2:16" ht="15" thickBot="1" x14ac:dyDescent="0.3"/>
    <row r="6" spans="2:16" ht="15.75" thickBot="1" x14ac:dyDescent="0.3">
      <c r="B6" s="4" t="s">
        <v>2</v>
      </c>
      <c r="C6" s="5" t="s">
        <v>3</v>
      </c>
      <c r="D6" s="5"/>
      <c r="E6" s="5"/>
      <c r="F6" s="5"/>
      <c r="G6" s="5"/>
      <c r="H6" s="5"/>
      <c r="I6" s="5"/>
      <c r="J6" s="5"/>
      <c r="K6" s="5"/>
      <c r="L6" s="5"/>
      <c r="M6" s="5"/>
      <c r="N6" s="6"/>
    </row>
    <row r="7" spans="2:16" ht="15.75" thickBot="1" x14ac:dyDescent="0.3">
      <c r="B7" s="4" t="s">
        <v>4</v>
      </c>
      <c r="C7" s="5"/>
      <c r="D7" s="5"/>
      <c r="E7" s="5"/>
      <c r="F7" s="5"/>
      <c r="G7" s="5"/>
      <c r="H7" s="5"/>
      <c r="I7" s="5"/>
      <c r="J7" s="5"/>
      <c r="K7" s="5"/>
      <c r="L7" s="5"/>
      <c r="M7" s="5"/>
      <c r="N7" s="6"/>
    </row>
    <row r="8" spans="2:16" ht="15.75" thickBot="1" x14ac:dyDescent="0.3">
      <c r="B8" s="4" t="s">
        <v>5</v>
      </c>
      <c r="C8" s="5"/>
      <c r="D8" s="5"/>
      <c r="E8" s="5"/>
      <c r="F8" s="5"/>
      <c r="G8" s="5"/>
      <c r="H8" s="5"/>
      <c r="I8" s="5"/>
      <c r="J8" s="5"/>
      <c r="K8" s="5"/>
      <c r="L8" s="5"/>
      <c r="M8" s="5"/>
      <c r="N8" s="6"/>
    </row>
    <row r="9" spans="2:16" ht="15.75" thickBot="1" x14ac:dyDescent="0.3">
      <c r="B9" s="4" t="s">
        <v>6</v>
      </c>
      <c r="C9" s="5"/>
      <c r="D9" s="5"/>
      <c r="E9" s="5"/>
      <c r="F9" s="5"/>
      <c r="G9" s="5"/>
      <c r="H9" s="5"/>
      <c r="I9" s="5"/>
      <c r="J9" s="5"/>
      <c r="K9" s="5"/>
      <c r="L9" s="5"/>
      <c r="M9" s="5"/>
      <c r="N9" s="6"/>
    </row>
    <row r="10" spans="2:16" ht="15.75" thickBot="1" x14ac:dyDescent="0.3">
      <c r="B10" s="4" t="s">
        <v>7</v>
      </c>
      <c r="C10" s="7">
        <v>2</v>
      </c>
      <c r="D10" s="7"/>
      <c r="E10" s="8"/>
      <c r="F10" s="9"/>
      <c r="G10" s="9"/>
      <c r="H10" s="9"/>
      <c r="I10" s="9"/>
      <c r="J10" s="9"/>
      <c r="K10" s="9"/>
      <c r="L10" s="9"/>
      <c r="M10" s="9"/>
      <c r="N10" s="10"/>
    </row>
    <row r="11" spans="2:16" ht="15.75" thickBot="1" x14ac:dyDescent="0.3">
      <c r="B11" s="11" t="s">
        <v>8</v>
      </c>
      <c r="C11" s="12">
        <v>41972</v>
      </c>
      <c r="D11" s="13"/>
      <c r="E11" s="13"/>
      <c r="F11" s="13"/>
      <c r="G11" s="13"/>
      <c r="H11" s="13"/>
      <c r="I11" s="13"/>
      <c r="J11" s="13"/>
      <c r="K11" s="13"/>
      <c r="L11" s="13"/>
      <c r="M11" s="13"/>
      <c r="N11" s="14"/>
    </row>
    <row r="12" spans="2:16" ht="15" x14ac:dyDescent="0.25">
      <c r="B12" s="15"/>
      <c r="C12" s="16"/>
      <c r="D12" s="17"/>
      <c r="E12" s="17"/>
      <c r="F12" s="17"/>
      <c r="G12" s="17"/>
      <c r="H12" s="17"/>
      <c r="I12" s="18"/>
      <c r="J12" s="18"/>
      <c r="K12" s="18"/>
      <c r="L12" s="18"/>
      <c r="M12" s="18"/>
      <c r="N12" s="17"/>
    </row>
    <row r="13" spans="2:16" ht="15" x14ac:dyDescent="0.25">
      <c r="I13" s="18"/>
      <c r="J13" s="18"/>
      <c r="K13" s="18"/>
      <c r="L13" s="18"/>
      <c r="M13" s="18"/>
      <c r="N13" s="19"/>
    </row>
    <row r="14" spans="2:16" ht="45.75" customHeight="1" x14ac:dyDescent="0.25">
      <c r="B14" s="20" t="s">
        <v>9</v>
      </c>
      <c r="C14" s="20"/>
      <c r="D14" s="21" t="s">
        <v>10</v>
      </c>
      <c r="E14" s="21" t="s">
        <v>11</v>
      </c>
      <c r="F14" s="21" t="s">
        <v>12</v>
      </c>
      <c r="G14" s="22"/>
      <c r="I14" s="23"/>
      <c r="J14" s="23"/>
      <c r="K14" s="23"/>
      <c r="L14" s="23"/>
      <c r="M14" s="23"/>
      <c r="N14" s="19"/>
    </row>
    <row r="15" spans="2:16" ht="15" x14ac:dyDescent="0.25">
      <c r="B15" s="20"/>
      <c r="C15" s="20"/>
      <c r="D15" s="21"/>
      <c r="E15" s="24"/>
      <c r="F15" s="24"/>
      <c r="G15" s="25"/>
      <c r="I15" s="26"/>
      <c r="J15" s="26"/>
      <c r="K15" s="26"/>
      <c r="L15" s="26"/>
      <c r="M15" s="26"/>
      <c r="N15" s="19"/>
    </row>
    <row r="16" spans="2:16" ht="15" x14ac:dyDescent="0.25">
      <c r="B16" s="20"/>
      <c r="C16" s="20"/>
      <c r="D16" s="21">
        <v>2</v>
      </c>
      <c r="E16" s="24">
        <v>3881299100</v>
      </c>
      <c r="F16" s="27">
        <v>1330</v>
      </c>
      <c r="G16" s="25"/>
      <c r="I16" s="26"/>
      <c r="J16" s="26"/>
      <c r="K16" s="26"/>
      <c r="L16" s="26"/>
      <c r="M16" s="26"/>
      <c r="N16" s="19"/>
    </row>
    <row r="17" spans="1:14" ht="15" x14ac:dyDescent="0.25">
      <c r="B17" s="20"/>
      <c r="C17" s="20"/>
      <c r="D17" s="21"/>
      <c r="E17" s="24"/>
      <c r="F17" s="24"/>
      <c r="G17" s="25"/>
      <c r="I17" s="26"/>
      <c r="J17" s="26"/>
      <c r="K17" s="26"/>
      <c r="L17" s="26"/>
      <c r="M17" s="26"/>
      <c r="N17" s="19"/>
    </row>
    <row r="18" spans="1:14" ht="15" x14ac:dyDescent="0.25">
      <c r="B18" s="20"/>
      <c r="C18" s="20"/>
      <c r="D18" s="21"/>
      <c r="E18" s="28"/>
      <c r="F18" s="24"/>
      <c r="G18" s="25"/>
      <c r="H18" s="29"/>
      <c r="I18" s="26"/>
      <c r="J18" s="26"/>
      <c r="K18" s="26"/>
      <c r="L18" s="26"/>
      <c r="M18" s="26"/>
      <c r="N18" s="30"/>
    </row>
    <row r="19" spans="1:14" ht="15" x14ac:dyDescent="0.25">
      <c r="B19" s="20"/>
      <c r="C19" s="20"/>
      <c r="D19" s="21"/>
      <c r="E19" s="28"/>
      <c r="F19" s="24"/>
      <c r="G19" s="25"/>
      <c r="H19" s="29"/>
      <c r="I19" s="31"/>
      <c r="J19" s="31"/>
      <c r="K19" s="31"/>
      <c r="L19" s="31"/>
      <c r="M19" s="31"/>
      <c r="N19" s="30"/>
    </row>
    <row r="20" spans="1:14" ht="15" x14ac:dyDescent="0.25">
      <c r="B20" s="20"/>
      <c r="C20" s="20"/>
      <c r="D20" s="21"/>
      <c r="E20" s="28"/>
      <c r="F20" s="24"/>
      <c r="G20" s="25"/>
      <c r="H20" s="29"/>
      <c r="I20" s="18"/>
      <c r="J20" s="18"/>
      <c r="K20" s="18"/>
      <c r="L20" s="18"/>
      <c r="M20" s="18"/>
      <c r="N20" s="30"/>
    </row>
    <row r="21" spans="1:14" ht="15" x14ac:dyDescent="0.25">
      <c r="B21" s="20"/>
      <c r="C21" s="20"/>
      <c r="D21" s="21"/>
      <c r="E21" s="28"/>
      <c r="F21" s="24"/>
      <c r="G21" s="25"/>
      <c r="H21" s="29"/>
      <c r="I21" s="18"/>
      <c r="J21" s="18"/>
      <c r="K21" s="18"/>
      <c r="L21" s="18"/>
      <c r="M21" s="18"/>
      <c r="N21" s="30"/>
    </row>
    <row r="22" spans="1:14" ht="15.75" thickBot="1" x14ac:dyDescent="0.3">
      <c r="B22" s="32" t="s">
        <v>13</v>
      </c>
      <c r="C22" s="33"/>
      <c r="D22" s="21"/>
      <c r="E22" s="34"/>
      <c r="F22" s="24"/>
      <c r="G22" s="25"/>
      <c r="H22" s="29"/>
      <c r="I22" s="18"/>
      <c r="J22" s="18"/>
      <c r="K22" s="18"/>
      <c r="L22" s="18"/>
      <c r="M22" s="18"/>
      <c r="N22" s="30"/>
    </row>
    <row r="23" spans="1:14" ht="43.5" thickBot="1" x14ac:dyDescent="0.3">
      <c r="A23" s="35"/>
      <c r="B23" s="36" t="s">
        <v>14</v>
      </c>
      <c r="C23" s="36" t="s">
        <v>15</v>
      </c>
      <c r="E23" s="23"/>
      <c r="F23" s="23"/>
      <c r="G23" s="23"/>
      <c r="H23" s="23"/>
      <c r="I23" s="37"/>
      <c r="J23" s="37"/>
      <c r="K23" s="37"/>
      <c r="L23" s="37"/>
      <c r="M23" s="37"/>
    </row>
    <row r="24" spans="1:14" ht="15.75" thickBot="1" x14ac:dyDescent="0.3">
      <c r="A24" s="38"/>
      <c r="C24" s="39">
        <v>1064</v>
      </c>
      <c r="D24" s="40"/>
      <c r="E24" s="24">
        <v>3881299100</v>
      </c>
      <c r="F24" s="41"/>
      <c r="G24" s="41"/>
      <c r="H24" s="41"/>
      <c r="I24" s="42"/>
      <c r="J24" s="42"/>
      <c r="K24" s="42"/>
      <c r="L24" s="42"/>
      <c r="M24" s="42"/>
    </row>
    <row r="25" spans="1:14" ht="15" x14ac:dyDescent="0.25">
      <c r="A25" s="43"/>
      <c r="C25" s="44"/>
      <c r="D25" s="26"/>
      <c r="E25" s="45"/>
      <c r="F25" s="41"/>
      <c r="G25" s="41"/>
      <c r="H25" s="41"/>
      <c r="I25" s="42"/>
      <c r="J25" s="42"/>
      <c r="K25" s="42"/>
      <c r="L25" s="42"/>
      <c r="M25" s="42"/>
    </row>
    <row r="26" spans="1:14" ht="15" x14ac:dyDescent="0.25">
      <c r="A26" s="43"/>
      <c r="C26" s="44"/>
      <c r="D26" s="26"/>
      <c r="E26" s="45"/>
      <c r="F26" s="41"/>
      <c r="G26" s="41"/>
      <c r="H26" s="41"/>
      <c r="I26" s="42"/>
      <c r="J26" s="42"/>
      <c r="K26" s="42"/>
      <c r="L26" s="42"/>
      <c r="M26" s="42"/>
    </row>
    <row r="27" spans="1:14" ht="15" x14ac:dyDescent="0.2">
      <c r="A27" s="43"/>
      <c r="B27" s="46" t="s">
        <v>16</v>
      </c>
      <c r="C27" s="47"/>
      <c r="D27" s="47"/>
      <c r="E27" s="47"/>
      <c r="F27" s="47"/>
      <c r="G27" s="47"/>
      <c r="H27" s="47"/>
      <c r="I27" s="18"/>
      <c r="J27" s="18"/>
      <c r="K27" s="18"/>
      <c r="L27" s="18"/>
      <c r="M27" s="18"/>
      <c r="N27" s="19"/>
    </row>
    <row r="28" spans="1:14" ht="15" x14ac:dyDescent="0.2">
      <c r="A28" s="43"/>
      <c r="B28" s="47"/>
      <c r="C28" s="47"/>
      <c r="D28" s="47"/>
      <c r="E28" s="47"/>
      <c r="F28" s="47"/>
      <c r="G28" s="47"/>
      <c r="H28" s="47"/>
      <c r="I28" s="18"/>
      <c r="J28" s="18"/>
      <c r="K28" s="18"/>
      <c r="L28" s="18"/>
      <c r="M28" s="18"/>
      <c r="N28" s="19"/>
    </row>
    <row r="29" spans="1:14" ht="15" x14ac:dyDescent="0.2">
      <c r="A29" s="43"/>
      <c r="B29" s="48" t="s">
        <v>17</v>
      </c>
      <c r="C29" s="48" t="s">
        <v>18</v>
      </c>
      <c r="D29" s="48" t="s">
        <v>19</v>
      </c>
      <c r="E29" s="47"/>
      <c r="F29" s="47"/>
      <c r="G29" s="47"/>
      <c r="H29" s="47"/>
      <c r="I29" s="18"/>
      <c r="J29" s="18"/>
      <c r="K29" s="18"/>
      <c r="L29" s="18"/>
      <c r="M29" s="18"/>
      <c r="N29" s="19"/>
    </row>
    <row r="30" spans="1:14" ht="15" x14ac:dyDescent="0.2">
      <c r="A30" s="43"/>
      <c r="B30" s="49" t="s">
        <v>20</v>
      </c>
      <c r="C30" s="49" t="s">
        <v>21</v>
      </c>
      <c r="D30" s="49"/>
      <c r="E30" s="47"/>
      <c r="F30" s="47"/>
      <c r="G30" s="47"/>
      <c r="H30" s="47"/>
      <c r="I30" s="18"/>
      <c r="J30" s="18"/>
      <c r="K30" s="18"/>
      <c r="L30" s="18"/>
      <c r="M30" s="18"/>
      <c r="N30" s="19"/>
    </row>
    <row r="31" spans="1:14" ht="15" x14ac:dyDescent="0.2">
      <c r="A31" s="43"/>
      <c r="B31" s="49" t="s">
        <v>22</v>
      </c>
      <c r="C31" s="49" t="s">
        <v>21</v>
      </c>
      <c r="D31" s="49"/>
      <c r="E31" s="47"/>
      <c r="F31" s="47"/>
      <c r="G31" s="47"/>
      <c r="H31" s="47"/>
      <c r="I31" s="18"/>
      <c r="J31" s="18"/>
      <c r="K31" s="18"/>
      <c r="L31" s="18"/>
      <c r="M31" s="18"/>
      <c r="N31" s="19"/>
    </row>
    <row r="32" spans="1:14" ht="15" x14ac:dyDescent="0.2">
      <c r="A32" s="43"/>
      <c r="B32" s="49" t="s">
        <v>23</v>
      </c>
      <c r="C32" s="49" t="s">
        <v>21</v>
      </c>
      <c r="D32" s="49"/>
      <c r="E32" s="47"/>
      <c r="F32" s="47"/>
      <c r="G32" s="47"/>
      <c r="H32" s="47"/>
      <c r="I32" s="18"/>
      <c r="J32" s="18"/>
      <c r="K32" s="18"/>
      <c r="L32" s="18"/>
      <c r="M32" s="18"/>
      <c r="N32" s="19"/>
    </row>
    <row r="33" spans="1:17" ht="15" x14ac:dyDescent="0.2">
      <c r="A33" s="43"/>
      <c r="B33" s="49" t="s">
        <v>24</v>
      </c>
      <c r="C33" s="49"/>
      <c r="D33" s="49" t="s">
        <v>21</v>
      </c>
      <c r="E33" s="50"/>
      <c r="F33" s="47"/>
      <c r="G33" s="47"/>
      <c r="H33" s="47"/>
      <c r="I33" s="18"/>
      <c r="J33" s="18"/>
      <c r="K33" s="18"/>
      <c r="L33" s="18"/>
      <c r="M33" s="18"/>
      <c r="N33" s="19"/>
    </row>
    <row r="34" spans="1:17" ht="15" x14ac:dyDescent="0.2">
      <c r="A34" s="43"/>
      <c r="B34" s="47"/>
      <c r="C34" s="47"/>
      <c r="D34" s="47"/>
      <c r="E34" s="47"/>
      <c r="F34" s="47"/>
      <c r="G34" s="47"/>
      <c r="H34" s="47"/>
      <c r="I34" s="18"/>
      <c r="J34" s="18"/>
      <c r="K34" s="18"/>
      <c r="L34" s="18"/>
      <c r="M34" s="18"/>
      <c r="N34" s="19"/>
    </row>
    <row r="35" spans="1:17" ht="15" x14ac:dyDescent="0.2">
      <c r="A35" s="43"/>
      <c r="B35" s="47"/>
      <c r="C35" s="47"/>
      <c r="D35" s="47"/>
      <c r="E35" s="47"/>
      <c r="F35" s="47"/>
      <c r="G35" s="47"/>
      <c r="H35" s="47"/>
      <c r="I35" s="18"/>
      <c r="J35" s="18"/>
      <c r="K35" s="18"/>
      <c r="L35" s="18"/>
      <c r="M35" s="18"/>
      <c r="N35" s="19"/>
    </row>
    <row r="36" spans="1:17" ht="15" x14ac:dyDescent="0.2">
      <c r="A36" s="43"/>
      <c r="B36" s="46" t="s">
        <v>25</v>
      </c>
      <c r="C36" s="47"/>
      <c r="D36" s="47"/>
      <c r="E36" s="47"/>
      <c r="F36" s="47"/>
      <c r="G36" s="47"/>
      <c r="H36" s="47"/>
      <c r="I36" s="18"/>
      <c r="J36" s="18"/>
      <c r="K36" s="18"/>
      <c r="L36" s="18"/>
      <c r="M36" s="18"/>
      <c r="N36" s="19"/>
    </row>
    <row r="37" spans="1:17" ht="15" x14ac:dyDescent="0.2">
      <c r="A37" s="43"/>
      <c r="B37" s="47"/>
      <c r="C37" s="47"/>
      <c r="D37" s="47"/>
      <c r="E37" s="47"/>
      <c r="F37" s="47"/>
      <c r="G37" s="47"/>
      <c r="H37" s="47"/>
      <c r="I37" s="18"/>
      <c r="J37" s="18"/>
      <c r="K37" s="18"/>
      <c r="L37" s="18"/>
      <c r="M37" s="18"/>
      <c r="N37" s="19"/>
    </row>
    <row r="38" spans="1:17" ht="15" x14ac:dyDescent="0.2">
      <c r="A38" s="43"/>
      <c r="B38" s="47"/>
      <c r="C38" s="47"/>
      <c r="D38" s="47"/>
      <c r="E38" s="47"/>
      <c r="F38" s="47"/>
      <c r="G38" s="47"/>
      <c r="H38" s="47"/>
      <c r="I38" s="18"/>
      <c r="J38" s="18"/>
      <c r="K38" s="18"/>
      <c r="L38" s="18"/>
      <c r="M38" s="18"/>
      <c r="N38" s="19"/>
    </row>
    <row r="39" spans="1:17" ht="15" x14ac:dyDescent="0.2">
      <c r="A39" s="43"/>
      <c r="B39" s="48" t="s">
        <v>17</v>
      </c>
      <c r="C39" s="48" t="s">
        <v>26</v>
      </c>
      <c r="D39" s="51" t="s">
        <v>27</v>
      </c>
      <c r="E39" s="51" t="s">
        <v>28</v>
      </c>
      <c r="F39" s="47"/>
      <c r="G39" s="47"/>
      <c r="H39" s="47"/>
      <c r="I39" s="18"/>
      <c r="J39" s="18"/>
      <c r="K39" s="18"/>
      <c r="L39" s="18"/>
      <c r="M39" s="18"/>
      <c r="N39" s="19"/>
    </row>
    <row r="40" spans="1:17" ht="28.5" x14ac:dyDescent="0.2">
      <c r="A40" s="43"/>
      <c r="B40" s="52" t="s">
        <v>29</v>
      </c>
      <c r="C40" s="53">
        <v>40</v>
      </c>
      <c r="D40" s="54">
        <v>0</v>
      </c>
      <c r="E40" s="55">
        <f>+D40+D41</f>
        <v>10</v>
      </c>
      <c r="F40" s="47"/>
      <c r="G40" s="47"/>
      <c r="H40" s="47"/>
      <c r="I40" s="18"/>
      <c r="J40" s="18"/>
      <c r="K40" s="18"/>
      <c r="L40" s="18"/>
      <c r="M40" s="18"/>
      <c r="N40" s="19"/>
    </row>
    <row r="41" spans="1:17" ht="42.75" x14ac:dyDescent="0.2">
      <c r="A41" s="43"/>
      <c r="B41" s="52" t="s">
        <v>30</v>
      </c>
      <c r="C41" s="53">
        <v>60</v>
      </c>
      <c r="D41" s="54">
        <v>10</v>
      </c>
      <c r="E41" s="56"/>
      <c r="F41" s="47"/>
      <c r="G41" s="47"/>
      <c r="H41" s="47"/>
      <c r="I41" s="18"/>
      <c r="J41" s="18"/>
      <c r="K41" s="18"/>
      <c r="L41" s="18"/>
      <c r="M41" s="18"/>
      <c r="N41" s="19"/>
    </row>
    <row r="42" spans="1:17" ht="15" x14ac:dyDescent="0.25">
      <c r="A42" s="43"/>
      <c r="C42" s="44"/>
      <c r="D42" s="26"/>
      <c r="E42" s="45"/>
      <c r="F42" s="41"/>
      <c r="G42" s="41"/>
      <c r="H42" s="41"/>
      <c r="I42" s="42"/>
      <c r="J42" s="42"/>
      <c r="K42" s="42"/>
      <c r="L42" s="42"/>
      <c r="M42" s="42"/>
    </row>
    <row r="43" spans="1:17" ht="15" x14ac:dyDescent="0.25">
      <c r="A43" s="43"/>
      <c r="C43" s="44"/>
      <c r="D43" s="26"/>
      <c r="E43" s="45"/>
      <c r="F43" s="41"/>
      <c r="G43" s="41"/>
      <c r="H43" s="41"/>
      <c r="I43" s="42"/>
      <c r="J43" s="42"/>
      <c r="K43" s="42"/>
      <c r="L43" s="42"/>
      <c r="M43" s="42"/>
    </row>
    <row r="44" spans="1:17" ht="15" x14ac:dyDescent="0.25">
      <c r="A44" s="43"/>
      <c r="C44" s="44"/>
      <c r="D44" s="26"/>
      <c r="E44" s="45"/>
      <c r="F44" s="41"/>
      <c r="G44" s="41"/>
      <c r="H44" s="41"/>
      <c r="I44" s="42"/>
      <c r="J44" s="42"/>
      <c r="K44" s="42"/>
      <c r="L44" s="42"/>
      <c r="M44" s="42"/>
    </row>
    <row r="45" spans="1:17" ht="15" thickBot="1" x14ac:dyDescent="0.3">
      <c r="M45" s="57" t="s">
        <v>31</v>
      </c>
      <c r="N45" s="57"/>
    </row>
    <row r="46" spans="1:17" ht="15" x14ac:dyDescent="0.25">
      <c r="B46" s="46" t="s">
        <v>32</v>
      </c>
      <c r="M46" s="58"/>
      <c r="N46" s="58"/>
    </row>
    <row r="47" spans="1:17" ht="15" thickBot="1" x14ac:dyDescent="0.3">
      <c r="M47" s="58"/>
      <c r="N47" s="58"/>
    </row>
    <row r="48" spans="1:17" s="18" customFormat="1" ht="109.5" customHeight="1" x14ac:dyDescent="0.25">
      <c r="B48" s="59" t="s">
        <v>33</v>
      </c>
      <c r="C48" s="59" t="s">
        <v>34</v>
      </c>
      <c r="D48" s="59" t="s">
        <v>35</v>
      </c>
      <c r="E48" s="60" t="s">
        <v>36</v>
      </c>
      <c r="F48" s="59" t="s">
        <v>37</v>
      </c>
      <c r="G48" s="59" t="s">
        <v>38</v>
      </c>
      <c r="H48" s="59" t="s">
        <v>39</v>
      </c>
      <c r="I48" s="59" t="s">
        <v>40</v>
      </c>
      <c r="J48" s="59" t="s">
        <v>41</v>
      </c>
      <c r="K48" s="60" t="s">
        <v>42</v>
      </c>
      <c r="L48" s="60" t="s">
        <v>43</v>
      </c>
      <c r="M48" s="60" t="s">
        <v>44</v>
      </c>
      <c r="N48" s="59" t="s">
        <v>45</v>
      </c>
      <c r="O48" s="59" t="s">
        <v>46</v>
      </c>
      <c r="P48" s="61" t="s">
        <v>47</v>
      </c>
      <c r="Q48" s="61" t="s">
        <v>48</v>
      </c>
    </row>
    <row r="49" spans="1:26" s="73" customFormat="1" ht="28.5" x14ac:dyDescent="0.25">
      <c r="A49" s="62">
        <v>1</v>
      </c>
      <c r="B49" s="63" t="s">
        <v>3</v>
      </c>
      <c r="C49" s="63" t="s">
        <v>3</v>
      </c>
      <c r="D49" s="63" t="s">
        <v>49</v>
      </c>
      <c r="E49" s="64">
        <v>110113</v>
      </c>
      <c r="F49" s="65" t="s">
        <v>18</v>
      </c>
      <c r="G49" s="66">
        <v>0</v>
      </c>
      <c r="H49" s="67">
        <v>40602</v>
      </c>
      <c r="I49" s="68">
        <v>40875</v>
      </c>
      <c r="J49" s="68" t="s">
        <v>19</v>
      </c>
      <c r="K49" s="64">
        <v>9</v>
      </c>
      <c r="L49" s="64">
        <v>0</v>
      </c>
      <c r="M49" s="64">
        <v>450</v>
      </c>
      <c r="N49" s="69">
        <f>+M49*G49</f>
        <v>0</v>
      </c>
      <c r="O49" s="70">
        <v>600000000</v>
      </c>
      <c r="P49" s="70">
        <v>103</v>
      </c>
      <c r="Q49" s="71" t="s">
        <v>50</v>
      </c>
      <c r="R49" s="72"/>
      <c r="S49" s="72"/>
      <c r="T49" s="72"/>
      <c r="U49" s="72"/>
      <c r="V49" s="72"/>
      <c r="W49" s="72"/>
      <c r="X49" s="72"/>
      <c r="Y49" s="72"/>
      <c r="Z49" s="72"/>
    </row>
    <row r="50" spans="1:26" s="73" customFormat="1" ht="28.5" x14ac:dyDescent="0.25">
      <c r="A50" s="62">
        <f>+A49+1</f>
        <v>2</v>
      </c>
      <c r="B50" s="63" t="s">
        <v>3</v>
      </c>
      <c r="C50" s="63" t="s">
        <v>3</v>
      </c>
      <c r="D50" s="63" t="s">
        <v>49</v>
      </c>
      <c r="E50" s="64">
        <v>121070</v>
      </c>
      <c r="F50" s="65" t="s">
        <v>18</v>
      </c>
      <c r="G50" s="65">
        <v>0</v>
      </c>
      <c r="H50" s="67">
        <v>41033</v>
      </c>
      <c r="I50" s="68">
        <v>41257</v>
      </c>
      <c r="J50" s="68" t="s">
        <v>19</v>
      </c>
      <c r="K50" s="64">
        <v>7</v>
      </c>
      <c r="L50" s="64">
        <v>0</v>
      </c>
      <c r="M50" s="64">
        <v>600</v>
      </c>
      <c r="N50" s="69">
        <v>0</v>
      </c>
      <c r="O50" s="70">
        <v>800000000</v>
      </c>
      <c r="P50" s="70">
        <v>104</v>
      </c>
      <c r="Q50" s="71" t="s">
        <v>50</v>
      </c>
      <c r="R50" s="72"/>
      <c r="S50" s="72"/>
      <c r="T50" s="72"/>
      <c r="U50" s="72"/>
      <c r="V50" s="72"/>
      <c r="W50" s="72"/>
      <c r="X50" s="72"/>
      <c r="Y50" s="72"/>
      <c r="Z50" s="72"/>
    </row>
    <row r="51" spans="1:26" s="73" customFormat="1" ht="28.5" x14ac:dyDescent="0.25">
      <c r="A51" s="62">
        <f t="shared" ref="A51:A56" si="0">+A50+1</f>
        <v>3</v>
      </c>
      <c r="B51" s="63" t="s">
        <v>3</v>
      </c>
      <c r="C51" s="63" t="s">
        <v>3</v>
      </c>
      <c r="D51" s="63" t="s">
        <v>51</v>
      </c>
      <c r="E51" s="64">
        <v>762613683</v>
      </c>
      <c r="F51" s="65" t="s">
        <v>18</v>
      </c>
      <c r="G51" s="65">
        <v>0</v>
      </c>
      <c r="H51" s="67">
        <v>41558</v>
      </c>
      <c r="I51" s="68">
        <v>41851</v>
      </c>
      <c r="J51" s="68" t="s">
        <v>19</v>
      </c>
      <c r="K51" s="64">
        <v>9</v>
      </c>
      <c r="L51" s="64">
        <v>0</v>
      </c>
      <c r="M51" s="64">
        <v>650</v>
      </c>
      <c r="N51" s="69">
        <v>0</v>
      </c>
      <c r="O51" s="70">
        <v>768126788</v>
      </c>
      <c r="P51" s="70">
        <v>101</v>
      </c>
      <c r="Q51" s="71"/>
      <c r="R51" s="72"/>
      <c r="S51" s="72"/>
      <c r="T51" s="72"/>
      <c r="U51" s="72"/>
      <c r="V51" s="72"/>
      <c r="W51" s="72"/>
      <c r="X51" s="72"/>
      <c r="Y51" s="72"/>
      <c r="Z51" s="72"/>
    </row>
    <row r="52" spans="1:26" s="73" customFormat="1" ht="42.75" x14ac:dyDescent="0.25">
      <c r="A52" s="62">
        <f t="shared" si="0"/>
        <v>4</v>
      </c>
      <c r="B52" s="63" t="s">
        <v>3</v>
      </c>
      <c r="C52" s="63" t="s">
        <v>3</v>
      </c>
      <c r="D52" s="63" t="s">
        <v>51</v>
      </c>
      <c r="E52" s="64">
        <v>762614106</v>
      </c>
      <c r="F52" s="65" t="s">
        <v>18</v>
      </c>
      <c r="G52" s="65">
        <v>0</v>
      </c>
      <c r="H52" s="67">
        <v>41655</v>
      </c>
      <c r="I52" s="68">
        <v>41851</v>
      </c>
      <c r="J52" s="68" t="s">
        <v>19</v>
      </c>
      <c r="K52" s="64">
        <v>0</v>
      </c>
      <c r="L52" s="64">
        <v>6</v>
      </c>
      <c r="M52" s="64">
        <v>650</v>
      </c>
      <c r="N52" s="69">
        <v>0</v>
      </c>
      <c r="O52" s="70">
        <v>694658734</v>
      </c>
      <c r="P52" s="70">
        <v>101</v>
      </c>
      <c r="Q52" s="71" t="s">
        <v>52</v>
      </c>
      <c r="R52" s="72"/>
      <c r="S52" s="72"/>
      <c r="T52" s="72"/>
      <c r="U52" s="72"/>
      <c r="V52" s="72"/>
      <c r="W52" s="72"/>
      <c r="X52" s="72"/>
      <c r="Y52" s="72"/>
      <c r="Z52" s="72"/>
    </row>
    <row r="53" spans="1:26" s="73" customFormat="1" x14ac:dyDescent="0.25">
      <c r="A53" s="62">
        <f t="shared" si="0"/>
        <v>5</v>
      </c>
      <c r="B53" s="63"/>
      <c r="C53" s="65"/>
      <c r="D53" s="63"/>
      <c r="E53" s="64"/>
      <c r="F53" s="65"/>
      <c r="G53" s="65"/>
      <c r="H53" s="65"/>
      <c r="I53" s="68"/>
      <c r="J53" s="68"/>
      <c r="K53" s="64"/>
      <c r="L53" s="64"/>
      <c r="M53" s="64"/>
      <c r="N53" s="69"/>
      <c r="O53" s="70"/>
      <c r="P53" s="70"/>
      <c r="Q53" s="71"/>
      <c r="R53" s="72"/>
      <c r="S53" s="72"/>
      <c r="T53" s="72"/>
      <c r="U53" s="72"/>
      <c r="V53" s="72"/>
      <c r="W53" s="72"/>
      <c r="X53" s="72"/>
      <c r="Y53" s="72"/>
      <c r="Z53" s="72"/>
    </row>
    <row r="54" spans="1:26" s="73" customFormat="1" x14ac:dyDescent="0.25">
      <c r="A54" s="62">
        <f t="shared" si="0"/>
        <v>6</v>
      </c>
      <c r="B54" s="63"/>
      <c r="C54" s="65"/>
      <c r="D54" s="63"/>
      <c r="E54" s="64"/>
      <c r="F54" s="65"/>
      <c r="G54" s="65"/>
      <c r="H54" s="65"/>
      <c r="I54" s="68"/>
      <c r="J54" s="68"/>
      <c r="K54" s="64"/>
      <c r="L54" s="64"/>
      <c r="M54" s="69"/>
      <c r="N54" s="69"/>
      <c r="O54" s="70"/>
      <c r="P54" s="70"/>
      <c r="Q54" s="71"/>
      <c r="R54" s="72"/>
      <c r="S54" s="72"/>
      <c r="T54" s="72"/>
      <c r="U54" s="72"/>
      <c r="V54" s="72"/>
      <c r="W54" s="72"/>
      <c r="X54" s="72"/>
      <c r="Y54" s="72"/>
      <c r="Z54" s="72"/>
    </row>
    <row r="55" spans="1:26" s="73" customFormat="1" x14ac:dyDescent="0.25">
      <c r="A55" s="62">
        <f t="shared" si="0"/>
        <v>7</v>
      </c>
      <c r="B55" s="63"/>
      <c r="C55" s="65"/>
      <c r="D55" s="63"/>
      <c r="E55" s="64"/>
      <c r="F55" s="65"/>
      <c r="G55" s="65"/>
      <c r="H55" s="65"/>
      <c r="I55" s="68"/>
      <c r="J55" s="68"/>
      <c r="K55" s="68"/>
      <c r="L55" s="68"/>
      <c r="M55" s="69"/>
      <c r="N55" s="69"/>
      <c r="O55" s="70"/>
      <c r="P55" s="70"/>
      <c r="Q55" s="71"/>
      <c r="R55" s="72"/>
      <c r="S55" s="72"/>
      <c r="T55" s="72"/>
      <c r="U55" s="72"/>
      <c r="V55" s="72"/>
      <c r="W55" s="72"/>
      <c r="X55" s="72"/>
      <c r="Y55" s="72"/>
      <c r="Z55" s="72"/>
    </row>
    <row r="56" spans="1:26" s="73" customFormat="1" x14ac:dyDescent="0.25">
      <c r="A56" s="62">
        <f t="shared" si="0"/>
        <v>8</v>
      </c>
      <c r="B56" s="63"/>
      <c r="C56" s="65"/>
      <c r="D56" s="63"/>
      <c r="E56" s="64"/>
      <c r="F56" s="65"/>
      <c r="G56" s="65"/>
      <c r="H56" s="65"/>
      <c r="I56" s="68"/>
      <c r="J56" s="68"/>
      <c r="K56" s="68"/>
      <c r="L56" s="68"/>
      <c r="M56" s="69"/>
      <c r="N56" s="69"/>
      <c r="O56" s="70"/>
      <c r="P56" s="70"/>
      <c r="Q56" s="71"/>
      <c r="R56" s="72"/>
      <c r="S56" s="72"/>
      <c r="T56" s="72"/>
      <c r="U56" s="72"/>
      <c r="V56" s="72"/>
      <c r="W56" s="72"/>
      <c r="X56" s="72"/>
      <c r="Y56" s="72"/>
      <c r="Z56" s="72"/>
    </row>
    <row r="57" spans="1:26" s="73" customFormat="1" ht="15" x14ac:dyDescent="0.25">
      <c r="A57" s="62"/>
      <c r="B57" s="74" t="s">
        <v>28</v>
      </c>
      <c r="C57" s="65"/>
      <c r="D57" s="63"/>
      <c r="E57" s="64"/>
      <c r="F57" s="65"/>
      <c r="G57" s="65"/>
      <c r="H57" s="65"/>
      <c r="I57" s="68"/>
      <c r="J57" s="68"/>
      <c r="K57" s="75">
        <f t="shared" ref="K57" si="1">SUM(K49:K56)</f>
        <v>25</v>
      </c>
      <c r="L57" s="75">
        <f t="shared" ref="L57:N57" si="2">SUM(L49:L56)</f>
        <v>6</v>
      </c>
      <c r="M57" s="76">
        <f>SUM(M51:M56)</f>
        <v>1300</v>
      </c>
      <c r="N57" s="75">
        <f t="shared" si="2"/>
        <v>0</v>
      </c>
      <c r="O57" s="70"/>
      <c r="P57" s="70"/>
      <c r="Q57" s="71"/>
    </row>
    <row r="58" spans="1:26" s="77" customFormat="1" x14ac:dyDescent="0.25">
      <c r="E58" s="78"/>
    </row>
    <row r="59" spans="1:26" s="77" customFormat="1" ht="15" x14ac:dyDescent="0.25">
      <c r="B59" s="79" t="s">
        <v>53</v>
      </c>
      <c r="C59" s="79" t="s">
        <v>54</v>
      </c>
      <c r="D59" s="80" t="s">
        <v>55</v>
      </c>
      <c r="E59" s="80"/>
    </row>
    <row r="60" spans="1:26" s="77" customFormat="1" ht="15" x14ac:dyDescent="0.25">
      <c r="B60" s="81"/>
      <c r="C60" s="81"/>
      <c r="D60" s="82" t="s">
        <v>56</v>
      </c>
      <c r="E60" s="83" t="s">
        <v>57</v>
      </c>
    </row>
    <row r="61" spans="1:26" s="77" customFormat="1" ht="30.6" customHeight="1" x14ac:dyDescent="0.25">
      <c r="B61" s="84" t="s">
        <v>58</v>
      </c>
      <c r="C61" s="85">
        <f>+K57</f>
        <v>25</v>
      </c>
      <c r="D61" s="86" t="s">
        <v>21</v>
      </c>
      <c r="E61" s="87"/>
      <c r="F61" s="88"/>
      <c r="G61" s="88"/>
      <c r="H61" s="88"/>
      <c r="I61" s="88"/>
      <c r="J61" s="88"/>
      <c r="K61" s="88"/>
      <c r="L61" s="88"/>
      <c r="M61" s="88"/>
    </row>
    <row r="62" spans="1:26" s="77" customFormat="1" ht="30" customHeight="1" x14ac:dyDescent="0.25">
      <c r="B62" s="84" t="s">
        <v>59</v>
      </c>
      <c r="C62" s="85" t="s">
        <v>60</v>
      </c>
      <c r="D62" s="86" t="s">
        <v>21</v>
      </c>
      <c r="E62" s="87"/>
    </row>
    <row r="63" spans="1:26" s="77" customFormat="1" x14ac:dyDescent="0.25">
      <c r="B63" s="89"/>
      <c r="C63" s="90"/>
      <c r="D63" s="90"/>
      <c r="E63" s="90"/>
      <c r="F63" s="90"/>
      <c r="G63" s="90"/>
      <c r="H63" s="90"/>
      <c r="I63" s="90"/>
      <c r="J63" s="90"/>
      <c r="K63" s="90"/>
      <c r="L63" s="90"/>
      <c r="M63" s="90"/>
      <c r="N63" s="90"/>
    </row>
    <row r="64" spans="1:26" ht="28.15" customHeight="1" thickBot="1" x14ac:dyDescent="0.3"/>
    <row r="65" spans="2:17" ht="15.75" thickBot="1" x14ac:dyDescent="0.3">
      <c r="B65" s="91" t="s">
        <v>61</v>
      </c>
      <c r="C65" s="91"/>
      <c r="D65" s="91"/>
      <c r="E65" s="91"/>
      <c r="F65" s="91"/>
      <c r="G65" s="91"/>
      <c r="H65" s="91"/>
      <c r="I65" s="91"/>
      <c r="J65" s="91"/>
      <c r="K65" s="91"/>
      <c r="L65" s="91"/>
      <c r="M65" s="91"/>
      <c r="N65" s="91"/>
    </row>
    <row r="68" spans="2:17" ht="109.5" customHeight="1" x14ac:dyDescent="0.25">
      <c r="B68" s="48" t="s">
        <v>62</v>
      </c>
      <c r="C68" s="92" t="s">
        <v>63</v>
      </c>
      <c r="D68" s="92" t="s">
        <v>64</v>
      </c>
      <c r="E68" s="92" t="s">
        <v>65</v>
      </c>
      <c r="F68" s="92" t="s">
        <v>66</v>
      </c>
      <c r="G68" s="92" t="s">
        <v>67</v>
      </c>
      <c r="H68" s="92" t="s">
        <v>68</v>
      </c>
      <c r="I68" s="92" t="s">
        <v>69</v>
      </c>
      <c r="J68" s="92" t="s">
        <v>70</v>
      </c>
      <c r="K68" s="92" t="s">
        <v>71</v>
      </c>
      <c r="L68" s="92" t="s">
        <v>72</v>
      </c>
      <c r="M68" s="93" t="s">
        <v>73</v>
      </c>
      <c r="N68" s="93" t="s">
        <v>74</v>
      </c>
      <c r="O68" s="94" t="s">
        <v>75</v>
      </c>
      <c r="P68" s="95"/>
      <c r="Q68" s="92" t="s">
        <v>76</v>
      </c>
    </row>
    <row r="69" spans="2:17" x14ac:dyDescent="0.2">
      <c r="B69" s="96" t="s">
        <v>77</v>
      </c>
      <c r="C69" s="96" t="s">
        <v>77</v>
      </c>
      <c r="D69" s="97" t="s">
        <v>78</v>
      </c>
      <c r="E69" s="97">
        <v>100</v>
      </c>
      <c r="F69" s="98"/>
      <c r="G69" s="98" t="s">
        <v>18</v>
      </c>
      <c r="H69" s="98" t="s">
        <v>79</v>
      </c>
      <c r="I69" s="98" t="s">
        <v>79</v>
      </c>
      <c r="J69" s="99" t="s">
        <v>18</v>
      </c>
      <c r="K69" s="49" t="s">
        <v>18</v>
      </c>
      <c r="L69" s="49" t="s">
        <v>18</v>
      </c>
      <c r="M69" s="49" t="s">
        <v>18</v>
      </c>
      <c r="N69" s="49" t="s">
        <v>18</v>
      </c>
      <c r="O69" s="100"/>
      <c r="P69" s="101"/>
      <c r="Q69" s="49" t="s">
        <v>18</v>
      </c>
    </row>
    <row r="70" spans="2:17" x14ac:dyDescent="0.2">
      <c r="B70" s="96" t="s">
        <v>77</v>
      </c>
      <c r="C70" s="96" t="s">
        <v>77</v>
      </c>
      <c r="D70" s="97" t="s">
        <v>80</v>
      </c>
      <c r="E70" s="97">
        <v>120</v>
      </c>
      <c r="F70" s="98"/>
      <c r="G70" s="98" t="s">
        <v>18</v>
      </c>
      <c r="H70" s="98" t="s">
        <v>79</v>
      </c>
      <c r="I70" s="98" t="s">
        <v>79</v>
      </c>
      <c r="J70" s="99" t="s">
        <v>18</v>
      </c>
      <c r="K70" s="49" t="s">
        <v>18</v>
      </c>
      <c r="L70" s="49" t="s">
        <v>18</v>
      </c>
      <c r="M70" s="49" t="s">
        <v>18</v>
      </c>
      <c r="N70" s="49" t="s">
        <v>18</v>
      </c>
      <c r="O70" s="100"/>
      <c r="P70" s="101"/>
      <c r="Q70" s="49" t="s">
        <v>18</v>
      </c>
    </row>
    <row r="71" spans="2:17" x14ac:dyDescent="0.2">
      <c r="B71" s="96" t="s">
        <v>77</v>
      </c>
      <c r="C71" s="96" t="s">
        <v>77</v>
      </c>
      <c r="D71" s="97" t="s">
        <v>81</v>
      </c>
      <c r="E71" s="97">
        <v>120</v>
      </c>
      <c r="F71" s="98"/>
      <c r="G71" s="98" t="s">
        <v>18</v>
      </c>
      <c r="H71" s="98" t="s">
        <v>79</v>
      </c>
      <c r="I71" s="98" t="s">
        <v>79</v>
      </c>
      <c r="J71" s="99" t="s">
        <v>18</v>
      </c>
      <c r="K71" s="49" t="s">
        <v>18</v>
      </c>
      <c r="L71" s="49" t="s">
        <v>18</v>
      </c>
      <c r="M71" s="49" t="s">
        <v>18</v>
      </c>
      <c r="N71" s="49" t="s">
        <v>18</v>
      </c>
      <c r="O71" s="100"/>
      <c r="P71" s="101"/>
      <c r="Q71" s="49" t="s">
        <v>18</v>
      </c>
    </row>
    <row r="72" spans="2:17" x14ac:dyDescent="0.2">
      <c r="B72" s="96" t="s">
        <v>77</v>
      </c>
      <c r="C72" s="96" t="s">
        <v>77</v>
      </c>
      <c r="D72" s="97" t="s">
        <v>82</v>
      </c>
      <c r="E72" s="97">
        <v>90</v>
      </c>
      <c r="F72" s="98"/>
      <c r="G72" s="98" t="s">
        <v>18</v>
      </c>
      <c r="H72" s="98" t="s">
        <v>79</v>
      </c>
      <c r="I72" s="98" t="s">
        <v>79</v>
      </c>
      <c r="J72" s="99" t="s">
        <v>18</v>
      </c>
      <c r="K72" s="49" t="s">
        <v>18</v>
      </c>
      <c r="L72" s="49" t="s">
        <v>18</v>
      </c>
      <c r="M72" s="49" t="s">
        <v>18</v>
      </c>
      <c r="N72" s="49" t="s">
        <v>18</v>
      </c>
      <c r="O72" s="100"/>
      <c r="P72" s="101"/>
      <c r="Q72" s="49" t="s">
        <v>18</v>
      </c>
    </row>
    <row r="73" spans="2:17" x14ac:dyDescent="0.2">
      <c r="B73" s="96" t="s">
        <v>77</v>
      </c>
      <c r="C73" s="96" t="s">
        <v>77</v>
      </c>
      <c r="D73" s="97" t="s">
        <v>83</v>
      </c>
      <c r="E73" s="97">
        <v>220</v>
      </c>
      <c r="F73" s="98"/>
      <c r="G73" s="98" t="s">
        <v>18</v>
      </c>
      <c r="H73" s="98" t="s">
        <v>79</v>
      </c>
      <c r="I73" s="98" t="s">
        <v>79</v>
      </c>
      <c r="J73" s="99" t="s">
        <v>18</v>
      </c>
      <c r="K73" s="49" t="s">
        <v>18</v>
      </c>
      <c r="L73" s="49" t="s">
        <v>18</v>
      </c>
      <c r="M73" s="49" t="s">
        <v>18</v>
      </c>
      <c r="N73" s="49" t="s">
        <v>18</v>
      </c>
      <c r="O73" s="100"/>
      <c r="P73" s="101"/>
      <c r="Q73" s="49" t="s">
        <v>18</v>
      </c>
    </row>
    <row r="74" spans="2:17" x14ac:dyDescent="0.2">
      <c r="B74" s="96" t="s">
        <v>77</v>
      </c>
      <c r="C74" s="96" t="s">
        <v>77</v>
      </c>
      <c r="D74" s="97" t="s">
        <v>84</v>
      </c>
      <c r="E74" s="97">
        <v>200</v>
      </c>
      <c r="F74" s="98"/>
      <c r="G74" s="98" t="s">
        <v>18</v>
      </c>
      <c r="H74" s="98" t="s">
        <v>79</v>
      </c>
      <c r="I74" s="98" t="s">
        <v>79</v>
      </c>
      <c r="J74" s="99" t="s">
        <v>18</v>
      </c>
      <c r="K74" s="49" t="s">
        <v>18</v>
      </c>
      <c r="L74" s="49" t="s">
        <v>18</v>
      </c>
      <c r="M74" s="49" t="s">
        <v>18</v>
      </c>
      <c r="N74" s="49" t="s">
        <v>18</v>
      </c>
      <c r="O74" s="100"/>
      <c r="P74" s="101"/>
      <c r="Q74" s="49" t="s">
        <v>18</v>
      </c>
    </row>
    <row r="75" spans="2:17" x14ac:dyDescent="0.2">
      <c r="B75" s="96" t="s">
        <v>77</v>
      </c>
      <c r="C75" s="96" t="s">
        <v>77</v>
      </c>
      <c r="D75" s="97" t="s">
        <v>85</v>
      </c>
      <c r="E75" s="97">
        <v>250</v>
      </c>
      <c r="F75" s="98"/>
      <c r="G75" s="98" t="s">
        <v>18</v>
      </c>
      <c r="H75" s="98" t="s">
        <v>79</v>
      </c>
      <c r="I75" s="98" t="s">
        <v>79</v>
      </c>
      <c r="J75" s="99" t="s">
        <v>18</v>
      </c>
      <c r="K75" s="49" t="s">
        <v>18</v>
      </c>
      <c r="L75" s="49" t="s">
        <v>18</v>
      </c>
      <c r="M75" s="49" t="s">
        <v>18</v>
      </c>
      <c r="N75" s="49" t="s">
        <v>18</v>
      </c>
      <c r="O75" s="102"/>
      <c r="P75" s="103"/>
      <c r="Q75" s="49" t="s">
        <v>18</v>
      </c>
    </row>
    <row r="76" spans="2:17" x14ac:dyDescent="0.2">
      <c r="B76" s="96" t="s">
        <v>77</v>
      </c>
      <c r="C76" s="96" t="s">
        <v>77</v>
      </c>
      <c r="D76" s="97" t="s">
        <v>78</v>
      </c>
      <c r="E76" s="97">
        <v>160</v>
      </c>
      <c r="F76" s="98"/>
      <c r="G76" s="98" t="s">
        <v>18</v>
      </c>
      <c r="H76" s="98" t="s">
        <v>79</v>
      </c>
      <c r="I76" s="98" t="s">
        <v>79</v>
      </c>
      <c r="J76" s="99" t="s">
        <v>18</v>
      </c>
      <c r="K76" s="49" t="s">
        <v>18</v>
      </c>
      <c r="L76" s="49" t="s">
        <v>18</v>
      </c>
      <c r="M76" s="49" t="s">
        <v>18</v>
      </c>
      <c r="N76" s="49" t="s">
        <v>18</v>
      </c>
      <c r="O76" s="102"/>
      <c r="P76" s="103"/>
      <c r="Q76" s="49" t="s">
        <v>18</v>
      </c>
    </row>
    <row r="77" spans="2:17" x14ac:dyDescent="0.2">
      <c r="B77" s="96" t="s">
        <v>77</v>
      </c>
      <c r="C77" s="96" t="s">
        <v>77</v>
      </c>
      <c r="D77" s="97" t="s">
        <v>86</v>
      </c>
      <c r="E77" s="97">
        <v>160</v>
      </c>
      <c r="F77" s="98"/>
      <c r="G77" s="98" t="s">
        <v>18</v>
      </c>
      <c r="H77" s="98" t="s">
        <v>79</v>
      </c>
      <c r="I77" s="98" t="s">
        <v>79</v>
      </c>
      <c r="J77" s="99" t="s">
        <v>18</v>
      </c>
      <c r="K77" s="49" t="s">
        <v>18</v>
      </c>
      <c r="L77" s="49" t="s">
        <v>18</v>
      </c>
      <c r="M77" s="49" t="s">
        <v>18</v>
      </c>
      <c r="N77" s="49" t="s">
        <v>18</v>
      </c>
      <c r="O77" s="102"/>
      <c r="P77" s="103"/>
      <c r="Q77" s="49" t="s">
        <v>18</v>
      </c>
    </row>
    <row r="78" spans="2:17" x14ac:dyDescent="0.25">
      <c r="B78" s="3" t="s">
        <v>87</v>
      </c>
    </row>
    <row r="79" spans="2:17" x14ac:dyDescent="0.2">
      <c r="B79" s="3" t="s">
        <v>88</v>
      </c>
      <c r="F79" s="96"/>
    </row>
    <row r="80" spans="2:17" x14ac:dyDescent="0.25">
      <c r="B80" s="3" t="s">
        <v>89</v>
      </c>
    </row>
    <row r="81" spans="2:17" ht="15" thickBot="1" x14ac:dyDescent="0.3"/>
    <row r="82" spans="2:17" ht="15.75" thickBot="1" x14ac:dyDescent="0.3">
      <c r="B82" s="104" t="s">
        <v>90</v>
      </c>
      <c r="C82" s="105"/>
      <c r="D82" s="105"/>
      <c r="E82" s="105"/>
      <c r="F82" s="105"/>
      <c r="G82" s="105"/>
      <c r="H82" s="105"/>
      <c r="I82" s="105"/>
      <c r="J82" s="105"/>
      <c r="K82" s="105"/>
      <c r="L82" s="105"/>
      <c r="M82" s="105"/>
      <c r="N82" s="106"/>
    </row>
    <row r="84" spans="2:17" ht="76.5" customHeight="1" x14ac:dyDescent="0.25">
      <c r="B84" s="48" t="s">
        <v>91</v>
      </c>
      <c r="C84" s="48" t="s">
        <v>92</v>
      </c>
      <c r="D84" s="48" t="s">
        <v>93</v>
      </c>
      <c r="E84" s="48" t="s">
        <v>94</v>
      </c>
      <c r="F84" s="48" t="s">
        <v>95</v>
      </c>
      <c r="G84" s="48" t="s">
        <v>96</v>
      </c>
      <c r="H84" s="48" t="s">
        <v>97</v>
      </c>
      <c r="I84" s="48" t="s">
        <v>98</v>
      </c>
      <c r="J84" s="94" t="s">
        <v>99</v>
      </c>
      <c r="K84" s="107"/>
      <c r="L84" s="95"/>
      <c r="M84" s="48" t="s">
        <v>100</v>
      </c>
      <c r="N84" s="48" t="s">
        <v>101</v>
      </c>
      <c r="O84" s="48" t="s">
        <v>102</v>
      </c>
      <c r="P84" s="94" t="s">
        <v>75</v>
      </c>
      <c r="Q84" s="95"/>
    </row>
    <row r="85" spans="2:17" ht="76.5" customHeight="1" x14ac:dyDescent="0.2">
      <c r="B85" s="55" t="s">
        <v>103</v>
      </c>
      <c r="C85" s="108">
        <v>190</v>
      </c>
      <c r="D85" s="55" t="s">
        <v>104</v>
      </c>
      <c r="E85" s="55">
        <v>31589569</v>
      </c>
      <c r="F85" s="55" t="s">
        <v>105</v>
      </c>
      <c r="G85" s="55" t="s">
        <v>106</v>
      </c>
      <c r="H85" s="109">
        <v>41635</v>
      </c>
      <c r="I85" s="110" t="s">
        <v>107</v>
      </c>
      <c r="J85" s="111" t="s">
        <v>108</v>
      </c>
      <c r="K85" s="112" t="s">
        <v>109</v>
      </c>
      <c r="L85" s="99" t="s">
        <v>110</v>
      </c>
      <c r="M85" s="49" t="s">
        <v>18</v>
      </c>
      <c r="N85" s="49" t="s">
        <v>18</v>
      </c>
      <c r="O85" s="49" t="s">
        <v>18</v>
      </c>
      <c r="P85" s="113"/>
      <c r="Q85" s="113"/>
    </row>
    <row r="86" spans="2:17" ht="76.5" customHeight="1" x14ac:dyDescent="0.2">
      <c r="B86" s="114"/>
      <c r="C86" s="115"/>
      <c r="D86" s="114"/>
      <c r="E86" s="114"/>
      <c r="F86" s="114"/>
      <c r="G86" s="114"/>
      <c r="H86" s="116"/>
      <c r="I86" s="117"/>
      <c r="J86" s="111" t="s">
        <v>111</v>
      </c>
      <c r="K86" s="112" t="s">
        <v>112</v>
      </c>
      <c r="L86" s="99" t="s">
        <v>18</v>
      </c>
      <c r="M86" s="49" t="s">
        <v>18</v>
      </c>
      <c r="N86" s="49" t="s">
        <v>18</v>
      </c>
      <c r="O86" s="49" t="s">
        <v>18</v>
      </c>
      <c r="P86" s="100"/>
      <c r="Q86" s="101"/>
    </row>
    <row r="87" spans="2:17" ht="60.75" customHeight="1" x14ac:dyDescent="0.2">
      <c r="B87" s="118" t="s">
        <v>103</v>
      </c>
      <c r="C87" s="118">
        <v>190</v>
      </c>
      <c r="D87" s="96" t="s">
        <v>113</v>
      </c>
      <c r="E87" s="96">
        <v>38465458</v>
      </c>
      <c r="F87" s="96" t="s">
        <v>114</v>
      </c>
      <c r="G87" s="96" t="s">
        <v>115</v>
      </c>
      <c r="H87" s="119">
        <v>37456</v>
      </c>
      <c r="I87" s="97" t="s">
        <v>107</v>
      </c>
      <c r="J87" s="111" t="s">
        <v>116</v>
      </c>
      <c r="K87" s="112" t="s">
        <v>117</v>
      </c>
      <c r="L87" s="99" t="s">
        <v>18</v>
      </c>
      <c r="M87" s="49" t="s">
        <v>18</v>
      </c>
      <c r="N87" s="49" t="s">
        <v>18</v>
      </c>
      <c r="O87" s="49" t="s">
        <v>18</v>
      </c>
      <c r="P87" s="113"/>
      <c r="Q87" s="113"/>
    </row>
    <row r="88" spans="2:17" ht="60.75" customHeight="1" x14ac:dyDescent="0.2">
      <c r="B88" s="118" t="s">
        <v>103</v>
      </c>
      <c r="C88" s="118">
        <v>190</v>
      </c>
      <c r="D88" s="96" t="s">
        <v>118</v>
      </c>
      <c r="E88" s="96">
        <v>38469216</v>
      </c>
      <c r="F88" s="3" t="s">
        <v>119</v>
      </c>
      <c r="G88" s="96" t="s">
        <v>115</v>
      </c>
      <c r="H88" s="119">
        <v>41740</v>
      </c>
      <c r="I88" s="97" t="s">
        <v>107</v>
      </c>
      <c r="J88" s="111" t="s">
        <v>111</v>
      </c>
      <c r="K88" s="112" t="s">
        <v>120</v>
      </c>
      <c r="L88" s="99" t="s">
        <v>18</v>
      </c>
      <c r="M88" s="49" t="s">
        <v>18</v>
      </c>
      <c r="N88" s="49" t="s">
        <v>18</v>
      </c>
      <c r="O88" s="49" t="s">
        <v>18</v>
      </c>
      <c r="P88" s="100"/>
      <c r="Q88" s="101"/>
    </row>
    <row r="89" spans="2:17" ht="60.75" customHeight="1" x14ac:dyDescent="0.2">
      <c r="B89" s="118" t="s">
        <v>103</v>
      </c>
      <c r="C89" s="118">
        <v>190</v>
      </c>
      <c r="D89" s="96" t="s">
        <v>121</v>
      </c>
      <c r="E89" s="96">
        <v>3158511</v>
      </c>
      <c r="F89" s="96" t="s">
        <v>122</v>
      </c>
      <c r="G89" s="96" t="s">
        <v>123</v>
      </c>
      <c r="H89" s="120" t="s">
        <v>124</v>
      </c>
      <c r="I89" s="97" t="s">
        <v>107</v>
      </c>
      <c r="J89" s="111" t="s">
        <v>125</v>
      </c>
      <c r="K89" s="112" t="s">
        <v>126</v>
      </c>
      <c r="L89" s="99" t="s">
        <v>18</v>
      </c>
      <c r="M89" s="49" t="s">
        <v>18</v>
      </c>
      <c r="N89" s="49" t="s">
        <v>18</v>
      </c>
      <c r="O89" s="49" t="s">
        <v>18</v>
      </c>
      <c r="P89" s="100"/>
      <c r="Q89" s="101"/>
    </row>
    <row r="90" spans="2:17" ht="60.75" customHeight="1" x14ac:dyDescent="0.2">
      <c r="B90" s="118" t="s">
        <v>103</v>
      </c>
      <c r="C90" s="118">
        <v>190</v>
      </c>
      <c r="D90" s="96" t="s">
        <v>127</v>
      </c>
      <c r="E90" s="96">
        <v>66939581</v>
      </c>
      <c r="F90" s="96" t="s">
        <v>128</v>
      </c>
      <c r="G90" s="96" t="s">
        <v>123</v>
      </c>
      <c r="H90" s="119">
        <v>37609</v>
      </c>
      <c r="I90" s="97" t="s">
        <v>107</v>
      </c>
      <c r="J90" s="111" t="s">
        <v>129</v>
      </c>
      <c r="K90" s="112" t="s">
        <v>130</v>
      </c>
      <c r="L90" s="99" t="s">
        <v>18</v>
      </c>
      <c r="M90" s="49" t="s">
        <v>18</v>
      </c>
      <c r="N90" s="49" t="s">
        <v>18</v>
      </c>
      <c r="O90" s="49" t="s">
        <v>18</v>
      </c>
      <c r="P90" s="100"/>
      <c r="Q90" s="101"/>
    </row>
    <row r="91" spans="2:17" ht="60.75" customHeight="1" x14ac:dyDescent="0.2">
      <c r="B91" s="118" t="s">
        <v>103</v>
      </c>
      <c r="C91" s="118">
        <v>190</v>
      </c>
      <c r="D91" s="96" t="s">
        <v>131</v>
      </c>
      <c r="E91" s="96">
        <v>66947018</v>
      </c>
      <c r="F91" s="96" t="s">
        <v>114</v>
      </c>
      <c r="G91" s="96" t="s">
        <v>115</v>
      </c>
      <c r="H91" s="119">
        <v>37456</v>
      </c>
      <c r="I91" s="97" t="s">
        <v>107</v>
      </c>
      <c r="J91" s="111" t="s">
        <v>116</v>
      </c>
      <c r="K91" s="121" t="s">
        <v>132</v>
      </c>
      <c r="L91" s="99" t="s">
        <v>18</v>
      </c>
      <c r="M91" s="49" t="s">
        <v>18</v>
      </c>
      <c r="N91" s="49" t="s">
        <v>18</v>
      </c>
      <c r="O91" s="49" t="s">
        <v>18</v>
      </c>
      <c r="P91" s="100"/>
      <c r="Q91" s="101"/>
    </row>
    <row r="92" spans="2:17" ht="60.75" customHeight="1" x14ac:dyDescent="0.2">
      <c r="B92" s="118" t="s">
        <v>103</v>
      </c>
      <c r="C92" s="118">
        <v>190</v>
      </c>
      <c r="D92" s="96" t="s">
        <v>133</v>
      </c>
      <c r="E92" s="96">
        <v>31386581</v>
      </c>
      <c r="F92" s="96" t="s">
        <v>134</v>
      </c>
      <c r="G92" s="96" t="s">
        <v>135</v>
      </c>
      <c r="H92" s="119">
        <v>35738</v>
      </c>
      <c r="I92" s="97" t="s">
        <v>107</v>
      </c>
      <c r="J92" s="111" t="s">
        <v>136</v>
      </c>
      <c r="K92" s="112" t="s">
        <v>137</v>
      </c>
      <c r="L92" s="99" t="s">
        <v>18</v>
      </c>
      <c r="M92" s="49" t="s">
        <v>18</v>
      </c>
      <c r="N92" s="49" t="s">
        <v>19</v>
      </c>
      <c r="O92" s="49" t="s">
        <v>18</v>
      </c>
      <c r="P92" s="100" t="s">
        <v>138</v>
      </c>
      <c r="Q92" s="101"/>
    </row>
    <row r="93" spans="2:17" ht="60.75" customHeight="1" x14ac:dyDescent="0.2">
      <c r="B93" s="118" t="s">
        <v>139</v>
      </c>
      <c r="C93" s="118">
        <v>190</v>
      </c>
      <c r="D93" s="96" t="s">
        <v>140</v>
      </c>
      <c r="E93" s="96">
        <v>29226469</v>
      </c>
      <c r="F93" s="96" t="s">
        <v>141</v>
      </c>
      <c r="G93" s="96" t="s">
        <v>142</v>
      </c>
      <c r="H93" s="119">
        <v>41098</v>
      </c>
      <c r="I93" s="97" t="s">
        <v>107</v>
      </c>
      <c r="J93" s="111" t="s">
        <v>143</v>
      </c>
      <c r="K93" s="112" t="s">
        <v>144</v>
      </c>
      <c r="L93" s="99" t="s">
        <v>19</v>
      </c>
      <c r="M93" s="49" t="s">
        <v>18</v>
      </c>
      <c r="N93" s="49" t="s">
        <v>19</v>
      </c>
      <c r="O93" s="49" t="s">
        <v>18</v>
      </c>
      <c r="P93" s="122" t="s">
        <v>145</v>
      </c>
      <c r="Q93" s="123"/>
    </row>
    <row r="94" spans="2:17" ht="60.75" customHeight="1" x14ac:dyDescent="0.2">
      <c r="B94" s="118"/>
      <c r="C94" s="118">
        <v>190</v>
      </c>
      <c r="D94" s="96" t="s">
        <v>146</v>
      </c>
      <c r="E94" s="96">
        <v>1111750764</v>
      </c>
      <c r="F94" s="96" t="s">
        <v>147</v>
      </c>
      <c r="G94" s="96" t="s">
        <v>142</v>
      </c>
      <c r="H94" s="119">
        <v>41754</v>
      </c>
      <c r="I94" s="97" t="s">
        <v>107</v>
      </c>
      <c r="J94" s="111" t="s">
        <v>148</v>
      </c>
      <c r="K94" s="112" t="s">
        <v>149</v>
      </c>
      <c r="L94" s="99" t="s">
        <v>18</v>
      </c>
      <c r="M94" s="49" t="s">
        <v>18</v>
      </c>
      <c r="N94" s="49" t="s">
        <v>18</v>
      </c>
      <c r="O94" s="49" t="s">
        <v>18</v>
      </c>
      <c r="P94" s="122"/>
      <c r="Q94" s="123"/>
    </row>
    <row r="95" spans="2:17" ht="60.75" customHeight="1" x14ac:dyDescent="0.2">
      <c r="B95" s="118"/>
      <c r="C95" s="118">
        <v>190</v>
      </c>
      <c r="D95" s="96" t="s">
        <v>150</v>
      </c>
      <c r="E95" s="96">
        <v>16946575</v>
      </c>
      <c r="F95" s="96" t="s">
        <v>151</v>
      </c>
      <c r="G95" s="96" t="s">
        <v>152</v>
      </c>
      <c r="H95" s="119">
        <v>39055</v>
      </c>
      <c r="I95" s="97" t="s">
        <v>19</v>
      </c>
      <c r="J95" s="111" t="s">
        <v>153</v>
      </c>
      <c r="K95" s="112" t="s">
        <v>154</v>
      </c>
      <c r="L95" s="99" t="s">
        <v>18</v>
      </c>
      <c r="M95" s="49" t="s">
        <v>18</v>
      </c>
      <c r="N95" s="49" t="s">
        <v>18</v>
      </c>
      <c r="O95" s="49" t="s">
        <v>18</v>
      </c>
      <c r="P95" s="100"/>
      <c r="Q95" s="101"/>
    </row>
    <row r="96" spans="2:17" ht="60.75" customHeight="1" x14ac:dyDescent="0.2">
      <c r="B96" s="118"/>
      <c r="C96" s="118">
        <v>190</v>
      </c>
      <c r="D96" s="96" t="s">
        <v>155</v>
      </c>
      <c r="E96" s="96">
        <v>1111739988</v>
      </c>
      <c r="F96" s="96" t="s">
        <v>141</v>
      </c>
      <c r="G96" s="96" t="s">
        <v>142</v>
      </c>
      <c r="H96" s="119">
        <v>40528</v>
      </c>
      <c r="I96" s="97" t="s">
        <v>19</v>
      </c>
      <c r="J96" s="111" t="s">
        <v>156</v>
      </c>
      <c r="K96" s="112" t="s">
        <v>157</v>
      </c>
      <c r="L96" s="99" t="s">
        <v>19</v>
      </c>
      <c r="M96" s="49" t="s">
        <v>18</v>
      </c>
      <c r="N96" s="49" t="s">
        <v>18</v>
      </c>
      <c r="O96" s="49" t="s">
        <v>18</v>
      </c>
      <c r="P96" s="122"/>
      <c r="Q96" s="123"/>
    </row>
    <row r="97" spans="2:17" ht="60.75" customHeight="1" x14ac:dyDescent="0.2">
      <c r="B97" s="118"/>
      <c r="C97" s="118">
        <v>190</v>
      </c>
      <c r="D97" s="96" t="s">
        <v>158</v>
      </c>
      <c r="E97" s="96">
        <v>16509014</v>
      </c>
      <c r="F97" s="96" t="s">
        <v>159</v>
      </c>
      <c r="G97" s="96" t="s">
        <v>160</v>
      </c>
      <c r="H97" s="119">
        <v>40221</v>
      </c>
      <c r="I97" s="97" t="s">
        <v>18</v>
      </c>
      <c r="J97" s="111" t="s">
        <v>161</v>
      </c>
      <c r="K97" s="112" t="s">
        <v>161</v>
      </c>
      <c r="L97" s="99" t="s">
        <v>19</v>
      </c>
      <c r="M97" s="49" t="s">
        <v>18</v>
      </c>
      <c r="N97" s="49" t="s">
        <v>18</v>
      </c>
      <c r="O97" s="49" t="s">
        <v>18</v>
      </c>
      <c r="P97" s="100" t="s">
        <v>162</v>
      </c>
      <c r="Q97" s="101"/>
    </row>
    <row r="98" spans="2:17" ht="60.75" customHeight="1" x14ac:dyDescent="0.2">
      <c r="B98" s="118"/>
      <c r="C98" s="118">
        <v>190</v>
      </c>
      <c r="D98" s="96" t="s">
        <v>163</v>
      </c>
      <c r="E98" s="96">
        <v>29227974</v>
      </c>
      <c r="F98" s="96" t="s">
        <v>164</v>
      </c>
      <c r="G98" s="96" t="s">
        <v>142</v>
      </c>
      <c r="H98" s="119">
        <v>41785</v>
      </c>
      <c r="I98" s="97" t="s">
        <v>107</v>
      </c>
      <c r="J98" s="111" t="s">
        <v>165</v>
      </c>
      <c r="K98" s="112" t="s">
        <v>166</v>
      </c>
      <c r="L98" s="99" t="s">
        <v>18</v>
      </c>
      <c r="M98" s="49" t="s">
        <v>18</v>
      </c>
      <c r="N98" s="49" t="s">
        <v>18</v>
      </c>
      <c r="O98" s="49" t="s">
        <v>18</v>
      </c>
      <c r="P98" s="122"/>
      <c r="Q98" s="123"/>
    </row>
    <row r="99" spans="2:17" ht="33.6" customHeight="1" x14ac:dyDescent="0.2">
      <c r="B99" s="118"/>
      <c r="C99" s="118">
        <v>190</v>
      </c>
      <c r="D99" s="96" t="s">
        <v>167</v>
      </c>
      <c r="E99" s="96">
        <v>1111767424</v>
      </c>
      <c r="F99" s="96" t="s">
        <v>168</v>
      </c>
      <c r="G99" s="96" t="s">
        <v>169</v>
      </c>
      <c r="H99" s="119">
        <v>41390</v>
      </c>
      <c r="I99" s="97" t="s">
        <v>18</v>
      </c>
      <c r="J99" s="111" t="s">
        <v>170</v>
      </c>
      <c r="K99" s="99" t="s">
        <v>171</v>
      </c>
      <c r="L99" s="99" t="s">
        <v>18</v>
      </c>
      <c r="M99" s="49" t="s">
        <v>18</v>
      </c>
      <c r="N99" s="49" t="s">
        <v>18</v>
      </c>
      <c r="O99" s="49" t="s">
        <v>18</v>
      </c>
      <c r="P99" s="113"/>
      <c r="Q99" s="113"/>
    </row>
    <row r="100" spans="2:17" ht="33.6" customHeight="1" x14ac:dyDescent="0.2">
      <c r="B100" s="124"/>
      <c r="C100" s="124"/>
      <c r="D100" s="125"/>
      <c r="E100" s="125"/>
      <c r="F100" s="125"/>
      <c r="G100" s="125"/>
      <c r="H100" s="125"/>
      <c r="I100" s="126"/>
      <c r="J100" s="127"/>
      <c r="K100" s="128"/>
      <c r="L100" s="128"/>
      <c r="M100" s="37"/>
      <c r="N100" s="37"/>
      <c r="O100" s="37"/>
      <c r="P100" s="129"/>
      <c r="Q100" s="129"/>
    </row>
    <row r="101" spans="2:17" ht="15" thickBot="1" x14ac:dyDescent="0.3"/>
    <row r="102" spans="2:17" ht="15.75" thickBot="1" x14ac:dyDescent="0.3">
      <c r="B102" s="104" t="s">
        <v>172</v>
      </c>
      <c r="C102" s="105"/>
      <c r="D102" s="105"/>
      <c r="E102" s="105"/>
      <c r="F102" s="105"/>
      <c r="G102" s="105"/>
      <c r="H102" s="105"/>
      <c r="I102" s="105"/>
      <c r="J102" s="105"/>
      <c r="K102" s="105"/>
      <c r="L102" s="105"/>
      <c r="M102" s="105"/>
      <c r="N102" s="106"/>
    </row>
    <row r="105" spans="2:17" ht="46.15" customHeight="1" x14ac:dyDescent="0.25">
      <c r="B105" s="92" t="s">
        <v>17</v>
      </c>
      <c r="C105" s="92" t="s">
        <v>76</v>
      </c>
      <c r="D105" s="94" t="s">
        <v>75</v>
      </c>
      <c r="E105" s="95"/>
    </row>
    <row r="106" spans="2:17" ht="46.9" customHeight="1" x14ac:dyDescent="0.25">
      <c r="B106" s="130" t="s">
        <v>173</v>
      </c>
      <c r="C106" s="49" t="s">
        <v>18</v>
      </c>
      <c r="D106" s="113"/>
      <c r="E106" s="113"/>
    </row>
    <row r="109" spans="2:17" ht="15" x14ac:dyDescent="0.25">
      <c r="B109" s="1" t="s">
        <v>174</v>
      </c>
      <c r="C109" s="2"/>
      <c r="D109" s="2"/>
      <c r="E109" s="2"/>
      <c r="F109" s="2"/>
      <c r="G109" s="2"/>
      <c r="H109" s="2"/>
      <c r="I109" s="2"/>
      <c r="J109" s="2"/>
      <c r="K109" s="2"/>
      <c r="L109" s="2"/>
      <c r="M109" s="2"/>
      <c r="N109" s="2"/>
      <c r="O109" s="2"/>
      <c r="P109" s="2"/>
    </row>
    <row r="111" spans="2:17" ht="15" thickBot="1" x14ac:dyDescent="0.3"/>
    <row r="112" spans="2:17" ht="15.75" thickBot="1" x14ac:dyDescent="0.3">
      <c r="B112" s="104" t="s">
        <v>175</v>
      </c>
      <c r="C112" s="105"/>
      <c r="D112" s="105"/>
      <c r="E112" s="105"/>
      <c r="F112" s="105"/>
      <c r="G112" s="105"/>
      <c r="H112" s="105"/>
      <c r="I112" s="105"/>
      <c r="J112" s="105"/>
      <c r="K112" s="105"/>
      <c r="L112" s="105"/>
      <c r="M112" s="105"/>
      <c r="N112" s="106"/>
    </row>
    <row r="114" spans="1:26" ht="15" thickBot="1" x14ac:dyDescent="0.3">
      <c r="M114" s="58"/>
      <c r="N114" s="58"/>
    </row>
    <row r="115" spans="1:26" s="18" customFormat="1" ht="109.5" customHeight="1" x14ac:dyDescent="0.25">
      <c r="B115" s="59" t="s">
        <v>33</v>
      </c>
      <c r="C115" s="59" t="s">
        <v>34</v>
      </c>
      <c r="D115" s="59" t="s">
        <v>35</v>
      </c>
      <c r="E115" s="60" t="s">
        <v>36</v>
      </c>
      <c r="F115" s="59" t="s">
        <v>37</v>
      </c>
      <c r="G115" s="59" t="s">
        <v>38</v>
      </c>
      <c r="H115" s="59" t="s">
        <v>39</v>
      </c>
      <c r="I115" s="59" t="s">
        <v>40</v>
      </c>
      <c r="J115" s="59" t="s">
        <v>41</v>
      </c>
      <c r="K115" s="60" t="s">
        <v>42</v>
      </c>
      <c r="L115" s="60" t="s">
        <v>43</v>
      </c>
      <c r="M115" s="60" t="s">
        <v>44</v>
      </c>
      <c r="N115" s="60" t="s">
        <v>45</v>
      </c>
      <c r="O115" s="59" t="s">
        <v>46</v>
      </c>
      <c r="P115" s="61" t="s">
        <v>47</v>
      </c>
      <c r="Q115" s="61" t="s">
        <v>48</v>
      </c>
    </row>
    <row r="116" spans="1:26" s="73" customFormat="1" ht="28.5" x14ac:dyDescent="0.25">
      <c r="A116" s="62">
        <v>1</v>
      </c>
      <c r="B116" s="63" t="s">
        <v>3</v>
      </c>
      <c r="C116" s="63" t="s">
        <v>3</v>
      </c>
      <c r="D116" s="63" t="s">
        <v>51</v>
      </c>
      <c r="E116" s="64">
        <v>762614548</v>
      </c>
      <c r="F116" s="65" t="s">
        <v>18</v>
      </c>
      <c r="G116" s="66">
        <v>0</v>
      </c>
      <c r="H116" s="67">
        <v>41851</v>
      </c>
      <c r="I116" s="68">
        <v>42004</v>
      </c>
      <c r="J116" s="68" t="s">
        <v>19</v>
      </c>
      <c r="K116" s="64">
        <v>2</v>
      </c>
      <c r="L116" s="64">
        <v>0</v>
      </c>
      <c r="M116" s="64">
        <v>650</v>
      </c>
      <c r="N116" s="64">
        <f>+M116*G116</f>
        <v>0</v>
      </c>
      <c r="O116" s="70">
        <v>482999400</v>
      </c>
      <c r="P116" s="70">
        <v>102</v>
      </c>
      <c r="Q116" s="71"/>
      <c r="R116" s="72"/>
      <c r="S116" s="72"/>
      <c r="T116" s="72"/>
      <c r="U116" s="72"/>
      <c r="V116" s="72"/>
      <c r="W116" s="72"/>
      <c r="X116" s="72"/>
      <c r="Y116" s="72"/>
      <c r="Z116" s="72"/>
    </row>
    <row r="117" spans="1:26" s="73" customFormat="1" x14ac:dyDescent="0.25">
      <c r="A117" s="62">
        <f>+A116+1</f>
        <v>2</v>
      </c>
      <c r="B117" s="63"/>
      <c r="C117" s="63"/>
      <c r="D117" s="63"/>
      <c r="E117" s="64"/>
      <c r="F117" s="65"/>
      <c r="G117" s="65"/>
      <c r="H117" s="67"/>
      <c r="I117" s="68"/>
      <c r="J117" s="68"/>
      <c r="K117" s="64"/>
      <c r="L117" s="64"/>
      <c r="M117" s="64"/>
      <c r="N117" s="64"/>
      <c r="O117" s="70"/>
      <c r="P117" s="70"/>
      <c r="Q117" s="71"/>
      <c r="R117" s="72"/>
      <c r="S117" s="72"/>
      <c r="T117" s="72"/>
      <c r="U117" s="72"/>
      <c r="V117" s="72"/>
      <c r="W117" s="72"/>
      <c r="X117" s="72"/>
      <c r="Y117" s="72"/>
      <c r="Z117" s="72"/>
    </row>
    <row r="118" spans="1:26" s="73" customFormat="1" x14ac:dyDescent="0.25">
      <c r="A118" s="62">
        <f t="shared" ref="A118:A123" si="3">+A117+1</f>
        <v>3</v>
      </c>
      <c r="B118" s="63"/>
      <c r="C118" s="65"/>
      <c r="D118" s="63"/>
      <c r="E118" s="64"/>
      <c r="F118" s="65"/>
      <c r="G118" s="65"/>
      <c r="H118" s="65"/>
      <c r="I118" s="68"/>
      <c r="J118" s="68"/>
      <c r="K118" s="68"/>
      <c r="L118" s="64"/>
      <c r="M118" s="69"/>
      <c r="N118" s="69"/>
      <c r="O118" s="70"/>
      <c r="P118" s="70"/>
      <c r="Q118" s="71"/>
      <c r="R118" s="72"/>
      <c r="S118" s="72"/>
      <c r="T118" s="72"/>
      <c r="U118" s="72"/>
      <c r="V118" s="72"/>
      <c r="W118" s="72"/>
      <c r="X118" s="72"/>
      <c r="Y118" s="72"/>
      <c r="Z118" s="72"/>
    </row>
    <row r="119" spans="1:26" s="73" customFormat="1" x14ac:dyDescent="0.25">
      <c r="A119" s="62">
        <f t="shared" si="3"/>
        <v>4</v>
      </c>
      <c r="B119" s="63"/>
      <c r="C119" s="65"/>
      <c r="D119" s="63"/>
      <c r="E119" s="131"/>
      <c r="F119" s="65"/>
      <c r="G119" s="65"/>
      <c r="H119" s="65"/>
      <c r="I119" s="68"/>
      <c r="J119" s="68"/>
      <c r="K119" s="68"/>
      <c r="L119" s="68"/>
      <c r="M119" s="69"/>
      <c r="N119" s="69"/>
      <c r="O119" s="70"/>
      <c r="P119" s="70"/>
      <c r="Q119" s="71"/>
      <c r="R119" s="72"/>
      <c r="S119" s="72"/>
      <c r="T119" s="72"/>
      <c r="U119" s="72"/>
      <c r="V119" s="72"/>
      <c r="W119" s="72"/>
      <c r="X119" s="72"/>
      <c r="Y119" s="72"/>
      <c r="Z119" s="72"/>
    </row>
    <row r="120" spans="1:26" s="73" customFormat="1" x14ac:dyDescent="0.25">
      <c r="A120" s="62">
        <f t="shared" si="3"/>
        <v>5</v>
      </c>
      <c r="B120" s="63"/>
      <c r="C120" s="65"/>
      <c r="D120" s="63"/>
      <c r="E120" s="131"/>
      <c r="F120" s="65"/>
      <c r="G120" s="65"/>
      <c r="H120" s="65"/>
      <c r="I120" s="68"/>
      <c r="J120" s="68"/>
      <c r="K120" s="68"/>
      <c r="L120" s="68"/>
      <c r="M120" s="69"/>
      <c r="N120" s="69"/>
      <c r="O120" s="70"/>
      <c r="P120" s="70"/>
      <c r="Q120" s="71"/>
      <c r="R120" s="72"/>
      <c r="S120" s="72"/>
      <c r="T120" s="72"/>
      <c r="U120" s="72"/>
      <c r="V120" s="72"/>
      <c r="W120" s="72"/>
      <c r="X120" s="72"/>
      <c r="Y120" s="72"/>
      <c r="Z120" s="72"/>
    </row>
    <row r="121" spans="1:26" s="73" customFormat="1" x14ac:dyDescent="0.25">
      <c r="A121" s="62">
        <f t="shared" si="3"/>
        <v>6</v>
      </c>
      <c r="B121" s="63"/>
      <c r="C121" s="65"/>
      <c r="D121" s="63"/>
      <c r="E121" s="131"/>
      <c r="F121" s="65"/>
      <c r="G121" s="65"/>
      <c r="H121" s="65"/>
      <c r="I121" s="68"/>
      <c r="J121" s="68"/>
      <c r="K121" s="68"/>
      <c r="L121" s="68"/>
      <c r="M121" s="69"/>
      <c r="N121" s="69"/>
      <c r="O121" s="70"/>
      <c r="P121" s="70"/>
      <c r="Q121" s="71"/>
      <c r="R121" s="72"/>
      <c r="S121" s="72"/>
      <c r="T121" s="72"/>
      <c r="U121" s="72"/>
      <c r="V121" s="72"/>
      <c r="W121" s="72"/>
      <c r="X121" s="72"/>
      <c r="Y121" s="72"/>
      <c r="Z121" s="72"/>
    </row>
    <row r="122" spans="1:26" s="73" customFormat="1" x14ac:dyDescent="0.25">
      <c r="A122" s="62">
        <f t="shared" si="3"/>
        <v>7</v>
      </c>
      <c r="B122" s="63"/>
      <c r="C122" s="65"/>
      <c r="D122" s="63"/>
      <c r="E122" s="131"/>
      <c r="F122" s="65"/>
      <c r="G122" s="65"/>
      <c r="H122" s="65"/>
      <c r="I122" s="68"/>
      <c r="J122" s="68"/>
      <c r="K122" s="68"/>
      <c r="L122" s="68"/>
      <c r="M122" s="69"/>
      <c r="N122" s="69"/>
      <c r="O122" s="70"/>
      <c r="P122" s="70"/>
      <c r="Q122" s="71"/>
      <c r="R122" s="72"/>
      <c r="S122" s="72"/>
      <c r="T122" s="72"/>
      <c r="U122" s="72"/>
      <c r="V122" s="72"/>
      <c r="W122" s="72"/>
      <c r="X122" s="72"/>
      <c r="Y122" s="72"/>
      <c r="Z122" s="72"/>
    </row>
    <row r="123" spans="1:26" s="73" customFormat="1" x14ac:dyDescent="0.25">
      <c r="A123" s="62">
        <f t="shared" si="3"/>
        <v>8</v>
      </c>
      <c r="B123" s="63"/>
      <c r="C123" s="65"/>
      <c r="D123" s="63"/>
      <c r="E123" s="131"/>
      <c r="F123" s="65"/>
      <c r="G123" s="65"/>
      <c r="H123" s="65"/>
      <c r="I123" s="68"/>
      <c r="J123" s="68"/>
      <c r="K123" s="68"/>
      <c r="L123" s="68"/>
      <c r="M123" s="69"/>
      <c r="N123" s="69"/>
      <c r="O123" s="70"/>
      <c r="P123" s="70"/>
      <c r="Q123" s="71"/>
      <c r="R123" s="72"/>
      <c r="S123" s="72"/>
      <c r="T123" s="72"/>
      <c r="U123" s="72"/>
      <c r="V123" s="72"/>
      <c r="W123" s="72"/>
      <c r="X123" s="72"/>
      <c r="Y123" s="72"/>
      <c r="Z123" s="72"/>
    </row>
    <row r="124" spans="1:26" s="73" customFormat="1" ht="15" x14ac:dyDescent="0.25">
      <c r="A124" s="62"/>
      <c r="B124" s="74" t="s">
        <v>28</v>
      </c>
      <c r="C124" s="65"/>
      <c r="D124" s="63"/>
      <c r="E124" s="131"/>
      <c r="F124" s="65"/>
      <c r="G124" s="65"/>
      <c r="H124" s="65"/>
      <c r="I124" s="68"/>
      <c r="J124" s="68"/>
      <c r="K124" s="75">
        <f t="shared" ref="K124:N124" si="4">SUM(K116:K123)</f>
        <v>2</v>
      </c>
      <c r="L124" s="75">
        <f t="shared" si="4"/>
        <v>0</v>
      </c>
      <c r="M124" s="76">
        <f t="shared" si="4"/>
        <v>650</v>
      </c>
      <c r="N124" s="75">
        <f t="shared" si="4"/>
        <v>0</v>
      </c>
      <c r="O124" s="70"/>
      <c r="P124" s="70"/>
      <c r="Q124" s="71"/>
    </row>
    <row r="125" spans="1:26" x14ac:dyDescent="0.25">
      <c r="B125" s="77"/>
      <c r="C125" s="77"/>
      <c r="D125" s="77"/>
      <c r="E125" s="78"/>
      <c r="F125" s="77"/>
      <c r="G125" s="77"/>
      <c r="H125" s="77"/>
      <c r="I125" s="77"/>
      <c r="J125" s="77"/>
      <c r="K125" s="77"/>
      <c r="L125" s="77"/>
      <c r="M125" s="77"/>
      <c r="N125" s="77"/>
      <c r="O125" s="77"/>
      <c r="P125" s="77"/>
    </row>
    <row r="126" spans="1:26" ht="15" x14ac:dyDescent="0.25">
      <c r="B126" s="84" t="s">
        <v>176</v>
      </c>
      <c r="C126" s="132">
        <f>+K124</f>
        <v>2</v>
      </c>
      <c r="H126" s="88"/>
      <c r="I126" s="88"/>
      <c r="J126" s="88"/>
      <c r="K126" s="88"/>
      <c r="L126" s="88"/>
      <c r="M126" s="88"/>
      <c r="N126" s="77"/>
      <c r="O126" s="77"/>
      <c r="P126" s="77"/>
    </row>
    <row r="128" spans="1:26" ht="15" thickBot="1" x14ac:dyDescent="0.3"/>
    <row r="129" spans="2:17" ht="37.15" customHeight="1" thickBot="1" x14ac:dyDescent="0.3">
      <c r="B129" s="133" t="s">
        <v>177</v>
      </c>
      <c r="C129" s="134" t="s">
        <v>178</v>
      </c>
      <c r="D129" s="133" t="s">
        <v>27</v>
      </c>
      <c r="E129" s="134" t="s">
        <v>179</v>
      </c>
    </row>
    <row r="130" spans="2:17" ht="41.45" customHeight="1" x14ac:dyDescent="0.25">
      <c r="B130" s="135" t="s">
        <v>180</v>
      </c>
      <c r="C130" s="136">
        <v>20</v>
      </c>
      <c r="D130" s="136">
        <v>0</v>
      </c>
      <c r="E130" s="137">
        <f>+D130+D131+D132</f>
        <v>0</v>
      </c>
    </row>
    <row r="131" spans="2:17" x14ac:dyDescent="0.25">
      <c r="B131" s="135" t="s">
        <v>181</v>
      </c>
      <c r="C131" s="86">
        <v>30</v>
      </c>
      <c r="D131" s="54">
        <v>0</v>
      </c>
      <c r="E131" s="114"/>
    </row>
    <row r="132" spans="2:17" ht="15" thickBot="1" x14ac:dyDescent="0.3">
      <c r="B132" s="135" t="s">
        <v>182</v>
      </c>
      <c r="C132" s="138">
        <v>40</v>
      </c>
      <c r="D132" s="138">
        <v>0</v>
      </c>
      <c r="E132" s="139"/>
    </row>
    <row r="134" spans="2:17" ht="15" thickBot="1" x14ac:dyDescent="0.3"/>
    <row r="135" spans="2:17" ht="15.75" thickBot="1" x14ac:dyDescent="0.3">
      <c r="B135" s="104" t="s">
        <v>183</v>
      </c>
      <c r="C135" s="105"/>
      <c r="D135" s="105"/>
      <c r="E135" s="105"/>
      <c r="F135" s="105"/>
      <c r="G135" s="105"/>
      <c r="H135" s="105"/>
      <c r="I135" s="105"/>
      <c r="J135" s="105"/>
      <c r="K135" s="105"/>
      <c r="L135" s="105"/>
      <c r="M135" s="105"/>
      <c r="N135" s="106"/>
    </row>
    <row r="137" spans="2:17" ht="76.5" customHeight="1" x14ac:dyDescent="0.25">
      <c r="B137" s="48" t="s">
        <v>91</v>
      </c>
      <c r="C137" s="48" t="s">
        <v>92</v>
      </c>
      <c r="D137" s="48" t="s">
        <v>93</v>
      </c>
      <c r="E137" s="48" t="s">
        <v>94</v>
      </c>
      <c r="F137" s="48" t="s">
        <v>95</v>
      </c>
      <c r="G137" s="48" t="s">
        <v>96</v>
      </c>
      <c r="H137" s="48" t="s">
        <v>97</v>
      </c>
      <c r="I137" s="48" t="s">
        <v>98</v>
      </c>
      <c r="J137" s="94" t="s">
        <v>99</v>
      </c>
      <c r="K137" s="107"/>
      <c r="L137" s="95"/>
      <c r="M137" s="48" t="s">
        <v>100</v>
      </c>
      <c r="N137" s="48" t="s">
        <v>101</v>
      </c>
      <c r="O137" s="48" t="s">
        <v>102</v>
      </c>
      <c r="P137" s="94" t="s">
        <v>75</v>
      </c>
      <c r="Q137" s="95"/>
    </row>
    <row r="138" spans="2:17" ht="60.75" customHeight="1" x14ac:dyDescent="0.2">
      <c r="B138" s="118" t="s">
        <v>184</v>
      </c>
      <c r="C138" s="118">
        <v>1330</v>
      </c>
      <c r="D138" s="96" t="s">
        <v>185</v>
      </c>
      <c r="E138" s="96">
        <v>66735462</v>
      </c>
      <c r="F138" s="96" t="s">
        <v>186</v>
      </c>
      <c r="G138" s="96" t="s">
        <v>115</v>
      </c>
      <c r="H138" s="119">
        <v>35908</v>
      </c>
      <c r="I138" s="97" t="s">
        <v>19</v>
      </c>
      <c r="J138" s="111" t="s">
        <v>187</v>
      </c>
      <c r="K138" s="112" t="s">
        <v>188</v>
      </c>
      <c r="L138" s="99" t="s">
        <v>189</v>
      </c>
      <c r="M138" s="49" t="s">
        <v>18</v>
      </c>
      <c r="N138" s="49" t="s">
        <v>18</v>
      </c>
      <c r="O138" s="49" t="s">
        <v>19</v>
      </c>
      <c r="P138" s="113" t="s">
        <v>190</v>
      </c>
      <c r="Q138" s="113"/>
    </row>
    <row r="139" spans="2:17" ht="60.75" customHeight="1" x14ac:dyDescent="0.2">
      <c r="B139" s="118" t="s">
        <v>191</v>
      </c>
      <c r="C139" s="118">
        <v>1330</v>
      </c>
      <c r="D139" s="96" t="s">
        <v>192</v>
      </c>
      <c r="E139" s="96">
        <v>66741431</v>
      </c>
      <c r="F139" s="96" t="s">
        <v>114</v>
      </c>
      <c r="G139" s="96" t="s">
        <v>115</v>
      </c>
      <c r="H139" s="119">
        <v>35501</v>
      </c>
      <c r="I139" s="97" t="s">
        <v>19</v>
      </c>
      <c r="J139" s="111" t="s">
        <v>193</v>
      </c>
      <c r="K139" s="121" t="s">
        <v>194</v>
      </c>
      <c r="L139" s="99" t="s">
        <v>18</v>
      </c>
      <c r="M139" s="49" t="s">
        <v>18</v>
      </c>
      <c r="N139" s="49" t="s">
        <v>18</v>
      </c>
      <c r="O139" s="49" t="s">
        <v>19</v>
      </c>
      <c r="P139" s="113" t="s">
        <v>190</v>
      </c>
      <c r="Q139" s="113"/>
    </row>
    <row r="140" spans="2:17" ht="33.6" customHeight="1" x14ac:dyDescent="0.2">
      <c r="B140" s="118" t="s">
        <v>195</v>
      </c>
      <c r="C140" s="118">
        <v>1330</v>
      </c>
      <c r="D140" s="96" t="s">
        <v>196</v>
      </c>
      <c r="E140" s="96">
        <v>52716167</v>
      </c>
      <c r="F140" s="96" t="s">
        <v>197</v>
      </c>
      <c r="G140" s="96" t="s">
        <v>198</v>
      </c>
      <c r="H140" s="119">
        <v>39541</v>
      </c>
      <c r="I140" s="97" t="s">
        <v>18</v>
      </c>
      <c r="J140" s="111" t="s">
        <v>199</v>
      </c>
      <c r="K140" s="140" t="s">
        <v>200</v>
      </c>
      <c r="L140" s="99" t="s">
        <v>18</v>
      </c>
      <c r="M140" s="49" t="s">
        <v>18</v>
      </c>
      <c r="N140" s="49" t="s">
        <v>18</v>
      </c>
      <c r="O140" s="49" t="s">
        <v>18</v>
      </c>
      <c r="P140" s="113"/>
      <c r="Q140" s="113"/>
    </row>
    <row r="143" spans="2:17" ht="15" thickBot="1" x14ac:dyDescent="0.3"/>
    <row r="144" spans="2:17" ht="54" customHeight="1" x14ac:dyDescent="0.25">
      <c r="B144" s="51" t="s">
        <v>17</v>
      </c>
      <c r="C144" s="51" t="s">
        <v>177</v>
      </c>
      <c r="D144" s="48" t="s">
        <v>178</v>
      </c>
      <c r="E144" s="51" t="s">
        <v>27</v>
      </c>
      <c r="F144" s="134" t="s">
        <v>201</v>
      </c>
      <c r="G144" s="141"/>
    </row>
    <row r="145" spans="2:7" ht="120.75" customHeight="1" x14ac:dyDescent="0.2">
      <c r="B145" s="142" t="s">
        <v>202</v>
      </c>
      <c r="C145" s="143" t="s">
        <v>203</v>
      </c>
      <c r="D145" s="54">
        <v>25</v>
      </c>
      <c r="E145" s="54">
        <v>0</v>
      </c>
      <c r="F145" s="144">
        <f>+E145+E146+E147</f>
        <v>10</v>
      </c>
      <c r="G145" s="145"/>
    </row>
    <row r="146" spans="2:7" ht="76.150000000000006" customHeight="1" x14ac:dyDescent="0.2">
      <c r="B146" s="142"/>
      <c r="C146" s="143" t="s">
        <v>204</v>
      </c>
      <c r="D146" s="53">
        <v>25</v>
      </c>
      <c r="E146" s="54">
        <v>0</v>
      </c>
      <c r="F146" s="146"/>
      <c r="G146" s="145"/>
    </row>
    <row r="147" spans="2:7" ht="69" customHeight="1" x14ac:dyDescent="0.2">
      <c r="B147" s="142"/>
      <c r="C147" s="143" t="s">
        <v>205</v>
      </c>
      <c r="D147" s="54">
        <v>10</v>
      </c>
      <c r="E147" s="54">
        <v>10</v>
      </c>
      <c r="F147" s="147"/>
      <c r="G147" s="145"/>
    </row>
    <row r="148" spans="2:7" x14ac:dyDescent="0.2">
      <c r="C148" s="47"/>
    </row>
    <row r="151" spans="2:7" ht="15" x14ac:dyDescent="0.25">
      <c r="B151" s="46" t="s">
        <v>206</v>
      </c>
    </row>
    <row r="154" spans="2:7" ht="15" x14ac:dyDescent="0.25">
      <c r="B154" s="48" t="s">
        <v>17</v>
      </c>
      <c r="C154" s="48" t="s">
        <v>26</v>
      </c>
      <c r="D154" s="51" t="s">
        <v>27</v>
      </c>
      <c r="E154" s="51" t="s">
        <v>28</v>
      </c>
    </row>
    <row r="155" spans="2:7" ht="28.5" x14ac:dyDescent="0.25">
      <c r="B155" s="52" t="s">
        <v>29</v>
      </c>
      <c r="C155" s="53">
        <v>40</v>
      </c>
      <c r="D155" s="54">
        <f>+E130</f>
        <v>0</v>
      </c>
      <c r="E155" s="55">
        <f>+D155+D156</f>
        <v>10</v>
      </c>
    </row>
    <row r="156" spans="2:7" ht="42.75" x14ac:dyDescent="0.25">
      <c r="B156" s="52" t="s">
        <v>30</v>
      </c>
      <c r="C156" s="53">
        <v>60</v>
      </c>
      <c r="D156" s="54">
        <f>+F145</f>
        <v>10</v>
      </c>
      <c r="E156" s="56"/>
    </row>
  </sheetData>
  <mergeCells count="64">
    <mergeCell ref="E155:E156"/>
    <mergeCell ref="J137:L137"/>
    <mergeCell ref="P137:Q137"/>
    <mergeCell ref="P138:Q138"/>
    <mergeCell ref="P139:Q139"/>
    <mergeCell ref="P140:Q140"/>
    <mergeCell ref="B145:B147"/>
    <mergeCell ref="F145:F147"/>
    <mergeCell ref="D105:E105"/>
    <mergeCell ref="D106:E106"/>
    <mergeCell ref="B109:P109"/>
    <mergeCell ref="B112:N112"/>
    <mergeCell ref="E130:E132"/>
    <mergeCell ref="B135:N135"/>
    <mergeCell ref="P95:Q95"/>
    <mergeCell ref="P96:Q96"/>
    <mergeCell ref="P97:Q97"/>
    <mergeCell ref="P98:Q98"/>
    <mergeCell ref="P99:Q99"/>
    <mergeCell ref="B102:N102"/>
    <mergeCell ref="P89:Q89"/>
    <mergeCell ref="P90:Q90"/>
    <mergeCell ref="P91:Q91"/>
    <mergeCell ref="P92:Q92"/>
    <mergeCell ref="P93:Q93"/>
    <mergeCell ref="P94:Q94"/>
    <mergeCell ref="H85:H86"/>
    <mergeCell ref="I85:I86"/>
    <mergeCell ref="P85:Q85"/>
    <mergeCell ref="P86:Q86"/>
    <mergeCell ref="P87:Q87"/>
    <mergeCell ref="P88:Q88"/>
    <mergeCell ref="B85:B86"/>
    <mergeCell ref="C85:C86"/>
    <mergeCell ref="D85:D86"/>
    <mergeCell ref="E85:E86"/>
    <mergeCell ref="F85:F86"/>
    <mergeCell ref="G85:G86"/>
    <mergeCell ref="O72:P72"/>
    <mergeCell ref="O73:P73"/>
    <mergeCell ref="O74:P74"/>
    <mergeCell ref="B82:N82"/>
    <mergeCell ref="J84:L84"/>
    <mergeCell ref="P84:Q84"/>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 CORP LA SABIDURIA G2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2014-12-04T15:09:03Z</dcterms:created>
  <dcterms:modified xsi:type="dcterms:W3CDTF">2014-12-04T15:10:20Z</dcterms:modified>
</cp:coreProperties>
</file>