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4" i="1" l="1"/>
  <c r="D155" i="1" s="1"/>
  <c r="E126" i="1"/>
  <c r="D154" i="1" s="1"/>
  <c r="E154" i="1" s="1"/>
  <c r="M120" i="1"/>
  <c r="L120" i="1"/>
  <c r="K120" i="1"/>
  <c r="C122" i="1" s="1"/>
  <c r="A113" i="1"/>
  <c r="A114" i="1" s="1"/>
  <c r="A115" i="1" s="1"/>
  <c r="A116" i="1" s="1"/>
  <c r="A117" i="1" s="1"/>
  <c r="A118" i="1" s="1"/>
  <c r="A119" i="1" s="1"/>
  <c r="N112" i="1"/>
  <c r="N120" i="1" s="1"/>
  <c r="M57" i="1"/>
  <c r="C62" i="1" s="1"/>
  <c r="L57" i="1"/>
  <c r="K57" i="1"/>
  <c r="C61" i="1" s="1"/>
  <c r="A52" i="1"/>
  <c r="A53" i="1" s="1"/>
  <c r="A54" i="1" s="1"/>
  <c r="A55" i="1" s="1"/>
  <c r="A56" i="1" s="1"/>
  <c r="A51" i="1"/>
  <c r="A50" i="1"/>
  <c r="N49" i="1"/>
  <c r="N57" i="1" s="1"/>
  <c r="E40" i="1"/>
  <c r="E24" i="1"/>
</calcChain>
</file>

<file path=xl/sharedStrings.xml><?xml version="1.0" encoding="utf-8"?>
<sst xmlns="http://schemas.openxmlformats.org/spreadsheetml/2006/main" count="423" uniqueCount="211">
  <si>
    <t>1. CRITERIOS HABILITANTES</t>
  </si>
  <si>
    <t>Experiencia Específica - habilitante</t>
  </si>
  <si>
    <t>Nombre de Proponente:</t>
  </si>
  <si>
    <t>UNION TEMPORAL PROTECCION INTEGRAL INFANTIL</t>
  </si>
  <si>
    <t>Nombre de Integrante No 1:</t>
  </si>
  <si>
    <t>COOPERATIVA ABASTICO DE COLOMBIA ABSTICOOP</t>
  </si>
  <si>
    <t>Nombre de Integrante No 2:</t>
  </si>
  <si>
    <t>FUNDACION COMPROMISO DE VIDA</t>
  </si>
  <si>
    <t>Nombre de Integrante No 3:</t>
  </si>
  <si>
    <t>grupo a la que se presenta</t>
  </si>
  <si>
    <t>GRUPO 10</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</si>
  <si>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</si>
  <si>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</si>
  <si>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</si>
  <si>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</si>
  <si>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</si>
  <si>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</si>
  <si>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</si>
  <si>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</si>
  <si>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</si>
  <si>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</si>
  <si>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</si>
  <si>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</si>
  <si>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</si>
  <si>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</si>
  <si>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</si>
  <si>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</si>
  <si>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</si>
  <si>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</si>
  <si>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</si>
  <si>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</si>
  <si>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</si>
  <si>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</si>
  <si>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</si>
  <si>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</si>
  <si>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</si>
  <si>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</si>
  <si>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</si>
  <si>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</si>
  <si>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</si>
  <si>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</si>
  <si>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</si>
  <si>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</si>
  <si>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</si>
  <si>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</si>
  <si>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</si>
  <si>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</si>
  <si>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</si>
  <si>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</si>
  <si>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</si>
  <si>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</si>
  <si>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</si>
  <si>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UNION TEMPORAL COOPERATIVA ABASTICO DE COLOMBIA (ABASTICOOP)</t>
  </si>
  <si>
    <t>ICBF NARIÑO</t>
  </si>
  <si>
    <t>APORTAN EXPERIENCIA MODALIDAD REHABILITACION NUTICIONAL</t>
  </si>
  <si>
    <t>UNION TEMPORAL FUNDACION COMPROMISO DE VIDA</t>
  </si>
  <si>
    <t>ICBF ANTIOQUIA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</si>
  <si>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</si>
  <si>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</si>
  <si>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</si>
  <si>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</si>
  <si>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</si>
  <si>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</si>
  <si>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</si>
  <si>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</si>
  <si>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</si>
  <si>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</si>
  <si>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</si>
  <si>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</si>
  <si>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</si>
  <si>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</si>
  <si>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</si>
  <si>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</si>
  <si>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</si>
  <si>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</si>
  <si>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</si>
  <si>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</si>
  <si>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</si>
  <si>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</si>
  <si>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</si>
  <si>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CDI INSTITUCIONAL </t>
  </si>
  <si>
    <t>INSTITUCIONAL</t>
  </si>
  <si>
    <t>CARRERA 3 CALLE6 CALLEJON DE LA BERRAQUERA,</t>
  </si>
  <si>
    <t>CZ JAMUNDI</t>
  </si>
  <si>
    <t>CARRERA 16 CALLE 17 BARRIO LA PRADERA</t>
  </si>
  <si>
    <t>CORREGIMIENTO QUINAMAYO</t>
  </si>
  <si>
    <t xml:space="preserve">SI </t>
  </si>
  <si>
    <t xml:space="preserve">CORREGIMIENTO DE TIMBA  </t>
  </si>
  <si>
    <t>CORREGIMIENTO PASO DE LA BOLSA</t>
  </si>
  <si>
    <t>CDI MODALIDAD FAMILIAR</t>
  </si>
  <si>
    <t>FAMILIAR</t>
  </si>
  <si>
    <t>CASETA COMUNALES BARRIO TERRANOBA</t>
  </si>
  <si>
    <t>MODALIDAD FAMILIAR</t>
  </si>
  <si>
    <t xml:space="preserve">CASETA COMUNALES BARRIO TERRANOBA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</si>
  <si>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</si>
  <si>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</si>
  <si>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</si>
  <si>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</si>
  <si>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</si>
  <si>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</si>
  <si>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</si>
  <si>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</si>
  <si>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</si>
  <si>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</si>
  <si>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</si>
  <si>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</si>
  <si>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</si>
  <si>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</si>
  <si>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</si>
  <si>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</si>
  <si>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</si>
  <si>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CARLOS ANDRES GONZALEZ GALVIS</t>
  </si>
  <si>
    <t>LICENCIATURA EN FILOSOFIA Y EDUCACION RELIGIOSA</t>
  </si>
  <si>
    <t>UNIVERSIDAD SANTO TOMAS</t>
  </si>
  <si>
    <t>FUNDACION ORGULLOSAMENTE COLOMBIANO</t>
  </si>
  <si>
    <t>JUNIO 2012-JULIO 2013</t>
  </si>
  <si>
    <t xml:space="preserve">FUNCIONES : SI </t>
  </si>
  <si>
    <t>LUZ ANGELA GALLEGO RESTREPO</t>
  </si>
  <si>
    <t>LICENCIADA EN EDUCACION INFANTIL CON ENFASIS EN CONSULTORIA PSICOPEDAGOGICA</t>
  </si>
  <si>
    <t>UNIVERSIDAD COOPERATIVA DE COLOMBIA</t>
  </si>
  <si>
    <t xml:space="preserve">NO </t>
  </si>
  <si>
    <t>INSTITUTO UNIBAN</t>
  </si>
  <si>
    <t>ENERO 15 2000-AGOSTO 15 2010</t>
  </si>
  <si>
    <t>ADOLFO LEON VAZQUEZ RODRIGUEZ</t>
  </si>
  <si>
    <t>PSICOLOGO</t>
  </si>
  <si>
    <t>FUNDACION UNIVERIDAD DE MANIZALES</t>
  </si>
  <si>
    <t>FUNDACION AMIGOS DE TERNAT COMUNIDAD TERAPEUTICA SAN FRANSISCO DE ASIS HOGAR DEL NIÑO</t>
  </si>
  <si>
    <t>MARZO 1996-NOVIEMBRE 2000</t>
  </si>
  <si>
    <t>GABRIELA ALEJANDRA ORDOÑEZ URIBE</t>
  </si>
  <si>
    <t>PSICOLOGA</t>
  </si>
  <si>
    <t>UNIVERSIDAD SAN BUENAVENTURA</t>
  </si>
  <si>
    <t>COLEGIO SANTA MARIA PANCE</t>
  </si>
  <si>
    <t>AGOSTO 2011-JULIO DE 2012</t>
  </si>
  <si>
    <t>ACREDITAR TARJETA PROFESIONAL</t>
  </si>
  <si>
    <t>245-MODALIDAD FLIAR</t>
  </si>
  <si>
    <t>WALTER WILSON SALCEDO GONZALEZ</t>
  </si>
  <si>
    <t>UNIVERSIDAD DEL VALLE</t>
  </si>
  <si>
    <t>ASOCIACIONES DE HOGARES COMUNITARIOS EL CERRITO</t>
  </si>
  <si>
    <t>OCTUBRE 01 2013- ACTUALMENTE</t>
  </si>
  <si>
    <t>PROFESIONAL DE APOYO PSICOSOCIAL</t>
  </si>
  <si>
    <t>CAROLINA BERRIO DUQUE</t>
  </si>
  <si>
    <t>FUNDACION TIERRA POSIBLE</t>
  </si>
  <si>
    <t>6 MESES</t>
  </si>
  <si>
    <t xml:space="preserve">APORTAR CERTIFICACION LABORAL </t>
  </si>
  <si>
    <t>SHIRLEY YOJANNA CAMPO TURRIAGO</t>
  </si>
  <si>
    <t>FUNDACION CRISTIANA PARA NIÑOS Y ANCIANOS</t>
  </si>
  <si>
    <t xml:space="preserve">APORTAR CERTIFICACION PRACTICA </t>
  </si>
  <si>
    <t>LUIS EDUARDO CARVAJAL NIEBLES</t>
  </si>
  <si>
    <t>TRABAJADOR SOCIAL</t>
  </si>
  <si>
    <t>UNIDAD DE ATENCION Y ORIENTACION</t>
  </si>
  <si>
    <t>MAYO 24 DE 2011- NOVIEMBRE 28 DE 2011</t>
  </si>
  <si>
    <t xml:space="preserve">  APORTAR TARJETA PROFESIONAL</t>
  </si>
  <si>
    <t>245 MODALIDAD FLIAR</t>
  </si>
  <si>
    <t>YULLY FERNANDA GRANADA</t>
  </si>
  <si>
    <t xml:space="preserve">COLEGIO SAN JOSE DE AVILA </t>
  </si>
  <si>
    <t>SEPTIEMBRE 01 DE 2012-DICIEMBRE 13 2013</t>
  </si>
  <si>
    <t>Propuesta Técnica - Habilitante</t>
  </si>
  <si>
    <r>
      <rPr>
        <b/>
        <sz val="10"/>
        <color theme="1"/>
        <rFont val="Arial"/>
        <family val="2"/>
      </rPr>
      <t xml:space="preserve">CUMPLE </t>
    </r>
    <r>
      <rPr>
        <b/>
        <sz val="11"/>
        <color theme="1"/>
        <rFont val="Arial"/>
        <family val="2"/>
      </rPr>
      <t xml:space="preserve">
SI /NO</t>
    </r>
  </si>
  <si>
    <t>Presentó propuesta técnica de acuedo con lo solicitado en el pliego de condiciones. Formato 12</t>
  </si>
  <si>
    <t>2. CRITERIOS DE EVALUACIÓN</t>
  </si>
  <si>
    <t>1. Experiencia Específica - Adicional</t>
  </si>
  <si>
    <t>ICBF REGIONAL NARIÑO</t>
  </si>
  <si>
    <t>PRESENTAN EXPERIENCIA EN MODALIDAD REHABILITACION NUTICIONAL</t>
  </si>
  <si>
    <t xml:space="preserve">ICBF ANTIOQUIA </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</si>
  <si>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</si>
  <si>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</si>
  <si>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</si>
  <si>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</si>
  <si>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</si>
  <si>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</si>
  <si>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</si>
  <si>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</si>
  <si>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</si>
  <si>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ISABEL CRISTINA MORALES MONTENEGRO</t>
  </si>
  <si>
    <t>NEROREHABILITAMOS</t>
  </si>
  <si>
    <t>FEBRERO 2012- ACTUALMENTE</t>
  </si>
  <si>
    <t>FUNCIONES: SI</t>
  </si>
  <si>
    <t>APORTAR TARJETA PROFESIONAL</t>
  </si>
  <si>
    <t>ANYELA FERNANDA CASTAÑO CORRE</t>
  </si>
  <si>
    <t>UNIVERSIAD NACIONAL ABIERTA Y A DISTANCIA</t>
  </si>
  <si>
    <t>JARDIN INFANTIL PSICOPEDAGOGICO TONY PEN</t>
  </si>
  <si>
    <t>FEBRERO DE 2012-DICIEMBRE 2013</t>
  </si>
  <si>
    <t>JELIN HERNANDO GUARDO LEDESMA</t>
  </si>
  <si>
    <t>LICENCIADO EN FILOSOFIA</t>
  </si>
  <si>
    <t>UNIVERIDAD DEL VALLE</t>
  </si>
  <si>
    <t>FUNDACION HIP HOP PEÑA</t>
  </si>
  <si>
    <t>ENERO 20 2010-FEBRERO 26 2012</t>
  </si>
  <si>
    <t>PROFESIONAL DE APOYO PEDAGÓGICO  POR CADA MIL CUPOS OFERTADOS O FRACIÓN INFERIOR</t>
  </si>
  <si>
    <t>MARGARIA MARIA CARRILLO VARGAS</t>
  </si>
  <si>
    <t>LICENCIADA EDUCACION INFANTIL</t>
  </si>
  <si>
    <t>INSTITUTO DE EDUCACION TECNICA PROFESIONAL</t>
  </si>
  <si>
    <t>INSTITUTO TECNICO LA RIVERA</t>
  </si>
  <si>
    <t>SEPTIEMBRE 101 DE 2011- ACTUALMENTE</t>
  </si>
  <si>
    <t xml:space="preserve">FINANCIERO  POR CADA CINCO MIL CUPOS OFERTADOS O FRACIÓN INFERIOR </t>
  </si>
  <si>
    <t>PAOLA ANDREA RUIZ RIOS</t>
  </si>
  <si>
    <t>CONTADORA PUBLICA</t>
  </si>
  <si>
    <t>ORGANIZACIÓN EMPRESARIAL NRC</t>
  </si>
  <si>
    <t>DICIEMBRE 01 2007-SEPTIEMBRE 30 2008</t>
  </si>
  <si>
    <t>ELIANA JULIETH PERDOMO</t>
  </si>
  <si>
    <t>UNIVERISDA COOPERATIVA DE COLOMBIA</t>
  </si>
  <si>
    <t>COOPERATIVA DE TRABAJO  SOLIDARIDA EMPRESARIAL</t>
  </si>
  <si>
    <t>MAYO 05 2009-FEBRERO 20 2013</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</si>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</sst>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1">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0" fontId="3" fillId="3" borderId="6" xfId="0" applyFont="1" applyFill="1" applyBorder="1" applyAlignment="1">
      <alignmen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0" borderId="0" xfId="0" applyFont="1" applyFill="1" applyBorder="1" applyAlignment="1">
      <alignment horizontal="center" vertical="center"/>
    </xf>
    <xf numFmtId="164"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8"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2"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0" fontId="8" fillId="0" borderId="6" xfId="0" applyFont="1" applyFill="1" applyBorder="1" applyAlignment="1">
      <alignment horizontal="center" vertical="center"/>
    </xf>
    <xf numFmtId="169"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3" fillId="0" borderId="6" xfId="0" applyFont="1" applyFill="1" applyBorder="1" applyAlignment="1">
      <alignment horizontal="center"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applyAlignment="1">
      <alignment wrapText="1"/>
    </xf>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5" borderId="6" xfId="0" applyFont="1" applyFill="1" applyBorder="1" applyAlignment="1">
      <alignment horizontal="center"/>
    </xf>
    <xf numFmtId="0" fontId="3" fillId="0" borderId="6" xfId="0" applyFont="1" applyBorder="1" applyAlignment="1">
      <alignment vertical="center" wrapText="1"/>
    </xf>
    <xf numFmtId="0" fontId="3" fillId="5" borderId="6" xfId="0" applyFont="1" applyFill="1" applyBorder="1" applyAlignment="1">
      <alignment horizontal="center" vertical="center"/>
    </xf>
    <xf numFmtId="0" fontId="3" fillId="0" borderId="6" xfId="0" applyFont="1" applyBorder="1" applyAlignment="1">
      <alignment wrapText="1"/>
    </xf>
    <xf numFmtId="0" fontId="3" fillId="0" borderId="6" xfId="0" applyFont="1" applyBorder="1" applyAlignment="1">
      <alignment horizontal="center" wrapText="1"/>
    </xf>
    <xf numFmtId="0" fontId="3" fillId="0" borderId="6" xfId="0" applyFont="1" applyBorder="1" applyAlignment="1">
      <alignment horizontal="center"/>
    </xf>
    <xf numFmtId="14" fontId="3" fillId="0" borderId="6" xfId="0" applyNumberFormat="1" applyFont="1" applyBorder="1" applyAlignment="1">
      <alignment horizontal="center"/>
    </xf>
    <xf numFmtId="0" fontId="9" fillId="0" borderId="6" xfId="0" applyFont="1" applyFill="1" applyBorder="1" applyAlignment="1">
      <alignment horizontal="center"/>
    </xf>
    <xf numFmtId="1" fontId="8" fillId="2" borderId="12"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17" fontId="3" fillId="0" borderId="6" xfId="0" applyNumberFormat="1" applyFont="1" applyFill="1" applyBorder="1" applyAlignment="1">
      <alignment horizontal="center" wrapText="1"/>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8" fillId="0" borderId="0"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1"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3" xfId="0" applyFont="1" applyBorder="1" applyAlignment="1">
      <alignment horizontal="center" vertical="center" wrapText="1"/>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0" borderId="11" xfId="0" applyFont="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A2" zoomScale="70" zoomScaleNormal="70" workbookViewId="0">
      <selection activeCell="B35" sqref="B35"/>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22.85546875" style="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4" t="s">
        <v>0</v>
      </c>
      <c r="C2" s="115"/>
      <c r="D2" s="115"/>
      <c r="E2" s="115"/>
      <c r="F2" s="115"/>
      <c r="G2" s="115"/>
      <c r="H2" s="115"/>
      <c r="I2" s="115"/>
      <c r="J2" s="115"/>
      <c r="K2" s="115"/>
      <c r="L2" s="115"/>
      <c r="M2" s="115"/>
      <c r="N2" s="115"/>
      <c r="O2" s="115"/>
      <c r="P2" s="115"/>
    </row>
    <row r="4" spans="2:16" ht="26.25" x14ac:dyDescent="0.25">
      <c r="B4" s="114" t="s">
        <v>1</v>
      </c>
      <c r="C4" s="115"/>
      <c r="D4" s="115"/>
      <c r="E4" s="115"/>
      <c r="F4" s="115"/>
      <c r="G4" s="115"/>
      <c r="H4" s="115"/>
      <c r="I4" s="115"/>
      <c r="J4" s="115"/>
      <c r="K4" s="115"/>
      <c r="L4" s="115"/>
      <c r="M4" s="115"/>
      <c r="N4" s="115"/>
      <c r="O4" s="115"/>
      <c r="P4" s="115"/>
    </row>
    <row r="5" spans="2:16" ht="15" thickBot="1" x14ac:dyDescent="0.3"/>
    <row r="6" spans="2:16" ht="21" thickBot="1" x14ac:dyDescent="0.3">
      <c r="B6" s="2" t="s">
        <v>2</v>
      </c>
      <c r="C6" s="139" t="s">
        <v>3</v>
      </c>
      <c r="D6" s="139"/>
      <c r="E6" s="139"/>
      <c r="F6" s="139"/>
      <c r="G6" s="139"/>
      <c r="H6" s="139"/>
      <c r="I6" s="139"/>
      <c r="J6" s="139"/>
      <c r="K6" s="139"/>
      <c r="L6" s="139"/>
      <c r="M6" s="139"/>
      <c r="N6" s="140"/>
    </row>
    <row r="7" spans="2:16" ht="15.75" thickBot="1" x14ac:dyDescent="0.3">
      <c r="B7" s="3" t="s">
        <v>4</v>
      </c>
      <c r="C7" s="139" t="s">
        <v>5</v>
      </c>
      <c r="D7" s="139"/>
      <c r="E7" s="139"/>
      <c r="F7" s="139"/>
      <c r="G7" s="139"/>
      <c r="H7" s="139"/>
      <c r="I7" s="139"/>
      <c r="J7" s="139"/>
      <c r="K7" s="139"/>
      <c r="L7" s="139"/>
      <c r="M7" s="139"/>
      <c r="N7" s="140"/>
    </row>
    <row r="8" spans="2:16" ht="15.75" thickBot="1" x14ac:dyDescent="0.3">
      <c r="B8" s="3" t="s">
        <v>6</v>
      </c>
      <c r="C8" s="139" t="s">
        <v>7</v>
      </c>
      <c r="D8" s="139"/>
      <c r="E8" s="139"/>
      <c r="F8" s="139"/>
      <c r="G8" s="139"/>
      <c r="H8" s="139"/>
      <c r="I8" s="139"/>
      <c r="J8" s="139"/>
      <c r="K8" s="139"/>
      <c r="L8" s="139"/>
      <c r="M8" s="139"/>
      <c r="N8" s="140"/>
    </row>
    <row r="9" spans="2:16" ht="15.75" thickBot="1" x14ac:dyDescent="0.3">
      <c r="B9" s="3" t="s">
        <v>8</v>
      </c>
      <c r="C9" s="139"/>
      <c r="D9" s="139"/>
      <c r="E9" s="139"/>
      <c r="F9" s="139"/>
      <c r="G9" s="139"/>
      <c r="H9" s="139"/>
      <c r="I9" s="139"/>
      <c r="J9" s="139"/>
      <c r="K9" s="139"/>
      <c r="L9" s="139"/>
      <c r="M9" s="139"/>
      <c r="N9" s="140"/>
    </row>
    <row r="10" spans="2:16" ht="15.75" thickBot="1" x14ac:dyDescent="0.3">
      <c r="B10" s="3" t="s">
        <v>9</v>
      </c>
      <c r="C10" s="130" t="s">
        <v>10</v>
      </c>
      <c r="D10" s="130"/>
      <c r="E10" s="131"/>
      <c r="F10" s="4"/>
      <c r="G10" s="4"/>
      <c r="H10" s="4"/>
      <c r="I10" s="4"/>
      <c r="J10" s="4"/>
      <c r="K10" s="4"/>
      <c r="L10" s="4"/>
      <c r="M10" s="4"/>
      <c r="N10" s="5"/>
    </row>
    <row r="11" spans="2:16" ht="15.75" thickBot="1" x14ac:dyDescent="0.3">
      <c r="B11" s="6" t="s">
        <v>11</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32" t="s">
        <v>12</v>
      </c>
      <c r="C14" s="132"/>
      <c r="D14" s="15" t="s">
        <v>13</v>
      </c>
      <c r="E14" s="15" t="s">
        <v>14</v>
      </c>
      <c r="F14" s="15" t="s">
        <v>15</v>
      </c>
      <c r="G14" s="16"/>
      <c r="I14" s="17"/>
      <c r="J14" s="17"/>
      <c r="K14" s="17"/>
      <c r="L14" s="17"/>
      <c r="M14" s="17"/>
      <c r="N14" s="14"/>
    </row>
    <row r="15" spans="2:16" ht="15" x14ac:dyDescent="0.25">
      <c r="B15" s="132"/>
      <c r="C15" s="132"/>
      <c r="D15" s="15">
        <v>10</v>
      </c>
      <c r="E15" s="18">
        <v>2081494671</v>
      </c>
      <c r="F15" s="18">
        <v>822</v>
      </c>
      <c r="G15" s="19"/>
      <c r="I15" s="20"/>
      <c r="J15" s="20"/>
      <c r="K15" s="20"/>
      <c r="L15" s="20"/>
      <c r="M15" s="20"/>
      <c r="N15" s="14"/>
    </row>
    <row r="16" spans="2:16" ht="15" x14ac:dyDescent="0.25">
      <c r="B16" s="132"/>
      <c r="C16" s="132"/>
      <c r="D16" s="15"/>
      <c r="E16" s="18"/>
      <c r="F16" s="18"/>
      <c r="G16" s="19"/>
      <c r="I16" s="20"/>
      <c r="J16" s="20"/>
      <c r="K16" s="20"/>
      <c r="L16" s="20"/>
      <c r="M16" s="20"/>
      <c r="N16" s="14"/>
    </row>
    <row r="17" spans="1:14" ht="15" x14ac:dyDescent="0.25">
      <c r="B17" s="132"/>
      <c r="C17" s="132"/>
      <c r="D17" s="15"/>
      <c r="E17" s="18"/>
      <c r="F17" s="18"/>
      <c r="G17" s="19"/>
      <c r="I17" s="20"/>
      <c r="J17" s="20"/>
      <c r="K17" s="20"/>
      <c r="L17" s="20"/>
      <c r="M17" s="20"/>
      <c r="N17" s="14"/>
    </row>
    <row r="18" spans="1:14" ht="15" x14ac:dyDescent="0.25">
      <c r="B18" s="132"/>
      <c r="C18" s="132"/>
      <c r="D18" s="15"/>
      <c r="E18" s="21"/>
      <c r="F18" s="18"/>
      <c r="G18" s="19"/>
      <c r="H18" s="22"/>
      <c r="I18" s="20"/>
      <c r="J18" s="20"/>
      <c r="K18" s="20"/>
      <c r="L18" s="20"/>
      <c r="M18" s="20"/>
      <c r="N18" s="23"/>
    </row>
    <row r="19" spans="1:14" ht="15" x14ac:dyDescent="0.25">
      <c r="B19" s="132"/>
      <c r="C19" s="132"/>
      <c r="D19" s="15"/>
      <c r="E19" s="21"/>
      <c r="F19" s="18"/>
      <c r="G19" s="19"/>
      <c r="H19" s="22"/>
      <c r="I19" s="24"/>
      <c r="J19" s="24"/>
      <c r="K19" s="24"/>
      <c r="L19" s="24"/>
      <c r="M19" s="24"/>
      <c r="N19" s="23"/>
    </row>
    <row r="20" spans="1:14" ht="15" x14ac:dyDescent="0.25">
      <c r="B20" s="132"/>
      <c r="C20" s="132"/>
      <c r="D20" s="15"/>
      <c r="E20" s="21"/>
      <c r="F20" s="18"/>
      <c r="G20" s="19"/>
      <c r="H20" s="22"/>
      <c r="I20" s="13"/>
      <c r="J20" s="13"/>
      <c r="K20" s="13"/>
      <c r="L20" s="13"/>
      <c r="M20" s="13"/>
      <c r="N20" s="23"/>
    </row>
    <row r="21" spans="1:14" ht="15" x14ac:dyDescent="0.25">
      <c r="B21" s="132"/>
      <c r="C21" s="132"/>
      <c r="D21" s="15"/>
      <c r="E21" s="21"/>
      <c r="F21" s="18"/>
      <c r="G21" s="19"/>
      <c r="H21" s="22"/>
      <c r="I21" s="13"/>
      <c r="J21" s="13"/>
      <c r="K21" s="13"/>
      <c r="L21" s="13"/>
      <c r="M21" s="13"/>
      <c r="N21" s="23"/>
    </row>
    <row r="22" spans="1:14" ht="15.75" thickBot="1" x14ac:dyDescent="0.3">
      <c r="B22" s="133" t="s">
        <v>16</v>
      </c>
      <c r="C22" s="134"/>
      <c r="D22" s="15"/>
      <c r="E22" s="25"/>
      <c r="F22" s="18"/>
      <c r="G22" s="19"/>
      <c r="H22" s="22"/>
      <c r="I22" s="13"/>
      <c r="J22" s="13"/>
      <c r="K22" s="13"/>
      <c r="L22" s="13"/>
      <c r="M22" s="13"/>
      <c r="N22" s="23"/>
    </row>
    <row r="23" spans="1:14" ht="43.5" thickBot="1" x14ac:dyDescent="0.3">
      <c r="A23" s="26"/>
      <c r="B23" s="27" t="s">
        <v>17</v>
      </c>
      <c r="C23" s="27" t="s">
        <v>18</v>
      </c>
      <c r="E23" s="17"/>
      <c r="F23" s="17"/>
      <c r="G23" s="17"/>
      <c r="H23" s="17"/>
      <c r="I23" s="28"/>
      <c r="J23" s="28"/>
      <c r="K23" s="28"/>
      <c r="L23" s="28"/>
      <c r="M23" s="28"/>
    </row>
    <row r="24" spans="1:14" ht="15.75" thickBot="1" x14ac:dyDescent="0.3">
      <c r="A24" s="29">
        <v>1</v>
      </c>
      <c r="C24" s="30">
        <v>658</v>
      </c>
      <c r="D24" s="31"/>
      <c r="E24" s="32">
        <f>E22</f>
        <v>0</v>
      </c>
      <c r="F24" s="33"/>
      <c r="G24" s="33"/>
      <c r="H24" s="33"/>
      <c r="I24" s="34"/>
      <c r="J24" s="34"/>
      <c r="K24" s="34"/>
      <c r="L24" s="34"/>
      <c r="M24" s="34"/>
    </row>
    <row r="25" spans="1:14" ht="15" x14ac:dyDescent="0.25">
      <c r="A25" s="35"/>
      <c r="C25" s="36"/>
      <c r="D25" s="20"/>
      <c r="E25" s="37"/>
      <c r="F25" s="33"/>
      <c r="G25" s="33"/>
      <c r="H25" s="33"/>
      <c r="I25" s="34"/>
      <c r="J25" s="34"/>
      <c r="K25" s="34"/>
      <c r="L25" s="34"/>
      <c r="M25" s="34"/>
    </row>
    <row r="26" spans="1:14" ht="15" x14ac:dyDescent="0.25">
      <c r="A26" s="35"/>
      <c r="C26" s="36"/>
      <c r="D26" s="20"/>
      <c r="E26" s="37"/>
      <c r="F26" s="33"/>
      <c r="G26" s="33"/>
      <c r="H26" s="33"/>
      <c r="I26" s="34"/>
      <c r="J26" s="34"/>
      <c r="K26" s="34"/>
      <c r="L26" s="34"/>
      <c r="M26" s="34"/>
    </row>
    <row r="27" spans="1:14" ht="15" x14ac:dyDescent="0.2">
      <c r="A27" s="35"/>
      <c r="B27" s="38" t="s">
        <v>19</v>
      </c>
      <c r="C27" s="39"/>
      <c r="D27" s="39"/>
      <c r="E27" s="39"/>
      <c r="F27" s="39"/>
      <c r="G27" s="39"/>
      <c r="H27" s="39"/>
      <c r="I27" s="13"/>
      <c r="J27" s="13"/>
      <c r="K27" s="13"/>
      <c r="L27" s="13"/>
      <c r="M27" s="13"/>
      <c r="N27" s="14"/>
    </row>
    <row r="28" spans="1:14" ht="15" x14ac:dyDescent="0.2">
      <c r="A28" s="35"/>
      <c r="B28" s="39"/>
      <c r="C28" s="39"/>
      <c r="D28" s="39"/>
      <c r="E28" s="39"/>
      <c r="F28" s="39"/>
      <c r="G28" s="39"/>
      <c r="H28" s="39"/>
      <c r="I28" s="13"/>
      <c r="J28" s="13"/>
      <c r="K28" s="13"/>
      <c r="L28" s="13"/>
      <c r="M28" s="13"/>
      <c r="N28" s="14"/>
    </row>
    <row r="29" spans="1:14" ht="15" x14ac:dyDescent="0.2">
      <c r="A29" s="35"/>
      <c r="B29" s="40" t="s">
        <v>20</v>
      </c>
      <c r="C29" s="40" t="s">
        <v>21</v>
      </c>
      <c r="D29" s="40" t="s">
        <v>22</v>
      </c>
      <c r="E29" s="39"/>
      <c r="F29" s="39"/>
      <c r="G29" s="39"/>
      <c r="H29" s="39"/>
      <c r="I29" s="13"/>
      <c r="J29" s="13"/>
      <c r="K29" s="13"/>
      <c r="L29" s="13"/>
      <c r="M29" s="13"/>
      <c r="N29" s="14"/>
    </row>
    <row r="30" spans="1:14" ht="15" x14ac:dyDescent="0.2">
      <c r="A30" s="35"/>
      <c r="B30" s="41" t="s">
        <v>23</v>
      </c>
      <c r="C30" s="41"/>
      <c r="D30" s="42" t="s">
        <v>24</v>
      </c>
      <c r="E30" s="39"/>
      <c r="F30" s="39"/>
      <c r="G30" s="39"/>
      <c r="H30" s="39"/>
      <c r="I30" s="13"/>
      <c r="J30" s="13"/>
      <c r="K30" s="13"/>
      <c r="L30" s="13"/>
      <c r="M30" s="13"/>
      <c r="N30" s="14"/>
    </row>
    <row r="31" spans="1:14" ht="15" x14ac:dyDescent="0.2">
      <c r="A31" s="35"/>
      <c r="B31" s="41" t="s">
        <v>25</v>
      </c>
      <c r="C31" s="41"/>
      <c r="D31" s="42" t="s">
        <v>24</v>
      </c>
      <c r="E31" s="39"/>
      <c r="F31" s="39"/>
      <c r="G31" s="39"/>
      <c r="H31" s="39"/>
      <c r="I31" s="13"/>
      <c r="J31" s="13"/>
      <c r="K31" s="13"/>
      <c r="L31" s="13"/>
      <c r="M31" s="13"/>
      <c r="N31" s="14"/>
    </row>
    <row r="32" spans="1:14" ht="15" x14ac:dyDescent="0.2">
      <c r="A32" s="35"/>
      <c r="B32" s="41" t="s">
        <v>26</v>
      </c>
      <c r="C32" s="41" t="s">
        <v>24</v>
      </c>
      <c r="D32" s="41"/>
      <c r="E32" s="39"/>
      <c r="F32" s="39"/>
      <c r="G32" s="39"/>
      <c r="H32" s="39"/>
      <c r="I32" s="13"/>
      <c r="J32" s="13"/>
      <c r="K32" s="13"/>
      <c r="L32" s="13"/>
      <c r="M32" s="13"/>
      <c r="N32" s="14"/>
    </row>
    <row r="33" spans="1:17" ht="15" x14ac:dyDescent="0.2">
      <c r="A33" s="35"/>
      <c r="B33" s="41" t="s">
        <v>27</v>
      </c>
      <c r="C33" s="41"/>
      <c r="D33" s="41" t="s">
        <v>24</v>
      </c>
      <c r="E33" s="39"/>
      <c r="F33" s="39"/>
      <c r="G33" s="39"/>
      <c r="H33" s="39"/>
      <c r="I33" s="13"/>
      <c r="J33" s="13"/>
      <c r="K33" s="13"/>
      <c r="L33" s="13"/>
      <c r="M33" s="13"/>
      <c r="N33" s="14"/>
    </row>
    <row r="34" spans="1:17" ht="15" x14ac:dyDescent="0.2">
      <c r="A34" s="35"/>
      <c r="B34" s="39"/>
      <c r="C34" s="39"/>
      <c r="D34" s="39"/>
      <c r="E34" s="39"/>
      <c r="F34" s="39"/>
      <c r="G34" s="39"/>
      <c r="H34" s="39"/>
      <c r="I34" s="13"/>
      <c r="J34" s="13"/>
      <c r="K34" s="13"/>
      <c r="L34" s="13"/>
      <c r="M34" s="13"/>
      <c r="N34" s="14"/>
    </row>
    <row r="35" spans="1:17" ht="15" x14ac:dyDescent="0.2">
      <c r="A35" s="35"/>
      <c r="B35" s="39"/>
      <c r="C35" s="39"/>
      <c r="D35" s="39"/>
      <c r="E35" s="39"/>
      <c r="F35" s="39"/>
      <c r="G35" s="39"/>
      <c r="H35" s="39"/>
      <c r="I35" s="13"/>
      <c r="J35" s="13"/>
      <c r="K35" s="13"/>
      <c r="L35" s="13"/>
      <c r="M35" s="13"/>
      <c r="N35" s="14"/>
    </row>
    <row r="36" spans="1:17" ht="15" x14ac:dyDescent="0.2">
      <c r="A36" s="35"/>
      <c r="B36" s="38" t="s">
        <v>28</v>
      </c>
      <c r="C36" s="39"/>
      <c r="D36" s="39"/>
      <c r="E36" s="39"/>
      <c r="F36" s="39"/>
      <c r="G36" s="39"/>
      <c r="H36" s="39"/>
      <c r="I36" s="13"/>
      <c r="J36" s="13"/>
      <c r="K36" s="13"/>
      <c r="L36" s="13"/>
      <c r="M36" s="13"/>
      <c r="N36" s="14"/>
    </row>
    <row r="37" spans="1:17" ht="15" x14ac:dyDescent="0.2">
      <c r="A37" s="35"/>
      <c r="B37" s="39"/>
      <c r="C37" s="39"/>
      <c r="D37" s="39"/>
      <c r="E37" s="39"/>
      <c r="F37" s="39"/>
      <c r="G37" s="39"/>
      <c r="H37" s="39"/>
      <c r="I37" s="13"/>
      <c r="J37" s="13"/>
      <c r="K37" s="13"/>
      <c r="L37" s="13"/>
      <c r="M37" s="13"/>
      <c r="N37" s="14"/>
    </row>
    <row r="38" spans="1:17" ht="15" x14ac:dyDescent="0.2">
      <c r="A38" s="35"/>
      <c r="B38" s="39"/>
      <c r="C38" s="39"/>
      <c r="D38" s="39"/>
      <c r="E38" s="39"/>
      <c r="F38" s="39"/>
      <c r="G38" s="39"/>
      <c r="H38" s="39"/>
      <c r="I38" s="13"/>
      <c r="J38" s="13"/>
      <c r="K38" s="13"/>
      <c r="L38" s="13"/>
      <c r="M38" s="13"/>
      <c r="N38" s="14"/>
    </row>
    <row r="39" spans="1:17" ht="15" x14ac:dyDescent="0.2">
      <c r="A39" s="35"/>
      <c r="B39" s="40" t="s">
        <v>20</v>
      </c>
      <c r="C39" s="40" t="s">
        <v>29</v>
      </c>
      <c r="D39" s="43" t="s">
        <v>30</v>
      </c>
      <c r="E39" s="43" t="s">
        <v>31</v>
      </c>
      <c r="F39" s="39"/>
      <c r="G39" s="39"/>
      <c r="H39" s="39"/>
      <c r="I39" s="13"/>
      <c r="J39" s="13"/>
      <c r="K39" s="13"/>
      <c r="L39" s="13"/>
      <c r="M39" s="13"/>
      <c r="N39" s="14"/>
    </row>
    <row r="40" spans="1:17" ht="28.5" x14ac:dyDescent="0.2">
      <c r="A40" s="35"/>
      <c r="B40" s="44" t="s">
        <v>32</v>
      </c>
      <c r="C40" s="45">
        <v>40</v>
      </c>
      <c r="D40" s="42">
        <v>0</v>
      </c>
      <c r="E40" s="105">
        <f>+D40+D41</f>
        <v>60</v>
      </c>
      <c r="F40" s="39"/>
      <c r="G40" s="39"/>
      <c r="H40" s="39"/>
      <c r="I40" s="13"/>
      <c r="J40" s="13"/>
      <c r="K40" s="13"/>
      <c r="L40" s="13"/>
      <c r="M40" s="13"/>
      <c r="N40" s="14"/>
    </row>
    <row r="41" spans="1:17" ht="42.75" x14ac:dyDescent="0.2">
      <c r="A41" s="35"/>
      <c r="B41" s="44" t="s">
        <v>33</v>
      </c>
      <c r="C41" s="45">
        <v>60</v>
      </c>
      <c r="D41" s="42">
        <v>60</v>
      </c>
      <c r="E41" s="106"/>
      <c r="F41" s="39"/>
      <c r="G41" s="39"/>
      <c r="H41" s="39"/>
      <c r="I41" s="13"/>
      <c r="J41" s="13"/>
      <c r="K41" s="13"/>
      <c r="L41" s="13"/>
      <c r="M41" s="13"/>
      <c r="N41" s="14"/>
    </row>
    <row r="42" spans="1:17" ht="15" x14ac:dyDescent="0.25">
      <c r="A42" s="35"/>
      <c r="C42" s="36"/>
      <c r="D42" s="20"/>
      <c r="E42" s="37"/>
      <c r="F42" s="33"/>
      <c r="G42" s="33"/>
      <c r="H42" s="33"/>
      <c r="I42" s="34"/>
      <c r="J42" s="34"/>
      <c r="K42" s="34"/>
      <c r="L42" s="34"/>
      <c r="M42" s="34"/>
    </row>
    <row r="43" spans="1:17" ht="15" x14ac:dyDescent="0.25">
      <c r="A43" s="35"/>
      <c r="C43" s="36"/>
      <c r="D43" s="20"/>
      <c r="E43" s="37"/>
      <c r="F43" s="33"/>
      <c r="G43" s="33"/>
      <c r="H43" s="33"/>
      <c r="I43" s="34"/>
      <c r="J43" s="34"/>
      <c r="K43" s="34"/>
      <c r="L43" s="34"/>
      <c r="M43" s="34"/>
    </row>
    <row r="44" spans="1:17" ht="15" x14ac:dyDescent="0.25">
      <c r="A44" s="35"/>
      <c r="C44" s="36"/>
      <c r="D44" s="20"/>
      <c r="E44" s="37"/>
      <c r="F44" s="33"/>
      <c r="G44" s="33"/>
      <c r="H44" s="33"/>
      <c r="I44" s="34"/>
      <c r="J44" s="34"/>
      <c r="K44" s="34"/>
      <c r="L44" s="34"/>
      <c r="M44" s="34"/>
    </row>
    <row r="45" spans="1:17" ht="15" thickBot="1" x14ac:dyDescent="0.3">
      <c r="M45" s="135" t="s">
        <v>34</v>
      </c>
      <c r="N45" s="135"/>
    </row>
    <row r="46" spans="1:17" ht="15" x14ac:dyDescent="0.25">
      <c r="B46" s="38" t="s">
        <v>35</v>
      </c>
      <c r="M46" s="46"/>
      <c r="N46" s="46"/>
    </row>
    <row r="47" spans="1:17" ht="15" thickBot="1" x14ac:dyDescent="0.3">
      <c r="M47" s="46"/>
      <c r="N47" s="46"/>
    </row>
    <row r="48" spans="1:17" s="13" customFormat="1" ht="109.5" customHeight="1" x14ac:dyDescent="0.25">
      <c r="B48" s="47" t="s">
        <v>36</v>
      </c>
      <c r="C48" s="47" t="s">
        <v>37</v>
      </c>
      <c r="D48" s="47" t="s">
        <v>38</v>
      </c>
      <c r="E48" s="47" t="s">
        <v>39</v>
      </c>
      <c r="F48" s="47" t="s">
        <v>40</v>
      </c>
      <c r="G48" s="47" t="s">
        <v>41</v>
      </c>
      <c r="H48" s="47" t="s">
        <v>42</v>
      </c>
      <c r="I48" s="47" t="s">
        <v>43</v>
      </c>
      <c r="J48" s="47" t="s">
        <v>44</v>
      </c>
      <c r="K48" s="47" t="s">
        <v>45</v>
      </c>
      <c r="L48" s="47" t="s">
        <v>46</v>
      </c>
      <c r="M48" s="48" t="s">
        <v>47</v>
      </c>
      <c r="N48" s="47" t="s">
        <v>48</v>
      </c>
      <c r="O48" s="47" t="s">
        <v>49</v>
      </c>
      <c r="P48" s="49" t="s">
        <v>50</v>
      </c>
      <c r="Q48" s="49" t="s">
        <v>51</v>
      </c>
    </row>
    <row r="49" spans="1:26" s="62" customFormat="1" ht="99.75" x14ac:dyDescent="0.25">
      <c r="A49" s="50">
        <v>1</v>
      </c>
      <c r="B49" s="51" t="s">
        <v>52</v>
      </c>
      <c r="C49" s="52" t="s">
        <v>3</v>
      </c>
      <c r="D49" s="51" t="s">
        <v>53</v>
      </c>
      <c r="E49" s="53">
        <v>145</v>
      </c>
      <c r="F49" s="54" t="s">
        <v>22</v>
      </c>
      <c r="G49" s="55">
        <v>0.8</v>
      </c>
      <c r="H49" s="56">
        <v>41676</v>
      </c>
      <c r="I49" s="57">
        <v>41912</v>
      </c>
      <c r="J49" s="57" t="s">
        <v>22</v>
      </c>
      <c r="K49" s="57">
        <v>0</v>
      </c>
      <c r="L49" s="57">
        <v>0</v>
      </c>
      <c r="M49" s="58">
        <v>0</v>
      </c>
      <c r="N49" s="58">
        <f>+M49*G49</f>
        <v>0</v>
      </c>
      <c r="O49" s="59"/>
      <c r="P49" s="59"/>
      <c r="Q49" s="60" t="s">
        <v>54</v>
      </c>
      <c r="R49" s="61"/>
      <c r="S49" s="61"/>
      <c r="T49" s="61"/>
      <c r="U49" s="61"/>
      <c r="V49" s="61"/>
      <c r="W49" s="61"/>
      <c r="X49" s="61"/>
      <c r="Y49" s="61"/>
      <c r="Z49" s="61"/>
    </row>
    <row r="50" spans="1:26" s="62" customFormat="1" ht="99.75" x14ac:dyDescent="0.25">
      <c r="A50" s="50">
        <f>+A49+1</f>
        <v>2</v>
      </c>
      <c r="B50" s="51" t="s">
        <v>55</v>
      </c>
      <c r="C50" s="52" t="s">
        <v>3</v>
      </c>
      <c r="D50" s="51" t="s">
        <v>56</v>
      </c>
      <c r="E50" s="53">
        <v>699</v>
      </c>
      <c r="F50" s="54" t="s">
        <v>22</v>
      </c>
      <c r="G50" s="63">
        <v>0.2</v>
      </c>
      <c r="H50" s="56">
        <v>40206</v>
      </c>
      <c r="I50" s="57">
        <v>40510</v>
      </c>
      <c r="J50" s="57" t="s">
        <v>22</v>
      </c>
      <c r="K50" s="57">
        <v>0</v>
      </c>
      <c r="L50" s="57">
        <v>0</v>
      </c>
      <c r="M50" s="58">
        <v>0</v>
      </c>
      <c r="N50" s="58">
        <v>0</v>
      </c>
      <c r="O50" s="59"/>
      <c r="P50" s="59"/>
      <c r="Q50" s="60" t="s">
        <v>54</v>
      </c>
      <c r="R50" s="61"/>
      <c r="S50" s="61"/>
      <c r="T50" s="61"/>
      <c r="U50" s="61"/>
      <c r="V50" s="61"/>
      <c r="W50" s="61"/>
      <c r="X50" s="61"/>
      <c r="Y50" s="61"/>
      <c r="Z50" s="61"/>
    </row>
    <row r="51" spans="1:26" s="62" customFormat="1" x14ac:dyDescent="0.25">
      <c r="A51" s="50">
        <f t="shared" ref="A51:A56" si="0">+A50+1</f>
        <v>3</v>
      </c>
      <c r="B51" s="51"/>
      <c r="C51" s="52"/>
      <c r="D51" s="51"/>
      <c r="E51" s="63"/>
      <c r="F51" s="54"/>
      <c r="G51" s="54"/>
      <c r="H51" s="54"/>
      <c r="I51" s="57"/>
      <c r="J51" s="57"/>
      <c r="K51" s="57"/>
      <c r="L51" s="57"/>
      <c r="M51" s="58"/>
      <c r="N51" s="58"/>
      <c r="O51" s="59"/>
      <c r="P51" s="59"/>
      <c r="Q51" s="60"/>
      <c r="R51" s="61"/>
      <c r="S51" s="61"/>
      <c r="T51" s="61"/>
      <c r="U51" s="61"/>
      <c r="V51" s="61"/>
      <c r="W51" s="61"/>
      <c r="X51" s="61"/>
      <c r="Y51" s="61"/>
      <c r="Z51" s="61"/>
    </row>
    <row r="52" spans="1:26" s="62" customFormat="1" x14ac:dyDescent="0.25">
      <c r="A52" s="50">
        <f t="shared" si="0"/>
        <v>4</v>
      </c>
      <c r="B52" s="51"/>
      <c r="C52" s="52"/>
      <c r="D52" s="51"/>
      <c r="E52" s="63"/>
      <c r="F52" s="54"/>
      <c r="G52" s="54"/>
      <c r="H52" s="54"/>
      <c r="I52" s="57"/>
      <c r="J52" s="57"/>
      <c r="K52" s="57"/>
      <c r="L52" s="57"/>
      <c r="M52" s="58"/>
      <c r="N52" s="58"/>
      <c r="O52" s="59"/>
      <c r="P52" s="59"/>
      <c r="Q52" s="60"/>
      <c r="R52" s="61"/>
      <c r="S52" s="61"/>
      <c r="T52" s="61"/>
      <c r="U52" s="61"/>
      <c r="V52" s="61"/>
      <c r="W52" s="61"/>
      <c r="X52" s="61"/>
      <c r="Y52" s="61"/>
      <c r="Z52" s="61"/>
    </row>
    <row r="53" spans="1:26" s="62" customFormat="1" x14ac:dyDescent="0.25">
      <c r="A53" s="50">
        <f t="shared" si="0"/>
        <v>5</v>
      </c>
      <c r="B53" s="51"/>
      <c r="C53" s="52"/>
      <c r="D53" s="51"/>
      <c r="E53" s="63"/>
      <c r="F53" s="54"/>
      <c r="G53" s="54"/>
      <c r="H53" s="54"/>
      <c r="I53" s="57"/>
      <c r="J53" s="57"/>
      <c r="K53" s="57"/>
      <c r="L53" s="57"/>
      <c r="M53" s="58"/>
      <c r="N53" s="58"/>
      <c r="O53" s="59"/>
      <c r="P53" s="59"/>
      <c r="Q53" s="60"/>
      <c r="R53" s="61"/>
      <c r="S53" s="61"/>
      <c r="T53" s="61"/>
      <c r="U53" s="61"/>
      <c r="V53" s="61"/>
      <c r="W53" s="61"/>
      <c r="X53" s="61"/>
      <c r="Y53" s="61"/>
      <c r="Z53" s="61"/>
    </row>
    <row r="54" spans="1:26" s="62" customFormat="1" x14ac:dyDescent="0.25">
      <c r="A54" s="50">
        <f t="shared" si="0"/>
        <v>6</v>
      </c>
      <c r="B54" s="51"/>
      <c r="C54" s="52"/>
      <c r="D54" s="51"/>
      <c r="E54" s="63"/>
      <c r="F54" s="54"/>
      <c r="G54" s="54"/>
      <c r="H54" s="54"/>
      <c r="I54" s="57"/>
      <c r="J54" s="57"/>
      <c r="K54" s="57"/>
      <c r="L54" s="57"/>
      <c r="M54" s="58"/>
      <c r="N54" s="58"/>
      <c r="O54" s="59"/>
      <c r="P54" s="59"/>
      <c r="Q54" s="60"/>
      <c r="R54" s="61"/>
      <c r="S54" s="61"/>
      <c r="T54" s="61"/>
      <c r="U54" s="61"/>
      <c r="V54" s="61"/>
      <c r="W54" s="61"/>
      <c r="X54" s="61"/>
      <c r="Y54" s="61"/>
      <c r="Z54" s="61"/>
    </row>
    <row r="55" spans="1:26" s="62" customFormat="1" x14ac:dyDescent="0.25">
      <c r="A55" s="50">
        <f t="shared" si="0"/>
        <v>7</v>
      </c>
      <c r="B55" s="51"/>
      <c r="C55" s="52"/>
      <c r="D55" s="51"/>
      <c r="E55" s="63"/>
      <c r="F55" s="54"/>
      <c r="G55" s="54"/>
      <c r="H55" s="54"/>
      <c r="I55" s="57"/>
      <c r="J55" s="57"/>
      <c r="K55" s="57"/>
      <c r="L55" s="57"/>
      <c r="M55" s="58"/>
      <c r="N55" s="58"/>
      <c r="O55" s="59"/>
      <c r="P55" s="59"/>
      <c r="Q55" s="60"/>
      <c r="R55" s="61"/>
      <c r="S55" s="61"/>
      <c r="T55" s="61"/>
      <c r="U55" s="61"/>
      <c r="V55" s="61"/>
      <c r="W55" s="61"/>
      <c r="X55" s="61"/>
      <c r="Y55" s="61"/>
      <c r="Z55" s="61"/>
    </row>
    <row r="56" spans="1:26" s="62" customFormat="1" x14ac:dyDescent="0.25">
      <c r="A56" s="50">
        <f t="shared" si="0"/>
        <v>8</v>
      </c>
      <c r="B56" s="51"/>
      <c r="C56" s="52"/>
      <c r="D56" s="51"/>
      <c r="E56" s="63"/>
      <c r="F56" s="54"/>
      <c r="G56" s="54"/>
      <c r="H56" s="54"/>
      <c r="I56" s="57"/>
      <c r="J56" s="57"/>
      <c r="K56" s="57"/>
      <c r="L56" s="57"/>
      <c r="M56" s="58"/>
      <c r="N56" s="58"/>
      <c r="O56" s="59"/>
      <c r="P56" s="59"/>
      <c r="Q56" s="60"/>
      <c r="R56" s="61"/>
      <c r="S56" s="61"/>
      <c r="T56" s="61"/>
      <c r="U56" s="61"/>
      <c r="V56" s="61"/>
      <c r="W56" s="61"/>
      <c r="X56" s="61"/>
      <c r="Y56" s="61"/>
      <c r="Z56" s="61"/>
    </row>
    <row r="57" spans="1:26" s="62" customFormat="1" x14ac:dyDescent="0.25">
      <c r="A57" s="50"/>
      <c r="B57" s="64" t="s">
        <v>31</v>
      </c>
      <c r="C57" s="52"/>
      <c r="D57" s="51"/>
      <c r="E57" s="63"/>
      <c r="F57" s="54"/>
      <c r="G57" s="54"/>
      <c r="H57" s="54"/>
      <c r="I57" s="57"/>
      <c r="J57" s="57"/>
      <c r="K57" s="65">
        <f t="shared" ref="K57" si="1">SUM(K49:K56)</f>
        <v>0</v>
      </c>
      <c r="L57" s="65">
        <f t="shared" ref="L57:N57" si="2">SUM(L49:L56)</f>
        <v>0</v>
      </c>
      <c r="M57" s="66">
        <f t="shared" si="2"/>
        <v>0</v>
      </c>
      <c r="N57" s="65">
        <f t="shared" si="2"/>
        <v>0</v>
      </c>
      <c r="O57" s="59"/>
      <c r="P57" s="59"/>
      <c r="Q57" s="60"/>
    </row>
    <row r="58" spans="1:26" s="67" customFormat="1" x14ac:dyDescent="0.25">
      <c r="E58" s="68"/>
    </row>
    <row r="59" spans="1:26" s="67" customFormat="1" ht="15" x14ac:dyDescent="0.25">
      <c r="B59" s="136" t="s">
        <v>57</v>
      </c>
      <c r="C59" s="136" t="s">
        <v>58</v>
      </c>
      <c r="D59" s="138" t="s">
        <v>59</v>
      </c>
      <c r="E59" s="138"/>
    </row>
    <row r="60" spans="1:26" s="67" customFormat="1" ht="15" x14ac:dyDescent="0.25">
      <c r="B60" s="137"/>
      <c r="C60" s="137"/>
      <c r="D60" s="69" t="s">
        <v>60</v>
      </c>
      <c r="E60" s="70" t="s">
        <v>61</v>
      </c>
    </row>
    <row r="61" spans="1:26" s="67" customFormat="1" ht="30.6" customHeight="1" x14ac:dyDescent="0.25">
      <c r="B61" s="71" t="s">
        <v>62</v>
      </c>
      <c r="C61" s="72">
        <f>+K57</f>
        <v>0</v>
      </c>
      <c r="D61" s="73"/>
      <c r="E61" s="74" t="s">
        <v>24</v>
      </c>
      <c r="F61" s="75"/>
      <c r="G61" s="75"/>
      <c r="H61" s="75"/>
      <c r="I61" s="75"/>
      <c r="J61" s="75"/>
      <c r="K61" s="75"/>
      <c r="L61" s="75"/>
      <c r="M61" s="75"/>
    </row>
    <row r="62" spans="1:26" s="67" customFormat="1" ht="30" customHeight="1" x14ac:dyDescent="0.25">
      <c r="B62" s="71" t="s">
        <v>63</v>
      </c>
      <c r="C62" s="72">
        <f>+M57</f>
        <v>0</v>
      </c>
      <c r="D62" s="73"/>
      <c r="E62" s="74" t="s">
        <v>24</v>
      </c>
    </row>
    <row r="63" spans="1:26" s="67" customFormat="1" x14ac:dyDescent="0.25">
      <c r="B63" s="76"/>
      <c r="C63" s="128"/>
      <c r="D63" s="128"/>
      <c r="E63" s="128"/>
      <c r="F63" s="128"/>
      <c r="G63" s="128"/>
      <c r="H63" s="128"/>
      <c r="I63" s="128"/>
      <c r="J63" s="128"/>
      <c r="K63" s="128"/>
      <c r="L63" s="128"/>
      <c r="M63" s="128"/>
      <c r="N63" s="128"/>
    </row>
    <row r="64" spans="1:26" ht="28.15" customHeight="1" thickBot="1" x14ac:dyDescent="0.3"/>
    <row r="65" spans="2:17" ht="27" thickBot="1" x14ac:dyDescent="0.3">
      <c r="B65" s="129" t="s">
        <v>64</v>
      </c>
      <c r="C65" s="129"/>
      <c r="D65" s="129"/>
      <c r="E65" s="129"/>
      <c r="F65" s="129"/>
      <c r="G65" s="129"/>
      <c r="H65" s="129"/>
      <c r="I65" s="129"/>
      <c r="J65" s="129"/>
      <c r="K65" s="129"/>
      <c r="L65" s="129"/>
      <c r="M65" s="129"/>
      <c r="N65" s="129"/>
    </row>
    <row r="68" spans="2:17" ht="109.5" customHeight="1" x14ac:dyDescent="0.25">
      <c r="B68" s="40" t="s">
        <v>65</v>
      </c>
      <c r="C68" s="77" t="s">
        <v>66</v>
      </c>
      <c r="D68" s="77" t="s">
        <v>67</v>
      </c>
      <c r="E68" s="77" t="s">
        <v>68</v>
      </c>
      <c r="F68" s="77" t="s">
        <v>69</v>
      </c>
      <c r="G68" s="77" t="s">
        <v>70</v>
      </c>
      <c r="H68" s="77" t="s">
        <v>71</v>
      </c>
      <c r="I68" s="77" t="s">
        <v>72</v>
      </c>
      <c r="J68" s="77" t="s">
        <v>73</v>
      </c>
      <c r="K68" s="77" t="s">
        <v>74</v>
      </c>
      <c r="L68" s="77" t="s">
        <v>75</v>
      </c>
      <c r="M68" s="78" t="s">
        <v>76</v>
      </c>
      <c r="N68" s="78" t="s">
        <v>77</v>
      </c>
      <c r="O68" s="122" t="s">
        <v>78</v>
      </c>
      <c r="P68" s="124"/>
      <c r="Q68" s="77" t="s">
        <v>79</v>
      </c>
    </row>
    <row r="69" spans="2:17" ht="42.75" x14ac:dyDescent="0.2">
      <c r="B69" s="79" t="s">
        <v>80</v>
      </c>
      <c r="C69" s="79" t="s">
        <v>81</v>
      </c>
      <c r="D69" s="80" t="s">
        <v>82</v>
      </c>
      <c r="E69" s="81">
        <v>300</v>
      </c>
      <c r="F69" s="82"/>
      <c r="G69" s="82"/>
      <c r="H69" s="82" t="s">
        <v>21</v>
      </c>
      <c r="I69" s="82"/>
      <c r="J69" s="83" t="s">
        <v>21</v>
      </c>
      <c r="K69" s="73" t="s">
        <v>21</v>
      </c>
      <c r="L69" s="41" t="s">
        <v>21</v>
      </c>
      <c r="M69" s="41" t="s">
        <v>21</v>
      </c>
      <c r="N69" s="41" t="s">
        <v>21</v>
      </c>
      <c r="O69" s="108" t="s">
        <v>83</v>
      </c>
      <c r="P69" s="109"/>
      <c r="Q69" s="41"/>
    </row>
    <row r="70" spans="2:17" ht="28.5" x14ac:dyDescent="0.2">
      <c r="B70" s="79" t="s">
        <v>80</v>
      </c>
      <c r="C70" s="79" t="s">
        <v>81</v>
      </c>
      <c r="D70" s="80" t="s">
        <v>84</v>
      </c>
      <c r="E70" s="81">
        <v>121</v>
      </c>
      <c r="F70" s="82"/>
      <c r="G70" s="82"/>
      <c r="H70" s="82" t="s">
        <v>21</v>
      </c>
      <c r="I70" s="82"/>
      <c r="J70" s="83" t="s">
        <v>21</v>
      </c>
      <c r="K70" s="73" t="s">
        <v>21</v>
      </c>
      <c r="L70" s="41" t="s">
        <v>21</v>
      </c>
      <c r="M70" s="41" t="s">
        <v>21</v>
      </c>
      <c r="N70" s="41" t="s">
        <v>21</v>
      </c>
      <c r="O70" s="108" t="s">
        <v>83</v>
      </c>
      <c r="P70" s="109"/>
      <c r="Q70" s="41"/>
    </row>
    <row r="71" spans="2:17" ht="28.5" x14ac:dyDescent="0.2">
      <c r="B71" s="79" t="s">
        <v>80</v>
      </c>
      <c r="C71" s="79" t="s">
        <v>81</v>
      </c>
      <c r="D71" s="80" t="s">
        <v>85</v>
      </c>
      <c r="E71" s="81">
        <v>60</v>
      </c>
      <c r="F71" s="82"/>
      <c r="G71" s="82"/>
      <c r="H71" s="82" t="s">
        <v>21</v>
      </c>
      <c r="I71" s="82"/>
      <c r="J71" s="83" t="s">
        <v>86</v>
      </c>
      <c r="K71" s="73" t="s">
        <v>21</v>
      </c>
      <c r="L71" s="41" t="s">
        <v>21</v>
      </c>
      <c r="M71" s="41" t="s">
        <v>21</v>
      </c>
      <c r="N71" s="41" t="s">
        <v>21</v>
      </c>
      <c r="O71" s="108" t="s">
        <v>83</v>
      </c>
      <c r="P71" s="109"/>
      <c r="Q71" s="41"/>
    </row>
    <row r="72" spans="2:17" ht="40.5" customHeight="1" x14ac:dyDescent="0.2">
      <c r="B72" s="79" t="s">
        <v>80</v>
      </c>
      <c r="C72" s="79" t="s">
        <v>81</v>
      </c>
      <c r="D72" s="80" t="s">
        <v>87</v>
      </c>
      <c r="E72" s="81">
        <v>60</v>
      </c>
      <c r="F72" s="82"/>
      <c r="G72" s="82"/>
      <c r="H72" s="82" t="s">
        <v>21</v>
      </c>
      <c r="I72" s="82"/>
      <c r="J72" s="83" t="s">
        <v>21</v>
      </c>
      <c r="K72" s="73" t="s">
        <v>21</v>
      </c>
      <c r="L72" s="41" t="s">
        <v>21</v>
      </c>
      <c r="M72" s="41" t="s">
        <v>21</v>
      </c>
      <c r="N72" s="41" t="s">
        <v>21</v>
      </c>
      <c r="O72" s="108" t="s">
        <v>83</v>
      </c>
      <c r="P72" s="109"/>
      <c r="Q72" s="41"/>
    </row>
    <row r="73" spans="2:17" ht="28.5" x14ac:dyDescent="0.2">
      <c r="B73" s="79" t="s">
        <v>80</v>
      </c>
      <c r="C73" s="79" t="s">
        <v>81</v>
      </c>
      <c r="D73" s="80" t="s">
        <v>88</v>
      </c>
      <c r="E73" s="81">
        <v>36</v>
      </c>
      <c r="F73" s="82"/>
      <c r="G73" s="82"/>
      <c r="H73" s="82" t="s">
        <v>21</v>
      </c>
      <c r="I73" s="82"/>
      <c r="J73" s="83" t="s">
        <v>21</v>
      </c>
      <c r="K73" s="73" t="s">
        <v>21</v>
      </c>
      <c r="L73" s="41" t="s">
        <v>21</v>
      </c>
      <c r="M73" s="41" t="s">
        <v>21</v>
      </c>
      <c r="N73" s="41" t="s">
        <v>21</v>
      </c>
      <c r="O73" s="108" t="s">
        <v>83</v>
      </c>
      <c r="P73" s="109"/>
      <c r="Q73" s="41"/>
    </row>
    <row r="74" spans="2:17" ht="28.5" x14ac:dyDescent="0.2">
      <c r="B74" s="79" t="s">
        <v>89</v>
      </c>
      <c r="C74" s="79" t="s">
        <v>90</v>
      </c>
      <c r="D74" s="80" t="s">
        <v>91</v>
      </c>
      <c r="E74" s="81">
        <v>200</v>
      </c>
      <c r="F74" s="82"/>
      <c r="G74" s="82"/>
      <c r="H74" s="82"/>
      <c r="I74" s="84" t="s">
        <v>21</v>
      </c>
      <c r="J74" s="83" t="s">
        <v>21</v>
      </c>
      <c r="K74" s="73" t="s">
        <v>21</v>
      </c>
      <c r="L74" s="41" t="s">
        <v>21</v>
      </c>
      <c r="M74" s="41" t="s">
        <v>21</v>
      </c>
      <c r="N74" s="41" t="s">
        <v>21</v>
      </c>
      <c r="O74" s="108" t="s">
        <v>83</v>
      </c>
      <c r="P74" s="109"/>
      <c r="Q74" s="41"/>
    </row>
    <row r="75" spans="2:17" ht="28.5" x14ac:dyDescent="0.25">
      <c r="B75" s="41" t="s">
        <v>92</v>
      </c>
      <c r="C75" s="41" t="s">
        <v>90</v>
      </c>
      <c r="D75" s="85" t="s">
        <v>93</v>
      </c>
      <c r="E75" s="41">
        <v>45</v>
      </c>
      <c r="F75" s="42"/>
      <c r="G75" s="42"/>
      <c r="H75" s="42"/>
      <c r="I75" s="86" t="s">
        <v>21</v>
      </c>
      <c r="J75" s="41" t="s">
        <v>21</v>
      </c>
      <c r="K75" s="41" t="s">
        <v>21</v>
      </c>
      <c r="L75" s="41" t="s">
        <v>21</v>
      </c>
      <c r="M75" s="41" t="s">
        <v>21</v>
      </c>
      <c r="N75" s="41" t="s">
        <v>21</v>
      </c>
      <c r="O75" s="108" t="s">
        <v>83</v>
      </c>
      <c r="P75" s="109"/>
      <c r="Q75" s="41"/>
    </row>
    <row r="76" spans="2:17" x14ac:dyDescent="0.25">
      <c r="B76" s="1" t="s">
        <v>94</v>
      </c>
    </row>
    <row r="77" spans="2:17" x14ac:dyDescent="0.25">
      <c r="B77" s="1" t="s">
        <v>95</v>
      </c>
    </row>
    <row r="78" spans="2:17" x14ac:dyDescent="0.25">
      <c r="B78" s="1" t="s">
        <v>96</v>
      </c>
    </row>
    <row r="80" spans="2:17" ht="15" thickBot="1" x14ac:dyDescent="0.3"/>
    <row r="81" spans="2:17" ht="27" thickBot="1" x14ac:dyDescent="0.3">
      <c r="B81" s="116" t="s">
        <v>97</v>
      </c>
      <c r="C81" s="117"/>
      <c r="D81" s="117"/>
      <c r="E81" s="117"/>
      <c r="F81" s="117"/>
      <c r="G81" s="117"/>
      <c r="H81" s="117"/>
      <c r="I81" s="117"/>
      <c r="J81" s="117"/>
      <c r="K81" s="117"/>
      <c r="L81" s="117"/>
      <c r="M81" s="117"/>
      <c r="N81" s="118"/>
    </row>
    <row r="86" spans="2:17" ht="76.5" customHeight="1" x14ac:dyDescent="0.25">
      <c r="B86" s="40" t="s">
        <v>98</v>
      </c>
      <c r="C86" s="40" t="s">
        <v>99</v>
      </c>
      <c r="D86" s="40" t="s">
        <v>100</v>
      </c>
      <c r="E86" s="40" t="s">
        <v>101</v>
      </c>
      <c r="F86" s="40" t="s">
        <v>102</v>
      </c>
      <c r="G86" s="40" t="s">
        <v>103</v>
      </c>
      <c r="H86" s="40" t="s">
        <v>104</v>
      </c>
      <c r="I86" s="40" t="s">
        <v>105</v>
      </c>
      <c r="J86" s="122" t="s">
        <v>106</v>
      </c>
      <c r="K86" s="123"/>
      <c r="L86" s="124"/>
      <c r="M86" s="40" t="s">
        <v>107</v>
      </c>
      <c r="N86" s="40" t="s">
        <v>108</v>
      </c>
      <c r="O86" s="40" t="s">
        <v>109</v>
      </c>
      <c r="P86" s="122" t="s">
        <v>78</v>
      </c>
      <c r="Q86" s="124"/>
    </row>
    <row r="87" spans="2:17" ht="60.75" customHeight="1" x14ac:dyDescent="0.2">
      <c r="B87" s="87" t="s">
        <v>110</v>
      </c>
      <c r="C87" s="88">
        <v>144</v>
      </c>
      <c r="D87" s="87" t="s">
        <v>111</v>
      </c>
      <c r="E87" s="89">
        <v>14136471</v>
      </c>
      <c r="F87" s="87" t="s">
        <v>112</v>
      </c>
      <c r="G87" s="79" t="s">
        <v>113</v>
      </c>
      <c r="H87" s="90">
        <v>41087</v>
      </c>
      <c r="I87" s="82" t="s">
        <v>22</v>
      </c>
      <c r="J87" s="88" t="s">
        <v>114</v>
      </c>
      <c r="K87" s="80" t="s">
        <v>115</v>
      </c>
      <c r="L87" s="83" t="s">
        <v>116</v>
      </c>
      <c r="M87" s="41" t="s">
        <v>21</v>
      </c>
      <c r="N87" s="41" t="s">
        <v>21</v>
      </c>
      <c r="O87" s="73" t="s">
        <v>21</v>
      </c>
      <c r="P87" s="107"/>
      <c r="Q87" s="107"/>
    </row>
    <row r="88" spans="2:17" ht="60.75" customHeight="1" x14ac:dyDescent="0.2">
      <c r="B88" s="87" t="s">
        <v>110</v>
      </c>
      <c r="C88" s="88">
        <v>144</v>
      </c>
      <c r="D88" s="87" t="s">
        <v>117</v>
      </c>
      <c r="E88" s="89">
        <v>43810275</v>
      </c>
      <c r="F88" s="87" t="s">
        <v>118</v>
      </c>
      <c r="G88" s="87" t="s">
        <v>119</v>
      </c>
      <c r="H88" s="90">
        <v>36000</v>
      </c>
      <c r="I88" s="82" t="s">
        <v>120</v>
      </c>
      <c r="J88" s="88" t="s">
        <v>121</v>
      </c>
      <c r="K88" s="80" t="s">
        <v>122</v>
      </c>
      <c r="L88" s="83" t="s">
        <v>116</v>
      </c>
      <c r="M88" s="41" t="s">
        <v>21</v>
      </c>
      <c r="N88" s="41" t="s">
        <v>21</v>
      </c>
      <c r="O88" s="73" t="s">
        <v>21</v>
      </c>
      <c r="P88" s="107"/>
      <c r="Q88" s="107"/>
    </row>
    <row r="89" spans="2:17" ht="60.75" customHeight="1" x14ac:dyDescent="0.2">
      <c r="B89" s="87" t="s">
        <v>110</v>
      </c>
      <c r="C89" s="88">
        <v>144</v>
      </c>
      <c r="D89" s="87" t="s">
        <v>123</v>
      </c>
      <c r="E89" s="89">
        <v>16275921</v>
      </c>
      <c r="F89" s="87" t="s">
        <v>124</v>
      </c>
      <c r="G89" s="87" t="s">
        <v>125</v>
      </c>
      <c r="H89" s="90">
        <v>34562</v>
      </c>
      <c r="I89" s="82" t="s">
        <v>21</v>
      </c>
      <c r="J89" s="88" t="s">
        <v>126</v>
      </c>
      <c r="K89" s="80" t="s">
        <v>127</v>
      </c>
      <c r="L89" s="83" t="s">
        <v>116</v>
      </c>
      <c r="M89" s="41" t="s">
        <v>21</v>
      </c>
      <c r="N89" s="41" t="s">
        <v>21</v>
      </c>
      <c r="O89" s="73" t="s">
        <v>21</v>
      </c>
      <c r="P89" s="107"/>
      <c r="Q89" s="107"/>
    </row>
    <row r="90" spans="2:17" ht="60.75" customHeight="1" x14ac:dyDescent="0.2">
      <c r="B90" s="87" t="s">
        <v>110</v>
      </c>
      <c r="C90" s="88">
        <v>144</v>
      </c>
      <c r="D90" s="87" t="s">
        <v>128</v>
      </c>
      <c r="E90" s="89">
        <v>31574619</v>
      </c>
      <c r="F90" s="87" t="s">
        <v>129</v>
      </c>
      <c r="G90" s="87" t="s">
        <v>130</v>
      </c>
      <c r="H90" s="90">
        <v>37597</v>
      </c>
      <c r="I90" s="91" t="s">
        <v>22</v>
      </c>
      <c r="J90" s="88" t="s">
        <v>131</v>
      </c>
      <c r="K90" s="80" t="s">
        <v>132</v>
      </c>
      <c r="L90" s="83" t="s">
        <v>116</v>
      </c>
      <c r="M90" s="41" t="s">
        <v>21</v>
      </c>
      <c r="N90" s="41" t="s">
        <v>21</v>
      </c>
      <c r="O90" s="73" t="s">
        <v>21</v>
      </c>
      <c r="P90" s="125" t="s">
        <v>133</v>
      </c>
      <c r="Q90" s="126"/>
    </row>
    <row r="91" spans="2:17" ht="60.75" customHeight="1" x14ac:dyDescent="0.2">
      <c r="B91" s="87" t="s">
        <v>110</v>
      </c>
      <c r="C91" s="88" t="s">
        <v>134</v>
      </c>
      <c r="D91" s="87" t="s">
        <v>135</v>
      </c>
      <c r="E91" s="89">
        <v>94328170</v>
      </c>
      <c r="F91" s="87" t="s">
        <v>124</v>
      </c>
      <c r="G91" s="87" t="s">
        <v>136</v>
      </c>
      <c r="H91" s="90">
        <v>40434</v>
      </c>
      <c r="I91" s="82" t="s">
        <v>21</v>
      </c>
      <c r="J91" s="88" t="s">
        <v>137</v>
      </c>
      <c r="K91" s="80" t="s">
        <v>138</v>
      </c>
      <c r="L91" s="83" t="s">
        <v>116</v>
      </c>
      <c r="M91" s="41" t="s">
        <v>21</v>
      </c>
      <c r="N91" s="41" t="s">
        <v>21</v>
      </c>
      <c r="O91" s="73" t="s">
        <v>22</v>
      </c>
      <c r="P91" s="107" t="s">
        <v>210</v>
      </c>
      <c r="Q91" s="107"/>
    </row>
    <row r="92" spans="2:17" ht="60.75" customHeight="1" x14ac:dyDescent="0.2">
      <c r="B92" s="87" t="s">
        <v>139</v>
      </c>
      <c r="C92" s="88">
        <v>192</v>
      </c>
      <c r="D92" s="87" t="s">
        <v>140</v>
      </c>
      <c r="E92" s="89">
        <v>1130589132</v>
      </c>
      <c r="F92" s="87" t="s">
        <v>129</v>
      </c>
      <c r="G92" s="87" t="s">
        <v>130</v>
      </c>
      <c r="H92" s="90">
        <v>40781</v>
      </c>
      <c r="I92" s="82" t="s">
        <v>21</v>
      </c>
      <c r="J92" s="88" t="s">
        <v>141</v>
      </c>
      <c r="K92" s="80" t="s">
        <v>142</v>
      </c>
      <c r="L92" s="83" t="s">
        <v>116</v>
      </c>
      <c r="M92" s="41" t="s">
        <v>21</v>
      </c>
      <c r="N92" s="41" t="s">
        <v>21</v>
      </c>
      <c r="O92" s="73" t="s">
        <v>21</v>
      </c>
      <c r="P92" s="125" t="s">
        <v>143</v>
      </c>
      <c r="Q92" s="126"/>
    </row>
    <row r="93" spans="2:17" ht="60.75" customHeight="1" x14ac:dyDescent="0.2">
      <c r="B93" s="87" t="s">
        <v>139</v>
      </c>
      <c r="C93" s="88">
        <v>192</v>
      </c>
      <c r="D93" s="87" t="s">
        <v>144</v>
      </c>
      <c r="E93" s="89">
        <v>66995933</v>
      </c>
      <c r="F93" s="87" t="s">
        <v>129</v>
      </c>
      <c r="G93" s="87" t="s">
        <v>119</v>
      </c>
      <c r="H93" s="90" t="s">
        <v>120</v>
      </c>
      <c r="I93" s="82" t="s">
        <v>22</v>
      </c>
      <c r="J93" s="88" t="s">
        <v>145</v>
      </c>
      <c r="K93" s="80"/>
      <c r="L93" s="83" t="s">
        <v>116</v>
      </c>
      <c r="M93" s="41" t="s">
        <v>21</v>
      </c>
      <c r="N93" s="41" t="s">
        <v>21</v>
      </c>
      <c r="O93" s="73" t="s">
        <v>21</v>
      </c>
      <c r="P93" s="125" t="s">
        <v>146</v>
      </c>
      <c r="Q93" s="126"/>
    </row>
    <row r="94" spans="2:17" ht="60.75" customHeight="1" x14ac:dyDescent="0.2">
      <c r="B94" s="87" t="s">
        <v>139</v>
      </c>
      <c r="C94" s="88">
        <v>192</v>
      </c>
      <c r="D94" s="87" t="s">
        <v>147</v>
      </c>
      <c r="E94" s="89">
        <v>13568461</v>
      </c>
      <c r="F94" s="87" t="s">
        <v>148</v>
      </c>
      <c r="G94" s="87" t="s">
        <v>119</v>
      </c>
      <c r="H94" s="90">
        <v>39395</v>
      </c>
      <c r="I94" s="82" t="s">
        <v>22</v>
      </c>
      <c r="J94" s="88" t="s">
        <v>149</v>
      </c>
      <c r="K94" s="80" t="s">
        <v>150</v>
      </c>
      <c r="L94" s="83" t="s">
        <v>116</v>
      </c>
      <c r="M94" s="41" t="s">
        <v>21</v>
      </c>
      <c r="N94" s="41" t="s">
        <v>21</v>
      </c>
      <c r="O94" s="73" t="s">
        <v>21</v>
      </c>
      <c r="P94" s="125" t="s">
        <v>151</v>
      </c>
      <c r="Q94" s="127"/>
    </row>
    <row r="95" spans="2:17" ht="60.75" customHeight="1" x14ac:dyDescent="0.2">
      <c r="B95" s="87" t="s">
        <v>139</v>
      </c>
      <c r="C95" s="88" t="s">
        <v>152</v>
      </c>
      <c r="D95" s="87" t="s">
        <v>153</v>
      </c>
      <c r="E95" s="89">
        <v>1113627393</v>
      </c>
      <c r="F95" s="87" t="s">
        <v>129</v>
      </c>
      <c r="G95" s="87" t="s">
        <v>136</v>
      </c>
      <c r="H95" s="90">
        <v>40662</v>
      </c>
      <c r="I95" s="82" t="s">
        <v>21</v>
      </c>
      <c r="J95" s="88" t="s">
        <v>154</v>
      </c>
      <c r="K95" s="80" t="s">
        <v>155</v>
      </c>
      <c r="L95" s="83" t="s">
        <v>116</v>
      </c>
      <c r="M95" s="41" t="s">
        <v>21</v>
      </c>
      <c r="N95" s="41" t="s">
        <v>21</v>
      </c>
      <c r="O95" s="73" t="s">
        <v>21</v>
      </c>
      <c r="P95" s="125"/>
      <c r="Q95" s="126"/>
    </row>
    <row r="97" spans="1:26" ht="15" thickBot="1" x14ac:dyDescent="0.3"/>
    <row r="98" spans="1:26" ht="27" thickBot="1" x14ac:dyDescent="0.3">
      <c r="B98" s="116" t="s">
        <v>156</v>
      </c>
      <c r="C98" s="117"/>
      <c r="D98" s="117"/>
      <c r="E98" s="117"/>
      <c r="F98" s="117"/>
      <c r="G98" s="117"/>
      <c r="H98" s="117"/>
      <c r="I98" s="117"/>
      <c r="J98" s="117"/>
      <c r="K98" s="117"/>
      <c r="L98" s="117"/>
      <c r="M98" s="117"/>
      <c r="N98" s="118"/>
    </row>
    <row r="101" spans="1:26" ht="46.15" customHeight="1" x14ac:dyDescent="0.25">
      <c r="B101" s="77" t="s">
        <v>20</v>
      </c>
      <c r="C101" s="77" t="s">
        <v>157</v>
      </c>
      <c r="D101" s="122" t="s">
        <v>78</v>
      </c>
      <c r="E101" s="124"/>
    </row>
    <row r="102" spans="1:26" ht="46.9" customHeight="1" x14ac:dyDescent="0.25">
      <c r="B102" s="85" t="s">
        <v>158</v>
      </c>
      <c r="C102" s="42" t="s">
        <v>21</v>
      </c>
      <c r="D102" s="125"/>
      <c r="E102" s="126"/>
    </row>
    <row r="105" spans="1:26" ht="26.25" x14ac:dyDescent="0.25">
      <c r="B105" s="114" t="s">
        <v>159</v>
      </c>
      <c r="C105" s="115"/>
      <c r="D105" s="115"/>
      <c r="E105" s="115"/>
      <c r="F105" s="115"/>
      <c r="G105" s="115"/>
      <c r="H105" s="115"/>
      <c r="I105" s="115"/>
      <c r="J105" s="115"/>
      <c r="K105" s="115"/>
      <c r="L105" s="115"/>
      <c r="M105" s="115"/>
      <c r="N105" s="115"/>
      <c r="O105" s="115"/>
      <c r="P105" s="115"/>
    </row>
    <row r="107" spans="1:26" ht="15" thickBot="1" x14ac:dyDescent="0.3"/>
    <row r="108" spans="1:26" ht="27" thickBot="1" x14ac:dyDescent="0.3">
      <c r="B108" s="116" t="s">
        <v>160</v>
      </c>
      <c r="C108" s="117"/>
      <c r="D108" s="117"/>
      <c r="E108" s="117"/>
      <c r="F108" s="117"/>
      <c r="G108" s="117"/>
      <c r="H108" s="117"/>
      <c r="I108" s="117"/>
      <c r="J108" s="117"/>
      <c r="K108" s="117"/>
      <c r="L108" s="117"/>
      <c r="M108" s="117"/>
      <c r="N108" s="118"/>
    </row>
    <row r="110" spans="1:26" ht="15" thickBot="1" x14ac:dyDescent="0.3">
      <c r="M110" s="46"/>
      <c r="N110" s="46"/>
    </row>
    <row r="111" spans="1:26" s="13" customFormat="1" ht="109.5" customHeight="1" x14ac:dyDescent="0.25">
      <c r="B111" s="47" t="s">
        <v>36</v>
      </c>
      <c r="C111" s="47" t="s">
        <v>37</v>
      </c>
      <c r="D111" s="47" t="s">
        <v>38</v>
      </c>
      <c r="E111" s="92" t="s">
        <v>39</v>
      </c>
      <c r="F111" s="47" t="s">
        <v>40</v>
      </c>
      <c r="G111" s="47" t="s">
        <v>41</v>
      </c>
      <c r="H111" s="47" t="s">
        <v>42</v>
      </c>
      <c r="I111" s="47" t="s">
        <v>43</v>
      </c>
      <c r="J111" s="47" t="s">
        <v>44</v>
      </c>
      <c r="K111" s="47" t="s">
        <v>45</v>
      </c>
      <c r="L111" s="47" t="s">
        <v>46</v>
      </c>
      <c r="M111" s="48" t="s">
        <v>47</v>
      </c>
      <c r="N111" s="47" t="s">
        <v>48</v>
      </c>
      <c r="O111" s="47" t="s">
        <v>49</v>
      </c>
      <c r="P111" s="49" t="s">
        <v>50</v>
      </c>
      <c r="Q111" s="49" t="s">
        <v>51</v>
      </c>
    </row>
    <row r="112" spans="1:26" s="62" customFormat="1" ht="99.75" x14ac:dyDescent="0.25">
      <c r="A112" s="50">
        <v>1</v>
      </c>
      <c r="B112" s="51" t="s">
        <v>52</v>
      </c>
      <c r="C112" s="52" t="s">
        <v>3</v>
      </c>
      <c r="D112" s="51" t="s">
        <v>161</v>
      </c>
      <c r="E112" s="53">
        <v>145</v>
      </c>
      <c r="F112" s="54" t="s">
        <v>22</v>
      </c>
      <c r="G112" s="55">
        <v>0.8</v>
      </c>
      <c r="H112" s="56">
        <v>41676</v>
      </c>
      <c r="I112" s="57">
        <v>41912</v>
      </c>
      <c r="J112" s="57" t="s">
        <v>22</v>
      </c>
      <c r="K112" s="57">
        <v>0</v>
      </c>
      <c r="L112" s="57">
        <v>0</v>
      </c>
      <c r="M112" s="58">
        <v>0</v>
      </c>
      <c r="N112" s="58">
        <f>+M112*G112</f>
        <v>0</v>
      </c>
      <c r="O112" s="59"/>
      <c r="P112" s="59"/>
      <c r="Q112" s="60" t="s">
        <v>162</v>
      </c>
      <c r="R112" s="61"/>
      <c r="S112" s="61"/>
      <c r="T112" s="61"/>
      <c r="U112" s="61"/>
      <c r="V112" s="61"/>
      <c r="W112" s="61"/>
      <c r="X112" s="61"/>
      <c r="Y112" s="61"/>
      <c r="Z112" s="61"/>
    </row>
    <row r="113" spans="1:26" s="62" customFormat="1" ht="99.75" x14ac:dyDescent="0.25">
      <c r="A113" s="50">
        <f>+A112+1</f>
        <v>2</v>
      </c>
      <c r="B113" s="51" t="s">
        <v>55</v>
      </c>
      <c r="C113" s="52" t="s">
        <v>3</v>
      </c>
      <c r="D113" s="51" t="s">
        <v>163</v>
      </c>
      <c r="E113" s="53">
        <v>699</v>
      </c>
      <c r="F113" s="54" t="s">
        <v>22</v>
      </c>
      <c r="G113" s="63">
        <v>0.2</v>
      </c>
      <c r="H113" s="56">
        <v>40206</v>
      </c>
      <c r="I113" s="57">
        <v>40510</v>
      </c>
      <c r="J113" s="57" t="s">
        <v>22</v>
      </c>
      <c r="K113" s="57">
        <v>0</v>
      </c>
      <c r="L113" s="57">
        <v>0</v>
      </c>
      <c r="M113" s="58">
        <v>0</v>
      </c>
      <c r="N113" s="58">
        <v>0</v>
      </c>
      <c r="O113" s="59"/>
      <c r="P113" s="59"/>
      <c r="Q113" s="60" t="s">
        <v>162</v>
      </c>
      <c r="R113" s="61"/>
      <c r="S113" s="61"/>
      <c r="T113" s="61"/>
      <c r="U113" s="61"/>
      <c r="V113" s="61"/>
      <c r="W113" s="61"/>
      <c r="X113" s="61"/>
      <c r="Y113" s="61"/>
      <c r="Z113" s="61"/>
    </row>
    <row r="114" spans="1:26" s="62" customFormat="1" x14ac:dyDescent="0.25">
      <c r="A114" s="50">
        <f t="shared" ref="A114:A119" si="3">+A113+1</f>
        <v>3</v>
      </c>
      <c r="B114" s="51"/>
      <c r="C114" s="52"/>
      <c r="D114" s="51"/>
      <c r="E114" s="53"/>
      <c r="F114" s="54"/>
      <c r="G114" s="54"/>
      <c r="H114" s="54"/>
      <c r="I114" s="57"/>
      <c r="J114" s="57"/>
      <c r="K114" s="57"/>
      <c r="L114" s="57"/>
      <c r="M114" s="58"/>
      <c r="N114" s="58"/>
      <c r="O114" s="59"/>
      <c r="P114" s="59"/>
      <c r="Q114" s="60"/>
      <c r="R114" s="61"/>
      <c r="S114" s="61"/>
      <c r="T114" s="61"/>
      <c r="U114" s="61"/>
      <c r="V114" s="61"/>
      <c r="W114" s="61"/>
      <c r="X114" s="61"/>
      <c r="Y114" s="61"/>
      <c r="Z114" s="61"/>
    </row>
    <row r="115" spans="1:26" s="62" customFormat="1" x14ac:dyDescent="0.25">
      <c r="A115" s="50">
        <f t="shared" si="3"/>
        <v>4</v>
      </c>
      <c r="B115" s="51"/>
      <c r="C115" s="52"/>
      <c r="D115" s="51"/>
      <c r="E115" s="53"/>
      <c r="F115" s="54"/>
      <c r="G115" s="54"/>
      <c r="H115" s="54"/>
      <c r="I115" s="57"/>
      <c r="J115" s="57"/>
      <c r="K115" s="57"/>
      <c r="L115" s="57"/>
      <c r="M115" s="58"/>
      <c r="N115" s="58"/>
      <c r="O115" s="59"/>
      <c r="P115" s="59"/>
      <c r="Q115" s="60"/>
      <c r="R115" s="61"/>
      <c r="S115" s="61"/>
      <c r="T115" s="61"/>
      <c r="U115" s="61"/>
      <c r="V115" s="61"/>
      <c r="W115" s="61"/>
      <c r="X115" s="61"/>
      <c r="Y115" s="61"/>
      <c r="Z115" s="61"/>
    </row>
    <row r="116" spans="1:26" s="62" customFormat="1" x14ac:dyDescent="0.25">
      <c r="A116" s="50">
        <f t="shared" si="3"/>
        <v>5</v>
      </c>
      <c r="B116" s="51"/>
      <c r="C116" s="52"/>
      <c r="D116" s="51"/>
      <c r="E116" s="53"/>
      <c r="F116" s="54"/>
      <c r="G116" s="54"/>
      <c r="H116" s="54"/>
      <c r="I116" s="57"/>
      <c r="J116" s="57"/>
      <c r="K116" s="57"/>
      <c r="L116" s="57"/>
      <c r="M116" s="58"/>
      <c r="N116" s="58"/>
      <c r="O116" s="59"/>
      <c r="P116" s="59"/>
      <c r="Q116" s="60"/>
      <c r="R116" s="61"/>
      <c r="S116" s="61"/>
      <c r="T116" s="61"/>
      <c r="U116" s="61"/>
      <c r="V116" s="61"/>
      <c r="W116" s="61"/>
      <c r="X116" s="61"/>
      <c r="Y116" s="61"/>
      <c r="Z116" s="61"/>
    </row>
    <row r="117" spans="1:26" s="62" customFormat="1" x14ac:dyDescent="0.25">
      <c r="A117" s="50">
        <f t="shared" si="3"/>
        <v>6</v>
      </c>
      <c r="B117" s="51"/>
      <c r="C117" s="52"/>
      <c r="D117" s="51"/>
      <c r="E117" s="53"/>
      <c r="F117" s="54"/>
      <c r="G117" s="54"/>
      <c r="H117" s="54"/>
      <c r="I117" s="57"/>
      <c r="J117" s="57"/>
      <c r="K117" s="57"/>
      <c r="L117" s="57"/>
      <c r="M117" s="58"/>
      <c r="N117" s="58"/>
      <c r="O117" s="59"/>
      <c r="P117" s="59"/>
      <c r="Q117" s="60"/>
      <c r="R117" s="61"/>
      <c r="S117" s="61"/>
      <c r="T117" s="61"/>
      <c r="U117" s="61"/>
      <c r="V117" s="61"/>
      <c r="W117" s="61"/>
      <c r="X117" s="61"/>
      <c r="Y117" s="61"/>
      <c r="Z117" s="61"/>
    </row>
    <row r="118" spans="1:26" s="62" customFormat="1" x14ac:dyDescent="0.25">
      <c r="A118" s="50">
        <f t="shared" si="3"/>
        <v>7</v>
      </c>
      <c r="B118" s="51"/>
      <c r="C118" s="52"/>
      <c r="D118" s="51"/>
      <c r="E118" s="53"/>
      <c r="F118" s="54"/>
      <c r="G118" s="54"/>
      <c r="H118" s="54"/>
      <c r="I118" s="57"/>
      <c r="J118" s="57"/>
      <c r="K118" s="57"/>
      <c r="L118" s="57"/>
      <c r="M118" s="58"/>
      <c r="N118" s="58"/>
      <c r="O118" s="59"/>
      <c r="P118" s="59"/>
      <c r="Q118" s="60"/>
      <c r="R118" s="61"/>
      <c r="S118" s="61"/>
      <c r="T118" s="61"/>
      <c r="U118" s="61"/>
      <c r="V118" s="61"/>
      <c r="W118" s="61"/>
      <c r="X118" s="61"/>
      <c r="Y118" s="61"/>
      <c r="Z118" s="61"/>
    </row>
    <row r="119" spans="1:26" s="62" customFormat="1" x14ac:dyDescent="0.25">
      <c r="A119" s="50">
        <f t="shared" si="3"/>
        <v>8</v>
      </c>
      <c r="B119" s="51"/>
      <c r="C119" s="52"/>
      <c r="D119" s="51"/>
      <c r="E119" s="53"/>
      <c r="F119" s="54"/>
      <c r="G119" s="54"/>
      <c r="H119" s="54"/>
      <c r="I119" s="57"/>
      <c r="J119" s="57"/>
      <c r="K119" s="57"/>
      <c r="L119" s="57"/>
      <c r="M119" s="58"/>
      <c r="N119" s="58"/>
      <c r="O119" s="59"/>
      <c r="P119" s="59"/>
      <c r="Q119" s="60"/>
      <c r="R119" s="61"/>
      <c r="S119" s="61"/>
      <c r="T119" s="61"/>
      <c r="U119" s="61"/>
      <c r="V119" s="61"/>
      <c r="W119" s="61"/>
      <c r="X119" s="61"/>
      <c r="Y119" s="61"/>
      <c r="Z119" s="61"/>
    </row>
    <row r="120" spans="1:26" s="62" customFormat="1" x14ac:dyDescent="0.25">
      <c r="A120" s="50"/>
      <c r="B120" s="64" t="s">
        <v>31</v>
      </c>
      <c r="C120" s="52"/>
      <c r="D120" s="51"/>
      <c r="E120" s="53"/>
      <c r="F120" s="54"/>
      <c r="G120" s="54"/>
      <c r="H120" s="54"/>
      <c r="I120" s="57"/>
      <c r="J120" s="57"/>
      <c r="K120" s="65">
        <f t="shared" ref="K120:N120" si="4">SUM(K112:K119)</f>
        <v>0</v>
      </c>
      <c r="L120" s="65">
        <f t="shared" si="4"/>
        <v>0</v>
      </c>
      <c r="M120" s="66">
        <f t="shared" si="4"/>
        <v>0</v>
      </c>
      <c r="N120" s="65">
        <f t="shared" si="4"/>
        <v>0</v>
      </c>
      <c r="O120" s="59"/>
      <c r="P120" s="59"/>
      <c r="Q120" s="60"/>
    </row>
    <row r="121" spans="1:26" x14ac:dyDescent="0.25">
      <c r="B121" s="67"/>
      <c r="C121" s="67"/>
      <c r="D121" s="67"/>
      <c r="E121" s="68"/>
      <c r="F121" s="67"/>
      <c r="G121" s="67"/>
      <c r="H121" s="67"/>
      <c r="I121" s="67"/>
      <c r="J121" s="67"/>
      <c r="K121" s="67"/>
      <c r="L121" s="67"/>
      <c r="M121" s="67"/>
      <c r="N121" s="67"/>
      <c r="O121" s="67"/>
      <c r="P121" s="67"/>
    </row>
    <row r="122" spans="1:26" ht="18" x14ac:dyDescent="0.25">
      <c r="B122" s="71" t="s">
        <v>164</v>
      </c>
      <c r="C122" s="93">
        <f>+K120</f>
        <v>0</v>
      </c>
      <c r="H122" s="75"/>
      <c r="I122" s="75"/>
      <c r="J122" s="75"/>
      <c r="K122" s="75"/>
      <c r="L122" s="75"/>
      <c r="M122" s="75"/>
      <c r="N122" s="67"/>
      <c r="O122" s="67"/>
      <c r="P122" s="67"/>
    </row>
    <row r="124" spans="1:26" ht="15" thickBot="1" x14ac:dyDescent="0.3"/>
    <row r="125" spans="1:26" ht="37.15" customHeight="1" thickBot="1" x14ac:dyDescent="0.3">
      <c r="B125" s="94" t="s">
        <v>165</v>
      </c>
      <c r="C125" s="95" t="s">
        <v>166</v>
      </c>
      <c r="D125" s="94" t="s">
        <v>30</v>
      </c>
      <c r="E125" s="95" t="s">
        <v>167</v>
      </c>
    </row>
    <row r="126" spans="1:26" ht="41.45" customHeight="1" x14ac:dyDescent="0.25">
      <c r="B126" s="96" t="s">
        <v>168</v>
      </c>
      <c r="C126" s="97">
        <v>20</v>
      </c>
      <c r="D126" s="97">
        <v>0</v>
      </c>
      <c r="E126" s="119">
        <f>+D126+D127+D128</f>
        <v>0</v>
      </c>
    </row>
    <row r="127" spans="1:26" x14ac:dyDescent="0.25">
      <c r="B127" s="96" t="s">
        <v>169</v>
      </c>
      <c r="C127" s="74">
        <v>30</v>
      </c>
      <c r="D127" s="42">
        <v>0</v>
      </c>
      <c r="E127" s="120"/>
    </row>
    <row r="128" spans="1:26" ht="15" thickBot="1" x14ac:dyDescent="0.3">
      <c r="B128" s="96" t="s">
        <v>170</v>
      </c>
      <c r="C128" s="98">
        <v>40</v>
      </c>
      <c r="D128" s="98">
        <v>0</v>
      </c>
      <c r="E128" s="121"/>
    </row>
    <row r="130" spans="2:17" ht="15" thickBot="1" x14ac:dyDescent="0.3"/>
    <row r="131" spans="2:17" ht="27" thickBot="1" x14ac:dyDescent="0.3">
      <c r="B131" s="116" t="s">
        <v>171</v>
      </c>
      <c r="C131" s="117"/>
      <c r="D131" s="117"/>
      <c r="E131" s="117"/>
      <c r="F131" s="117"/>
      <c r="G131" s="117"/>
      <c r="H131" s="117"/>
      <c r="I131" s="117"/>
      <c r="J131" s="117"/>
      <c r="K131" s="117"/>
      <c r="L131" s="117"/>
      <c r="M131" s="117"/>
      <c r="N131" s="118"/>
    </row>
    <row r="133" spans="2:17" ht="76.5" customHeight="1" x14ac:dyDescent="0.25">
      <c r="B133" s="40" t="s">
        <v>98</v>
      </c>
      <c r="C133" s="40" t="s">
        <v>99</v>
      </c>
      <c r="D133" s="40" t="s">
        <v>100</v>
      </c>
      <c r="E133" s="40" t="s">
        <v>101</v>
      </c>
      <c r="F133" s="40" t="s">
        <v>102</v>
      </c>
      <c r="G133" s="40" t="s">
        <v>103</v>
      </c>
      <c r="H133" s="40" t="s">
        <v>104</v>
      </c>
      <c r="I133" s="40" t="s">
        <v>105</v>
      </c>
      <c r="J133" s="122" t="s">
        <v>106</v>
      </c>
      <c r="K133" s="123"/>
      <c r="L133" s="124"/>
      <c r="M133" s="40" t="s">
        <v>107</v>
      </c>
      <c r="N133" s="40" t="s">
        <v>108</v>
      </c>
      <c r="O133" s="40" t="s">
        <v>109</v>
      </c>
      <c r="P133" s="122" t="s">
        <v>78</v>
      </c>
      <c r="Q133" s="124"/>
    </row>
    <row r="134" spans="2:17" ht="60.75" customHeight="1" x14ac:dyDescent="0.2">
      <c r="B134" s="87" t="s">
        <v>172</v>
      </c>
      <c r="C134" s="88">
        <v>274</v>
      </c>
      <c r="D134" s="87" t="s">
        <v>173</v>
      </c>
      <c r="E134" s="89">
        <v>1144037309</v>
      </c>
      <c r="F134" s="89" t="s">
        <v>129</v>
      </c>
      <c r="G134" s="87" t="s">
        <v>119</v>
      </c>
      <c r="H134" s="90">
        <v>40672</v>
      </c>
      <c r="I134" s="91" t="s">
        <v>22</v>
      </c>
      <c r="J134" s="88" t="s">
        <v>174</v>
      </c>
      <c r="K134" s="80" t="s">
        <v>175</v>
      </c>
      <c r="L134" s="83" t="s">
        <v>176</v>
      </c>
      <c r="M134" s="41" t="s">
        <v>21</v>
      </c>
      <c r="N134" s="41" t="s">
        <v>21</v>
      </c>
      <c r="O134" s="41"/>
      <c r="P134" s="107" t="s">
        <v>177</v>
      </c>
      <c r="Q134" s="107"/>
    </row>
    <row r="135" spans="2:17" ht="60.75" customHeight="1" x14ac:dyDescent="0.2">
      <c r="B135" s="87" t="s">
        <v>172</v>
      </c>
      <c r="C135" s="88">
        <v>274</v>
      </c>
      <c r="D135" s="87" t="s">
        <v>178</v>
      </c>
      <c r="E135" s="89">
        <v>1112767537</v>
      </c>
      <c r="F135" s="89" t="s">
        <v>129</v>
      </c>
      <c r="G135" s="87" t="s">
        <v>179</v>
      </c>
      <c r="H135" s="90">
        <v>41447</v>
      </c>
      <c r="I135" s="91" t="s">
        <v>21</v>
      </c>
      <c r="J135" s="88" t="s">
        <v>180</v>
      </c>
      <c r="K135" s="80" t="s">
        <v>181</v>
      </c>
      <c r="L135" s="83" t="s">
        <v>176</v>
      </c>
      <c r="M135" s="41" t="s">
        <v>21</v>
      </c>
      <c r="N135" s="41" t="s">
        <v>21</v>
      </c>
      <c r="O135" s="41"/>
      <c r="P135" s="108"/>
      <c r="Q135" s="109"/>
    </row>
    <row r="136" spans="2:17" ht="60.75" customHeight="1" x14ac:dyDescent="0.2">
      <c r="B136" s="87" t="s">
        <v>172</v>
      </c>
      <c r="C136" s="88">
        <v>274</v>
      </c>
      <c r="D136" s="87" t="s">
        <v>182</v>
      </c>
      <c r="E136" s="89">
        <v>11902052</v>
      </c>
      <c r="F136" s="89" t="s">
        <v>183</v>
      </c>
      <c r="G136" s="87" t="s">
        <v>184</v>
      </c>
      <c r="H136" s="90">
        <v>41048</v>
      </c>
      <c r="I136" s="91" t="s">
        <v>22</v>
      </c>
      <c r="J136" s="88" t="s">
        <v>185</v>
      </c>
      <c r="K136" s="80" t="s">
        <v>186</v>
      </c>
      <c r="L136" s="83" t="s">
        <v>176</v>
      </c>
      <c r="M136" s="41" t="s">
        <v>21</v>
      </c>
      <c r="N136" s="41" t="s">
        <v>21</v>
      </c>
      <c r="O136" s="41"/>
      <c r="P136" s="99"/>
      <c r="Q136" s="100"/>
    </row>
    <row r="137" spans="2:17" ht="60.75" customHeight="1" x14ac:dyDescent="0.2">
      <c r="B137" s="87" t="s">
        <v>187</v>
      </c>
      <c r="C137" s="88">
        <v>822</v>
      </c>
      <c r="D137" s="87" t="s">
        <v>188</v>
      </c>
      <c r="E137" s="89">
        <v>66682717</v>
      </c>
      <c r="F137" s="87" t="s">
        <v>189</v>
      </c>
      <c r="G137" s="87" t="s">
        <v>190</v>
      </c>
      <c r="H137" s="90">
        <v>41242</v>
      </c>
      <c r="I137" s="82" t="s">
        <v>22</v>
      </c>
      <c r="J137" s="88" t="s">
        <v>191</v>
      </c>
      <c r="K137" s="80" t="s">
        <v>192</v>
      </c>
      <c r="L137" s="83" t="s">
        <v>176</v>
      </c>
      <c r="M137" s="41" t="s">
        <v>21</v>
      </c>
      <c r="N137" s="41" t="s">
        <v>21</v>
      </c>
      <c r="O137" s="41"/>
      <c r="P137" s="108"/>
      <c r="Q137" s="109"/>
    </row>
    <row r="138" spans="2:17" ht="60.75" customHeight="1" x14ac:dyDescent="0.2">
      <c r="B138" s="87" t="s">
        <v>193</v>
      </c>
      <c r="C138" s="88">
        <v>411</v>
      </c>
      <c r="D138" s="87" t="s">
        <v>194</v>
      </c>
      <c r="E138" s="89">
        <v>29683146</v>
      </c>
      <c r="F138" s="87" t="s">
        <v>195</v>
      </c>
      <c r="G138" s="87" t="s">
        <v>136</v>
      </c>
      <c r="H138" s="90">
        <v>39669</v>
      </c>
      <c r="I138" s="82" t="s">
        <v>21</v>
      </c>
      <c r="J138" s="88" t="s">
        <v>196</v>
      </c>
      <c r="K138" s="80" t="s">
        <v>197</v>
      </c>
      <c r="L138" s="83" t="s">
        <v>176</v>
      </c>
      <c r="M138" s="41" t="s">
        <v>21</v>
      </c>
      <c r="N138" s="41" t="s">
        <v>21</v>
      </c>
      <c r="O138" s="41"/>
      <c r="P138" s="99"/>
      <c r="Q138" s="100"/>
    </row>
    <row r="139" spans="2:17" ht="33.6" customHeight="1" x14ac:dyDescent="0.2">
      <c r="B139" s="87" t="s">
        <v>193</v>
      </c>
      <c r="C139" s="88">
        <v>411</v>
      </c>
      <c r="D139" s="87" t="s">
        <v>198</v>
      </c>
      <c r="E139" s="89">
        <v>38015651</v>
      </c>
      <c r="F139" s="79" t="s">
        <v>195</v>
      </c>
      <c r="G139" s="87" t="s">
        <v>199</v>
      </c>
      <c r="H139" s="90">
        <v>39150</v>
      </c>
      <c r="I139" s="82" t="s">
        <v>21</v>
      </c>
      <c r="J139" s="87" t="s">
        <v>200</v>
      </c>
      <c r="K139" s="101" t="s">
        <v>201</v>
      </c>
      <c r="L139" s="83" t="s">
        <v>176</v>
      </c>
      <c r="M139" s="41" t="s">
        <v>21</v>
      </c>
      <c r="N139" s="41" t="s">
        <v>21</v>
      </c>
      <c r="O139" s="41"/>
      <c r="P139" s="107"/>
      <c r="Q139" s="107"/>
    </row>
    <row r="142" spans="2:17" ht="15" thickBot="1" x14ac:dyDescent="0.3"/>
    <row r="143" spans="2:17" ht="54" customHeight="1" x14ac:dyDescent="0.25">
      <c r="B143" s="43" t="s">
        <v>20</v>
      </c>
      <c r="C143" s="43" t="s">
        <v>165</v>
      </c>
      <c r="D143" s="40" t="s">
        <v>166</v>
      </c>
      <c r="E143" s="43" t="s">
        <v>30</v>
      </c>
      <c r="F143" s="95" t="s">
        <v>202</v>
      </c>
      <c r="G143" s="102"/>
    </row>
    <row r="144" spans="2:17" ht="120.75" customHeight="1" x14ac:dyDescent="0.2">
      <c r="B144" s="110" t="s">
        <v>203</v>
      </c>
      <c r="C144" s="103" t="s">
        <v>204</v>
      </c>
      <c r="D144" s="42">
        <v>25</v>
      </c>
      <c r="E144" s="42">
        <v>25</v>
      </c>
      <c r="F144" s="111">
        <f>+E144+E145+E146</f>
        <v>60</v>
      </c>
      <c r="G144" s="104"/>
    </row>
    <row r="145" spans="2:7" ht="76.150000000000006" customHeight="1" x14ac:dyDescent="0.2">
      <c r="B145" s="110"/>
      <c r="C145" s="103" t="s">
        <v>205</v>
      </c>
      <c r="D145" s="45">
        <v>25</v>
      </c>
      <c r="E145" s="42">
        <v>25</v>
      </c>
      <c r="F145" s="112"/>
      <c r="G145" s="104"/>
    </row>
    <row r="146" spans="2:7" ht="69" customHeight="1" x14ac:dyDescent="0.2">
      <c r="B146" s="110"/>
      <c r="C146" s="103" t="s">
        <v>206</v>
      </c>
      <c r="D146" s="42">
        <v>10</v>
      </c>
      <c r="E146" s="42">
        <v>10</v>
      </c>
      <c r="F146" s="113"/>
      <c r="G146" s="104"/>
    </row>
    <row r="147" spans="2:7" x14ac:dyDescent="0.2">
      <c r="C147" s="39"/>
    </row>
    <row r="150" spans="2:7" ht="15" x14ac:dyDescent="0.25">
      <c r="B150" s="38" t="s">
        <v>207</v>
      </c>
    </row>
    <row r="153" spans="2:7" ht="15" x14ac:dyDescent="0.25">
      <c r="B153" s="40" t="s">
        <v>20</v>
      </c>
      <c r="C153" s="40" t="s">
        <v>29</v>
      </c>
      <c r="D153" s="43" t="s">
        <v>30</v>
      </c>
      <c r="E153" s="43" t="s">
        <v>31</v>
      </c>
    </row>
    <row r="154" spans="2:7" ht="28.5" x14ac:dyDescent="0.25">
      <c r="B154" s="44" t="s">
        <v>208</v>
      </c>
      <c r="C154" s="45">
        <v>40</v>
      </c>
      <c r="D154" s="42">
        <f>+E126</f>
        <v>0</v>
      </c>
      <c r="E154" s="105">
        <f>+D154+D155</f>
        <v>60</v>
      </c>
    </row>
    <row r="155" spans="2:7" ht="42.75" x14ac:dyDescent="0.25">
      <c r="B155" s="44" t="s">
        <v>209</v>
      </c>
      <c r="C155" s="45">
        <v>60</v>
      </c>
      <c r="D155" s="42">
        <f>+F144</f>
        <v>60</v>
      </c>
      <c r="E155" s="106"/>
    </row>
  </sheetData>
  <mergeCells count="52">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D102:E102"/>
    <mergeCell ref="P87:Q87"/>
    <mergeCell ref="P88:Q88"/>
    <mergeCell ref="P89:Q89"/>
    <mergeCell ref="P90:Q90"/>
    <mergeCell ref="P91:Q91"/>
    <mergeCell ref="P92:Q92"/>
    <mergeCell ref="P93:Q93"/>
    <mergeCell ref="P94:Q94"/>
    <mergeCell ref="P95:Q95"/>
    <mergeCell ref="B98:N98"/>
    <mergeCell ref="D101:E101"/>
    <mergeCell ref="B144:B146"/>
    <mergeCell ref="F144:F146"/>
    <mergeCell ref="B105:P105"/>
    <mergeCell ref="B108:N108"/>
    <mergeCell ref="E126:E128"/>
    <mergeCell ref="B131:N131"/>
    <mergeCell ref="J133:L133"/>
    <mergeCell ref="P133:Q133"/>
    <mergeCell ref="E154:E155"/>
    <mergeCell ref="P134:Q134"/>
    <mergeCell ref="P135:Q135"/>
    <mergeCell ref="P137:Q137"/>
    <mergeCell ref="P139:Q139"/>
  </mergeCells>
  <dataValidations count="2">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2014-12-04T15:39:49Z</dcterms:created>
  <dcterms:modified xsi:type="dcterms:W3CDTF">2014-12-04T16:42:06Z</dcterms:modified>
</cp:coreProperties>
</file>