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8800" windowHeight="12435"/>
  </bookViews>
  <sheets>
    <sheet name="EV_TEC_COOMACOVALLE_G2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0" i="1" l="1"/>
  <c r="F150" i="1"/>
  <c r="N126" i="1"/>
  <c r="M126" i="1"/>
  <c r="L126" i="1"/>
  <c r="K126" i="1"/>
  <c r="C128" i="1" s="1"/>
  <c r="A119" i="1"/>
  <c r="A120" i="1" s="1"/>
  <c r="A121" i="1" s="1"/>
  <c r="A122" i="1" s="1"/>
  <c r="A123" i="1" s="1"/>
  <c r="A124" i="1" s="1"/>
  <c r="A125" i="1" s="1"/>
  <c r="C62" i="1"/>
  <c r="N57" i="1"/>
  <c r="M57" i="1"/>
  <c r="L57" i="1"/>
  <c r="K57" i="1"/>
  <c r="C61" i="1" s="1"/>
  <c r="A50" i="1"/>
  <c r="A51" i="1" s="1"/>
  <c r="A52" i="1" s="1"/>
  <c r="A53" i="1" s="1"/>
  <c r="A54" i="1" s="1"/>
  <c r="A55" i="1" s="1"/>
  <c r="A56" i="1" s="1"/>
  <c r="E40" i="1"/>
  <c r="F22" i="1"/>
  <c r="E22" i="1"/>
  <c r="E24" i="1" s="1"/>
  <c r="H18" i="1"/>
  <c r="F16" i="1"/>
</calcChain>
</file>

<file path=xl/sharedStrings.xml><?xml version="1.0" encoding="utf-8"?>
<sst xmlns="http://schemas.openxmlformats.org/spreadsheetml/2006/main" count="443" uniqueCount="235">
  <si>
    <t>1. CRITERIOS HABILITANTES</t>
  </si>
  <si>
    <t>Experiencia Específica - habilitante</t>
  </si>
  <si>
    <t>Nombre de Proponente:</t>
  </si>
  <si>
    <t>COOPERATIVA MULTIACTIVA DE MADRES COMUNITARIAS DEL VALLE DEL CAUCA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</si>
  <si>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</si>
  <si>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</si>
  <si>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</si>
  <si>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</si>
  <si>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</si>
  <si>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</si>
  <si>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</si>
  <si>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</si>
  <si>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</si>
  <si>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</si>
  <si>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</si>
  <si>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</si>
  <si>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</si>
  <si>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</si>
  <si>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</si>
  <si>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</si>
  <si>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</si>
  <si>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</si>
  <si>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</si>
  <si>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</si>
  <si>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</si>
  <si>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</si>
  <si>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</si>
  <si>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</si>
  <si>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</si>
  <si>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</si>
  <si>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</si>
  <si>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</si>
  <si>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</si>
  <si>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</si>
  <si>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</si>
  <si>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</si>
  <si>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</si>
  <si>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</si>
  <si>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</si>
  <si>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</si>
  <si>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</si>
  <si>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</si>
  <si>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</si>
  <si>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</si>
  <si>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</si>
  <si>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</si>
  <si>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</si>
  <si>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</si>
  <si>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</si>
  <si>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</si>
  <si>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76.26.12.741</t>
  </si>
  <si>
    <t>O</t>
  </si>
  <si>
    <t>44 Y 49</t>
  </si>
  <si>
    <t xml:space="preserve">SE VERIFICA EN EL GRUPO JURIDICO ICBF </t>
  </si>
  <si>
    <t>76.26.12-1056</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</si>
  <si>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</si>
  <si>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</si>
  <si>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</si>
  <si>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</si>
  <si>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</si>
  <si>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</si>
  <si>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</si>
  <si>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</si>
  <si>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</si>
  <si>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</si>
  <si>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</si>
  <si>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</si>
  <si>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</si>
  <si>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</si>
  <si>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</si>
  <si>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</si>
  <si>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</si>
  <si>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</si>
  <si>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</si>
  <si>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</si>
  <si>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</si>
  <si>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</si>
  <si>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</si>
  <si>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COOPERATIVA MULTIACTIVA DE MADRES COMUNITARIAS DELVALLE DEL CAUCA- COOMACOVALLE</t>
  </si>
  <si>
    <t>FAMILIAR</t>
  </si>
  <si>
    <t>CARRERA 39 N° 41 - 45</t>
  </si>
  <si>
    <t>NA</t>
  </si>
  <si>
    <t>SI APORTA</t>
  </si>
  <si>
    <t>INSTITUCIONAL CON ARRIENDO</t>
  </si>
  <si>
    <t>ACLARAR EL FORMATO 11 ENLO QUE RESPECTA A LAS DIRECCIONES DEL INMUEBLE</t>
  </si>
  <si>
    <t>FUNDACION PAZ A LAS NACIONES</t>
  </si>
  <si>
    <t>INSTITUCIONAL SIN ARRIENDO</t>
  </si>
  <si>
    <t>DIAGOANAL 70 C N° 22 B - 25</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</si>
  <si>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</si>
  <si>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</si>
  <si>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</si>
  <si>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</si>
  <si>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</si>
  <si>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</si>
  <si>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</si>
  <si>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</si>
  <si>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</si>
  <si>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</si>
  <si>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</si>
  <si>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</si>
  <si>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</si>
  <si>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</si>
  <si>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</si>
  <si>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</si>
  <si>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</si>
  <si>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1/200</t>
  </si>
  <si>
    <t>LUCIA YANETH LARA RAMOS</t>
  </si>
  <si>
    <t>PSICOLO SOCIAL COMUNITARIO</t>
  </si>
  <si>
    <t>UNIVERSIDAD NACIONAL ABIERTA Y A DISTANCIA</t>
  </si>
  <si>
    <t>ALCALDIA MUNICIPAL DE DAGUA</t>
  </si>
  <si>
    <t>FECHA DE INICIO: 01/01/2008    FECHA DE TERMINACION: 31/12/2011</t>
  </si>
  <si>
    <t>SI CUMPLE</t>
  </si>
  <si>
    <t>COORDINADOR CDI INSTITUCIONAL 2</t>
  </si>
  <si>
    <t>HUGO MAURICIO MANCILLA VIAFARA</t>
  </si>
  <si>
    <t>LICENCIADO EN PEDAGOGIA REEDUCATIVA</t>
  </si>
  <si>
    <t>FUNDACION UNIVERSITARIA LUIS AMIGÓ</t>
  </si>
  <si>
    <t>FUNDACION DE ESTUDIOS DE INGLES Y SISTEMAS</t>
  </si>
  <si>
    <t>INICIO: AÑO 2008 TERMINACION: AÑO 2011</t>
  </si>
  <si>
    <t>SUBSANADO 01/12/2014</t>
  </si>
  <si>
    <t>COORDINADOR CDI INSTITUCIONAL 3</t>
  </si>
  <si>
    <t>NATHALY YAKER AGUDELO</t>
  </si>
  <si>
    <t>PSICOLOGA</t>
  </si>
  <si>
    <t>UNIVERSIDAD DEL VALLE</t>
  </si>
  <si>
    <t>COLEGIO RAMON FRANKLY GALVIS</t>
  </si>
  <si>
    <t>INICIO:4/04/2011 TERMINACION:24/04/2013</t>
  </si>
  <si>
    <t>COORDINADOR CDI INSTITUCIONAL 4</t>
  </si>
  <si>
    <t>MARTHA INES LEON LOPEZ</t>
  </si>
  <si>
    <t>LICENCIADO CON ESTUDIOS PRINCIPALES EN EDUCACION PREESCOLAR</t>
  </si>
  <si>
    <t>UNIVERSIDAD PEDAGOGICA NACIONAL</t>
  </si>
  <si>
    <t>FUNDACION SOCIAL GANE</t>
  </si>
  <si>
    <t>FECHA DE INICIO: 20/'09/2010 FECHA DE TERMINACION: 15/12/2012</t>
  </si>
  <si>
    <t>COORDINADOR CDI INSTITUCIONAL 5</t>
  </si>
  <si>
    <t>MONICA ANDREA ARAGON AMAYA</t>
  </si>
  <si>
    <t>PSICOLOGO</t>
  </si>
  <si>
    <t>UNIVERSIDAD COOPERATIVA DE COLOMBIA</t>
  </si>
  <si>
    <t>CDI EL CARACOLI
FUNOF</t>
  </si>
  <si>
    <t>INICIO:30/01/2014 TERMINACION:14/10/2014
INICIO:01/07/2013 TERMINACION: 31/12/2013</t>
  </si>
  <si>
    <t>COORDINADOR CDI FAMILIAR 1</t>
  </si>
  <si>
    <t>1/400</t>
  </si>
  <si>
    <t>CAROLINA ARISTIZABAL CORTES</t>
  </si>
  <si>
    <t>UNIVERSIDAD SANTIAGO DE CALI</t>
  </si>
  <si>
    <t>COOMACOVALLE</t>
  </si>
  <si>
    <t>FECHA DE INICIO: 10/09/2013 FECHA DE TERMINACION: 26/11/2014</t>
  </si>
  <si>
    <t>MEDIANTE OFICIO DE FECHA 3 DE DICIEMBRE CON RADICADO No. E-2014-334788-7600 REMITIERON TARJETA PROFESIONAL. SUBSANADA</t>
  </si>
  <si>
    <t>COORDINADOR CDI FAMILIAR 2</t>
  </si>
  <si>
    <t>YOANA ANDREA BERNAL ESTUPIÑAN</t>
  </si>
  <si>
    <t>FECHA DE INICIO: 01/02/2004 FECHA DE TERMINACION: 13/12/2010</t>
  </si>
  <si>
    <t>PROFESIONAL DE APOYO PSICOSOCIAL #1</t>
  </si>
  <si>
    <t>ISABEL CRISTINA FAJARDO FRANCO</t>
  </si>
  <si>
    <t>ASOCIACION NACIONAL PARA EL BIENESTAR "SEMILLAS"</t>
  </si>
  <si>
    <t>FECHA DE INICIO: 01/01/2008        FECHA DE TERMINACION: 31/12/2008</t>
  </si>
  <si>
    <t>PROFESIONAL DE APOYO PSICOSOCIAL #2</t>
  </si>
  <si>
    <t>SANDRA PATRICIA BENJUMEA RESTREPO</t>
  </si>
  <si>
    <t>UNIVERSIDAD DE SAN BUENAVENTURA</t>
  </si>
  <si>
    <t>GUARDERIA AMERICA SCHOOL</t>
  </si>
  <si>
    <t>FECHA DE INICIO: 01/01/2012        FECHA DE TERMINACION: 29/04/2013</t>
  </si>
  <si>
    <t>PROFESIONAL DE APOYO PSICOSOCIAL #3</t>
  </si>
  <si>
    <t>1/140</t>
  </si>
  <si>
    <t>MARIA EUGENIA BOLAÑOS GONZALEZ</t>
  </si>
  <si>
    <t>PONTIFICIA UNIVERSIDAD JAVERIANA</t>
  </si>
  <si>
    <t>COLEGIO BILIGUE LANCASTER</t>
  </si>
  <si>
    <t>FECHA DE INICIO: 01/09/2010        FECHA DE TERMINACION: 24/06/2011</t>
  </si>
  <si>
    <t>PROFESIONAL DE APOYO PSICOSOCIAL #4</t>
  </si>
  <si>
    <t>DIANA CAROLINA MINA MORENO</t>
  </si>
  <si>
    <t>TRABAJADORA SOCIAL</t>
  </si>
  <si>
    <t>UNIVERSIDAD DE CALDAS</t>
  </si>
  <si>
    <t>31/09/2009</t>
  </si>
  <si>
    <t>ACCIONAR TEMPORAL LTDA</t>
  </si>
  <si>
    <t>FECHA DE INICIO: 02/02/2012        FECHA DE TERMINACION: 01/30/2014</t>
  </si>
  <si>
    <t>NO APORTA</t>
  </si>
  <si>
    <t>PROFESIONAL DE APOYO PSICOSOCIAL #5</t>
  </si>
  <si>
    <t>CARLOS ALBERTO MUÑOZ GUTIERREZ</t>
  </si>
  <si>
    <t>UNIVERSIDAD DE VALLE</t>
  </si>
  <si>
    <t>234913826-1</t>
  </si>
  <si>
    <t>IGLESIA APOSTOLICA DE JESUCRISTO</t>
  </si>
  <si>
    <t>FECHA DE INICIO: 01/05/1995        FECHA DE TERMINACION: 24/01/2011</t>
  </si>
  <si>
    <t>PROFESIONAL DE APOYO PSICOSOCIAL #6</t>
  </si>
  <si>
    <t>WALTER WILSON SALCEDO GONZALEZ</t>
  </si>
  <si>
    <t>HOGAR INFANTIL LOS TRAVIESOS</t>
  </si>
  <si>
    <t xml:space="preserve">FECHA DE INICIO: 01/08/2008           FECHA DE TERMINACION: 01/08/2009  
</t>
  </si>
  <si>
    <t>PROFESIONAL DE APOYO PSICOSOCIAL #7</t>
  </si>
  <si>
    <t>ANGELY STEPHAN ILLIDGE PEREZ</t>
  </si>
  <si>
    <t>FUNDACION IDEAL</t>
  </si>
  <si>
    <t xml:space="preserve">FECHA DE INICIO: NO SE DETERMINA          FECHA DE TERMINACION: NO SE DETERMINA
</t>
  </si>
  <si>
    <t>NO ESPECIFICA</t>
  </si>
  <si>
    <t>LA CERTIFICACION DE LA PRACTICA UNIVERSITARIA NO ESPECIFICA EL PERIODO EJECUTADO NI LAS FUNCIONES REALIZADAS</t>
  </si>
  <si>
    <t>PROFESIONAL DE APOYO PSICOSOCIAL #8</t>
  </si>
  <si>
    <t>LIDA EUCARIS GRIJALBA MINA</t>
  </si>
  <si>
    <t xml:space="preserve">FECHA DE INICIO: 08/01/2014        FECHA DE TERMINACION: 31/10/2014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</si>
  <si>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</si>
  <si>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</si>
  <si>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</si>
  <si>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</si>
  <si>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</si>
  <si>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76.26.12.156</t>
  </si>
  <si>
    <t>55 Y 63</t>
  </si>
  <si>
    <t>76.26.11.273</t>
  </si>
  <si>
    <t>51 Y 64</t>
  </si>
  <si>
    <t>76.26.10.377</t>
  </si>
  <si>
    <t>58 Y 64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</si>
  <si>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</si>
  <si>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</si>
  <si>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</si>
  <si>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</si>
  <si>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</si>
  <si>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</si>
  <si>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</si>
  <si>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</si>
  <si>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</si>
  <si>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1/998</t>
  </si>
  <si>
    <t>OLGA LUCIA AVILA MILLAN</t>
  </si>
  <si>
    <t>JARDIN INFANTIL LUCECITAS</t>
  </si>
  <si>
    <t>FECHA DE INICIO:18/08/2010 FECHA DE TERMINACION: 20 /06 /2013</t>
  </si>
  <si>
    <t>PROFESIONAL DE APOYO PEDAGÓGICO  POR CADA MIL CUPOS OFERTADOS O FRACIÓN INFERIOR</t>
  </si>
  <si>
    <t>MAGNOLIA RUIZ ECHEVERRY</t>
  </si>
  <si>
    <t>LICENCIADO EN EDUCACION BASICA PRIMARIA</t>
  </si>
  <si>
    <t>UNIVERSIDAD TECONOLOGICA DEL CHOCO</t>
  </si>
  <si>
    <t>COOMACOVALLE
SECRETARIA DE DESARROLLO SOCIAL DEL MEDIO SAN JUAN</t>
  </si>
  <si>
    <t xml:space="preserve">FECHA DE INICIO:13/11/2013               FECHA DE TERMINACION: 10 /11 /2014
FECHA DE INICIO 01/11/2002              FECHA DE TERMINACION: 20 /13 /2003
</t>
  </si>
  <si>
    <t xml:space="preserve">FINANCIERO  POR CADA CINCO MIL CUPOS OFERTADOS O FRACIÓN INFERIOR </t>
  </si>
  <si>
    <t>1/1198</t>
  </si>
  <si>
    <t>MILADY AGUIRRE MUÑOZ</t>
  </si>
  <si>
    <t>CONTADORA PUBLICA</t>
  </si>
  <si>
    <t>26955-T</t>
  </si>
  <si>
    <t xml:space="preserve">FECHA DE INICIO:11/2/2012               FECHA DE TERMINACION: 26 /11 /2014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</si>
  <si>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</si>
  <si>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</si>
  <si>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</si>
  <si>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</si>
  <si>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</si>
  <si>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</si>
  <si>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</si>
  <si>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</si>
  <si>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</si>
  <si>
    <t>MEDIANTE OFICIO DE FECHA 3 DE DICIEMBRE CON RADICADO No. E-2014-334788-7600 REMITIERON RESOLUCIÓN DE INSCRIPCION Y REGISTRO DEL TITULO PARA AJERCER EL CARGO DE PSICIOLOGO. LA PRESENTA OTRO OFERENTE EN PROPUESTA PREVIA. CAMBIAR HOJA DE VIDA.  NO SUBSANADA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</si>
</sst>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sz val="8"/>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4" fillId="5" borderId="13"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4" fillId="5" borderId="14"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168" fontId="13" fillId="0" borderId="6" xfId="1" applyNumberFormat="1" applyFont="1" applyFill="1" applyBorder="1" applyAlignment="1">
      <alignmen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14" fontId="14" fillId="5" borderId="14" xfId="0" applyNumberFormat="1" applyFont="1" applyFill="1" applyBorder="1" applyAlignment="1" applyProtection="1">
      <alignment horizontal="center" vertical="center" wrapText="1"/>
      <protection locked="0"/>
    </xf>
    <xf numFmtId="3" fontId="14" fillId="5" borderId="6" xfId="0" applyNumberFormat="1" applyFont="1" applyFill="1" applyBorder="1" applyAlignment="1" applyProtection="1">
      <alignment horizontal="center" vertical="center" wrapText="1"/>
      <protection locked="0"/>
    </xf>
    <xf numFmtId="14" fontId="14" fillId="5" borderId="6" xfId="0" applyNumberFormat="1" applyFont="1" applyFill="1" applyBorder="1" applyAlignment="1" applyProtection="1">
      <alignment horizontal="center" vertical="center" wrapText="1"/>
      <protection locked="0"/>
    </xf>
    <xf numFmtId="3" fontId="14" fillId="5" borderId="0"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3" fontId="14" fillId="5" borderId="13"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Border="1" applyAlignment="1">
      <alignment vertical="center" wrapText="1"/>
    </xf>
    <xf numFmtId="0" fontId="10" fillId="0" borderId="6" xfId="0" applyFont="1" applyBorder="1" applyAlignment="1">
      <alignment wrapText="1"/>
    </xf>
    <xf numFmtId="0" fontId="10" fillId="0" borderId="6" xfId="0" applyFont="1" applyBorder="1"/>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14" fontId="0" fillId="0" borderId="6" xfId="0" applyNumberFormat="1" applyBorder="1" applyAlignment="1"/>
    <xf numFmtId="0" fontId="0" fillId="0" borderId="6" xfId="0" applyFill="1" applyBorder="1" applyAlignment="1"/>
    <xf numFmtId="0" fontId="0" fillId="0" borderId="6" xfId="0" applyFill="1" applyBorder="1" applyAlignment="1">
      <alignment horizontal="right"/>
    </xf>
    <xf numFmtId="0" fontId="0" fillId="0" borderId="0" xfId="0" quotePrefix="1" applyAlignment="1">
      <alignment vertical="center"/>
    </xf>
    <xf numFmtId="3" fontId="22" fillId="5" borderId="13"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center" vertical="center" wrapText="1"/>
    </xf>
    <xf numFmtId="49" fontId="0" fillId="2" borderId="6" xfId="0" applyNumberFormat="1" applyFill="1" applyBorder="1" applyAlignment="1">
      <alignment horizontal="center" vertical="center"/>
    </xf>
    <xf numFmtId="0" fontId="2"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6" xfId="0" applyFill="1" applyBorder="1" applyAlignment="1">
      <alignment wrapText="1"/>
    </xf>
    <xf numFmtId="0" fontId="0" fillId="0" borderId="6" xfId="0" applyBorder="1" applyAlignment="1">
      <alignment horizontal="center" wrapText="1"/>
    </xf>
    <xf numFmtId="0" fontId="2" fillId="2" borderId="0" xfId="0" applyFont="1" applyFill="1" applyBorder="1" applyAlignment="1">
      <alignment horizontal="center" vertical="center" wrapText="1"/>
    </xf>
    <xf numFmtId="0" fontId="24"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15" fillId="0" borderId="15"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6" xfId="0" applyFont="1" applyFill="1" applyBorder="1" applyAlignment="1">
      <alignment horizontal="center" vertical="center" wrapText="1"/>
    </xf>
    <xf numFmtId="0" fontId="0" fillId="0" borderId="6"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24"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9"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abSelected="1" topLeftCell="E98" zoomScale="60" zoomScaleNormal="60" workbookViewId="0">
      <selection activeCell="Q102" sqref="Q10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18" width="10.28515625" style="1" customWidth="1"/>
    <col min="19"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5" t="s">
        <v>0</v>
      </c>
      <c r="C2" s="116"/>
      <c r="D2" s="116"/>
      <c r="E2" s="116"/>
      <c r="F2" s="116"/>
      <c r="G2" s="116"/>
      <c r="H2" s="116"/>
      <c r="I2" s="116"/>
      <c r="J2" s="116"/>
      <c r="K2" s="116"/>
      <c r="L2" s="116"/>
      <c r="M2" s="116"/>
      <c r="N2" s="116"/>
      <c r="O2" s="116"/>
      <c r="P2" s="116"/>
    </row>
    <row r="4" spans="2:16" ht="26.25" x14ac:dyDescent="0.25">
      <c r="B4" s="115" t="s">
        <v>1</v>
      </c>
      <c r="C4" s="116"/>
      <c r="D4" s="116"/>
      <c r="E4" s="116"/>
      <c r="F4" s="116"/>
      <c r="G4" s="116"/>
      <c r="H4" s="116"/>
      <c r="I4" s="116"/>
      <c r="J4" s="116"/>
      <c r="K4" s="116"/>
      <c r="L4" s="116"/>
      <c r="M4" s="116"/>
      <c r="N4" s="116"/>
      <c r="O4" s="116"/>
      <c r="P4" s="116"/>
    </row>
    <row r="5" spans="2:16" ht="15.75" thickBot="1" x14ac:dyDescent="0.3"/>
    <row r="6" spans="2:16" ht="21.75" thickBot="1" x14ac:dyDescent="0.3">
      <c r="B6" s="2" t="s">
        <v>2</v>
      </c>
      <c r="C6" s="117" t="s">
        <v>3</v>
      </c>
      <c r="D6" s="117"/>
      <c r="E6" s="117"/>
      <c r="F6" s="117"/>
      <c r="G6" s="117"/>
      <c r="H6" s="117"/>
      <c r="I6" s="117"/>
      <c r="J6" s="117"/>
      <c r="K6" s="117"/>
      <c r="L6" s="117"/>
      <c r="M6" s="117"/>
      <c r="N6" s="118"/>
    </row>
    <row r="7" spans="2:16" ht="16.5" thickBot="1" x14ac:dyDescent="0.3">
      <c r="B7" s="3" t="s">
        <v>4</v>
      </c>
      <c r="C7" s="117"/>
      <c r="D7" s="117"/>
      <c r="E7" s="117"/>
      <c r="F7" s="117"/>
      <c r="G7" s="117"/>
      <c r="H7" s="117"/>
      <c r="I7" s="117"/>
      <c r="J7" s="117"/>
      <c r="K7" s="117"/>
      <c r="L7" s="117"/>
      <c r="M7" s="117"/>
      <c r="N7" s="118"/>
    </row>
    <row r="8" spans="2:16" ht="16.5" thickBot="1" x14ac:dyDescent="0.3">
      <c r="B8" s="3" t="s">
        <v>5</v>
      </c>
      <c r="C8" s="117"/>
      <c r="D8" s="117"/>
      <c r="E8" s="117"/>
      <c r="F8" s="117"/>
      <c r="G8" s="117"/>
      <c r="H8" s="117"/>
      <c r="I8" s="117"/>
      <c r="J8" s="117"/>
      <c r="K8" s="117"/>
      <c r="L8" s="117"/>
      <c r="M8" s="117"/>
      <c r="N8" s="118"/>
    </row>
    <row r="9" spans="2:16" ht="16.5" thickBot="1" x14ac:dyDescent="0.3">
      <c r="B9" s="3" t="s">
        <v>6</v>
      </c>
      <c r="C9" s="117"/>
      <c r="D9" s="117"/>
      <c r="E9" s="117"/>
      <c r="F9" s="117"/>
      <c r="G9" s="117"/>
      <c r="H9" s="117"/>
      <c r="I9" s="117"/>
      <c r="J9" s="117"/>
      <c r="K9" s="117"/>
      <c r="L9" s="117"/>
      <c r="M9" s="117"/>
      <c r="N9" s="118"/>
    </row>
    <row r="10" spans="2:16" ht="16.5" thickBot="1" x14ac:dyDescent="0.3">
      <c r="B10" s="3" t="s">
        <v>7</v>
      </c>
      <c r="C10" s="121">
        <v>27</v>
      </c>
      <c r="D10" s="121"/>
      <c r="E10" s="122"/>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3" t="s">
        <v>9</v>
      </c>
      <c r="C14" s="123"/>
      <c r="D14" s="15" t="s">
        <v>10</v>
      </c>
      <c r="E14" s="15" t="s">
        <v>11</v>
      </c>
      <c r="F14" s="15" t="s">
        <v>12</v>
      </c>
      <c r="G14" s="16"/>
      <c r="I14" s="17"/>
      <c r="J14" s="17"/>
      <c r="K14" s="17"/>
      <c r="L14" s="17"/>
      <c r="M14" s="17"/>
      <c r="N14" s="14"/>
    </row>
    <row r="15" spans="2:16" x14ac:dyDescent="0.25">
      <c r="B15" s="123"/>
      <c r="C15" s="123"/>
      <c r="D15" s="15">
        <v>19</v>
      </c>
      <c r="E15" s="18">
        <v>681861102</v>
      </c>
      <c r="F15" s="15">
        <v>282</v>
      </c>
      <c r="G15" s="19"/>
      <c r="H15" s="1">
        <v>764</v>
      </c>
      <c r="I15" s="20"/>
      <c r="J15" s="20"/>
      <c r="K15" s="20"/>
      <c r="L15" s="20"/>
      <c r="M15" s="20"/>
      <c r="N15" s="14"/>
    </row>
    <row r="16" spans="2:16" x14ac:dyDescent="0.25">
      <c r="B16" s="123"/>
      <c r="C16" s="123"/>
      <c r="D16" s="15">
        <v>10</v>
      </c>
      <c r="E16" s="18">
        <v>2081494671</v>
      </c>
      <c r="F16" s="15">
        <f>577+245</f>
        <v>822</v>
      </c>
      <c r="G16" s="19"/>
      <c r="H16" s="1">
        <v>96</v>
      </c>
      <c r="I16" s="20"/>
      <c r="J16" s="20"/>
      <c r="K16" s="20"/>
      <c r="L16" s="20"/>
      <c r="M16" s="20"/>
      <c r="N16" s="14"/>
    </row>
    <row r="17" spans="1:14" x14ac:dyDescent="0.25">
      <c r="B17" s="123"/>
      <c r="C17" s="123"/>
      <c r="D17" s="15">
        <v>26</v>
      </c>
      <c r="E17" s="18">
        <v>2953362808</v>
      </c>
      <c r="F17" s="15">
        <v>1157</v>
      </c>
      <c r="G17" s="19"/>
      <c r="I17" s="20"/>
      <c r="J17" s="20"/>
      <c r="K17" s="20"/>
      <c r="L17" s="20"/>
      <c r="M17" s="20"/>
      <c r="N17" s="14"/>
    </row>
    <row r="18" spans="1:14" x14ac:dyDescent="0.25">
      <c r="B18" s="123"/>
      <c r="C18" s="123"/>
      <c r="D18" s="15">
        <v>27</v>
      </c>
      <c r="E18" s="18">
        <v>3326061528</v>
      </c>
      <c r="F18" s="15">
        <v>1260</v>
      </c>
      <c r="G18" s="19"/>
      <c r="H18" s="21">
        <f>SUM(H15:H17)</f>
        <v>860</v>
      </c>
      <c r="I18" s="20"/>
      <c r="J18" s="20"/>
      <c r="K18" s="20"/>
      <c r="L18" s="20"/>
      <c r="M18" s="20"/>
      <c r="N18" s="22"/>
    </row>
    <row r="19" spans="1:14" x14ac:dyDescent="0.25">
      <c r="B19" s="123"/>
      <c r="C19" s="123"/>
      <c r="D19" s="15"/>
      <c r="E19" s="23"/>
      <c r="F19" s="18"/>
      <c r="G19" s="19"/>
      <c r="H19" s="21"/>
      <c r="I19" s="24"/>
      <c r="J19" s="24"/>
      <c r="K19" s="24"/>
      <c r="L19" s="24"/>
      <c r="M19" s="24"/>
      <c r="N19" s="22"/>
    </row>
    <row r="20" spans="1:14" x14ac:dyDescent="0.25">
      <c r="B20" s="123"/>
      <c r="C20" s="123"/>
      <c r="D20" s="15"/>
      <c r="E20" s="23"/>
      <c r="F20" s="18"/>
      <c r="G20" s="19"/>
      <c r="H20" s="21"/>
      <c r="I20" s="13"/>
      <c r="J20" s="13"/>
      <c r="K20" s="13"/>
      <c r="L20" s="13"/>
      <c r="M20" s="13"/>
      <c r="N20" s="22"/>
    </row>
    <row r="21" spans="1:14" x14ac:dyDescent="0.25">
      <c r="B21" s="123"/>
      <c r="C21" s="123"/>
      <c r="D21" s="15"/>
      <c r="E21" s="23"/>
      <c r="F21" s="18"/>
      <c r="G21" s="19"/>
      <c r="H21" s="21"/>
      <c r="I21" s="13"/>
      <c r="J21" s="13"/>
      <c r="K21" s="13"/>
      <c r="L21" s="13"/>
      <c r="M21" s="13"/>
      <c r="N21" s="22"/>
    </row>
    <row r="22" spans="1:14" ht="15.75" thickBot="1" x14ac:dyDescent="0.3">
      <c r="B22" s="124" t="s">
        <v>13</v>
      </c>
      <c r="C22" s="125"/>
      <c r="D22" s="15"/>
      <c r="E22" s="25">
        <f>SUM(E15:E21)</f>
        <v>9042780109</v>
      </c>
      <c r="F22" s="18">
        <f>SUM(F15:F21)</f>
        <v>3521</v>
      </c>
      <c r="G22" s="19"/>
      <c r="H22" s="21"/>
      <c r="I22" s="13"/>
      <c r="J22" s="13"/>
      <c r="K22" s="13"/>
      <c r="L22" s="13"/>
      <c r="M22" s="13"/>
      <c r="N22" s="22"/>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1008</v>
      </c>
      <c r="D24" s="31"/>
      <c r="E24" s="32">
        <f>E22</f>
        <v>9042780109</v>
      </c>
      <c r="F24" s="33"/>
      <c r="G24" s="33"/>
      <c r="H24" s="33"/>
      <c r="I24" s="34"/>
      <c r="J24" s="34"/>
      <c r="K24" s="34"/>
      <c r="L24" s="34"/>
      <c r="M24" s="34"/>
    </row>
    <row r="25" spans="1:14" x14ac:dyDescent="0.25">
      <c r="A25" s="35"/>
      <c r="C25" s="36"/>
      <c r="D25" s="20"/>
      <c r="E25" s="37"/>
      <c r="F25" s="33"/>
      <c r="G25" s="33"/>
      <c r="H25" s="33"/>
      <c r="I25" s="34"/>
      <c r="J25" s="34"/>
      <c r="K25" s="34"/>
      <c r="L25" s="34"/>
      <c r="M25" s="34"/>
    </row>
    <row r="26" spans="1:14" x14ac:dyDescent="0.25">
      <c r="A26" s="35"/>
      <c r="C26" s="36"/>
      <c r="D26" s="20"/>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1" t="s">
        <v>21</v>
      </c>
      <c r="D30" s="41"/>
      <c r="E30"/>
      <c r="F30"/>
      <c r="G30"/>
      <c r="H30"/>
      <c r="I30" s="13"/>
      <c r="J30" s="13"/>
      <c r="K30" s="13"/>
      <c r="L30" s="13"/>
      <c r="M30" s="13"/>
      <c r="N30" s="14"/>
    </row>
    <row r="31" spans="1:14" x14ac:dyDescent="0.25">
      <c r="A31" s="35"/>
      <c r="B31" s="40" t="s">
        <v>22</v>
      </c>
      <c r="C31" s="41" t="s">
        <v>21</v>
      </c>
      <c r="D31" s="41"/>
      <c r="E31"/>
      <c r="F31"/>
      <c r="G31"/>
      <c r="H31"/>
      <c r="I31" s="13"/>
      <c r="J31" s="13"/>
      <c r="K31" s="13"/>
      <c r="L31" s="13"/>
      <c r="M31" s="13"/>
      <c r="N31" s="14"/>
    </row>
    <row r="32" spans="1:14" x14ac:dyDescent="0.25">
      <c r="A32" s="35"/>
      <c r="B32" s="40" t="s">
        <v>23</v>
      </c>
      <c r="C32" s="41"/>
      <c r="D32" s="41" t="s">
        <v>21</v>
      </c>
      <c r="E32"/>
      <c r="F32"/>
      <c r="G32"/>
      <c r="H32"/>
      <c r="I32" s="13"/>
      <c r="J32" s="13"/>
      <c r="K32" s="13"/>
      <c r="L32" s="13"/>
      <c r="M32" s="13"/>
      <c r="N32" s="14"/>
    </row>
    <row r="33" spans="1:17" x14ac:dyDescent="0.25">
      <c r="A33" s="35"/>
      <c r="B33" s="40" t="s">
        <v>24</v>
      </c>
      <c r="C33" s="41"/>
      <c r="D33" s="41" t="s">
        <v>21</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2" t="s">
        <v>27</v>
      </c>
      <c r="E39" s="42" t="s">
        <v>28</v>
      </c>
      <c r="F39"/>
      <c r="G39"/>
      <c r="H39"/>
      <c r="I39" s="13"/>
      <c r="J39" s="13"/>
      <c r="K39" s="13"/>
      <c r="L39" s="13"/>
      <c r="M39" s="13"/>
      <c r="N39" s="14"/>
    </row>
    <row r="40" spans="1:17" ht="28.5" x14ac:dyDescent="0.25">
      <c r="A40" s="35"/>
      <c r="B40" s="43" t="s">
        <v>29</v>
      </c>
      <c r="C40" s="44">
        <v>40</v>
      </c>
      <c r="D40" s="41">
        <v>40</v>
      </c>
      <c r="E40" s="126">
        <f>+D40+D41</f>
        <v>100</v>
      </c>
      <c r="F40"/>
      <c r="G40"/>
      <c r="H40"/>
      <c r="I40" s="13"/>
      <c r="J40" s="13"/>
      <c r="K40" s="13"/>
      <c r="L40" s="13"/>
      <c r="M40" s="13"/>
      <c r="N40" s="14"/>
    </row>
    <row r="41" spans="1:17" ht="42.75" x14ac:dyDescent="0.25">
      <c r="A41" s="35"/>
      <c r="B41" s="43" t="s">
        <v>30</v>
      </c>
      <c r="C41" s="44">
        <v>60</v>
      </c>
      <c r="D41" s="41">
        <v>60</v>
      </c>
      <c r="E41" s="127"/>
      <c r="F41"/>
      <c r="G41"/>
      <c r="H41"/>
      <c r="I41" s="13"/>
      <c r="J41" s="13"/>
      <c r="K41" s="13"/>
      <c r="L41" s="13"/>
      <c r="M41" s="13"/>
      <c r="N41" s="14"/>
    </row>
    <row r="42" spans="1:17" x14ac:dyDescent="0.25">
      <c r="A42" s="35"/>
      <c r="C42" s="36"/>
      <c r="D42" s="20"/>
      <c r="E42" s="37"/>
      <c r="F42" s="33"/>
      <c r="G42" s="33"/>
      <c r="H42" s="33"/>
      <c r="I42" s="34"/>
      <c r="J42" s="34"/>
      <c r="K42" s="34"/>
      <c r="L42" s="34"/>
      <c r="M42" s="34"/>
    </row>
    <row r="43" spans="1:17" x14ac:dyDescent="0.25">
      <c r="A43" s="35"/>
      <c r="C43" s="36"/>
      <c r="D43" s="20"/>
      <c r="E43" s="37"/>
      <c r="F43" s="33"/>
      <c r="G43" s="33"/>
      <c r="H43" s="33"/>
      <c r="I43" s="34"/>
      <c r="J43" s="34"/>
      <c r="K43" s="34"/>
      <c r="L43" s="34"/>
      <c r="M43" s="34"/>
    </row>
    <row r="44" spans="1:17" x14ac:dyDescent="0.25">
      <c r="A44" s="35"/>
      <c r="C44" s="36"/>
      <c r="D44" s="20"/>
      <c r="E44" s="37"/>
      <c r="F44" s="33"/>
      <c r="G44" s="33"/>
      <c r="H44" s="33"/>
      <c r="I44" s="34"/>
      <c r="J44" s="34"/>
      <c r="K44" s="34"/>
      <c r="L44" s="34"/>
      <c r="M44" s="34"/>
    </row>
    <row r="45" spans="1:17" ht="15.75" thickBot="1" x14ac:dyDescent="0.3">
      <c r="M45" s="128" t="s">
        <v>31</v>
      </c>
      <c r="N45" s="128"/>
    </row>
    <row r="46" spans="1:17" x14ac:dyDescent="0.25">
      <c r="B46" s="38" t="s">
        <v>32</v>
      </c>
      <c r="M46" s="45"/>
      <c r="N46" s="45"/>
    </row>
    <row r="47" spans="1:17" ht="15.75" thickBot="1" x14ac:dyDescent="0.3">
      <c r="M47" s="45"/>
      <c r="N47" s="45"/>
    </row>
    <row r="48" spans="1:17" s="13"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ht="150" customHeight="1" x14ac:dyDescent="0.25">
      <c r="A49" s="49">
        <v>1</v>
      </c>
      <c r="B49" s="50" t="s">
        <v>3</v>
      </c>
      <c r="C49" s="50" t="s">
        <v>3</v>
      </c>
      <c r="D49" s="50" t="s">
        <v>49</v>
      </c>
      <c r="E49" s="51" t="s">
        <v>50</v>
      </c>
      <c r="F49" s="52" t="s">
        <v>18</v>
      </c>
      <c r="G49" s="53" t="s">
        <v>19</v>
      </c>
      <c r="H49" s="54">
        <v>41095</v>
      </c>
      <c r="I49" s="54">
        <v>41273</v>
      </c>
      <c r="J49" s="55" t="s">
        <v>19</v>
      </c>
      <c r="K49" s="51">
        <v>6</v>
      </c>
      <c r="L49" s="51" t="s">
        <v>51</v>
      </c>
      <c r="M49" s="56">
        <v>272</v>
      </c>
      <c r="N49" s="56">
        <v>0</v>
      </c>
      <c r="O49" s="57">
        <v>391680000</v>
      </c>
      <c r="P49" s="58" t="s">
        <v>52</v>
      </c>
      <c r="Q49" s="59" t="s">
        <v>53</v>
      </c>
      <c r="R49" s="114"/>
      <c r="S49" s="60"/>
      <c r="T49" s="60"/>
      <c r="U49" s="60"/>
      <c r="V49" s="60"/>
      <c r="W49" s="60"/>
      <c r="X49" s="60"/>
      <c r="Y49" s="60"/>
      <c r="Z49" s="60"/>
    </row>
    <row r="50" spans="1:26" s="61" customFormat="1" ht="67.5" customHeight="1" x14ac:dyDescent="0.25">
      <c r="A50" s="49">
        <f>+A49+1</f>
        <v>2</v>
      </c>
      <c r="B50" s="50" t="s">
        <v>3</v>
      </c>
      <c r="C50" s="50" t="s">
        <v>3</v>
      </c>
      <c r="D50" s="50" t="s">
        <v>49</v>
      </c>
      <c r="E50" s="51" t="s">
        <v>54</v>
      </c>
      <c r="F50" s="52" t="s">
        <v>18</v>
      </c>
      <c r="G50" s="53" t="s">
        <v>19</v>
      </c>
      <c r="H50" s="62">
        <v>41257</v>
      </c>
      <c r="I50" s="62">
        <v>42003</v>
      </c>
      <c r="J50" s="55" t="s">
        <v>19</v>
      </c>
      <c r="K50" s="51">
        <v>21</v>
      </c>
      <c r="L50" s="51">
        <v>0</v>
      </c>
      <c r="M50" s="63">
        <v>754</v>
      </c>
      <c r="N50" s="63">
        <v>0</v>
      </c>
      <c r="O50" s="57">
        <v>3401225860</v>
      </c>
      <c r="P50" s="58">
        <v>47</v>
      </c>
      <c r="Q50" s="59" t="s">
        <v>53</v>
      </c>
      <c r="R50" s="114"/>
      <c r="S50" s="60"/>
      <c r="T50" s="60"/>
      <c r="U50" s="60"/>
      <c r="V50" s="60"/>
      <c r="W50" s="60"/>
      <c r="X50" s="60"/>
      <c r="Y50" s="60"/>
      <c r="Z50" s="60"/>
    </row>
    <row r="51" spans="1:26" s="61" customFormat="1" ht="72" customHeight="1" x14ac:dyDescent="0.25">
      <c r="A51" s="49">
        <f t="shared" ref="A51:A56" si="0">+A50+1</f>
        <v>3</v>
      </c>
      <c r="B51" s="50"/>
      <c r="C51" s="50"/>
      <c r="D51" s="50"/>
      <c r="E51" s="51"/>
      <c r="F51" s="52"/>
      <c r="G51" s="53"/>
      <c r="H51" s="64"/>
      <c r="I51" s="64"/>
      <c r="J51" s="55"/>
      <c r="K51" s="51"/>
      <c r="L51" s="51"/>
      <c r="M51" s="63"/>
      <c r="N51" s="63"/>
      <c r="O51" s="57"/>
      <c r="P51" s="58"/>
      <c r="Q51" s="59"/>
      <c r="R51" s="114"/>
      <c r="S51" s="60"/>
      <c r="T51" s="60"/>
      <c r="U51" s="60"/>
      <c r="V51" s="60"/>
      <c r="W51" s="60"/>
      <c r="X51" s="60"/>
      <c r="Y51" s="60"/>
      <c r="Z51" s="60"/>
    </row>
    <row r="52" spans="1:26" s="61" customFormat="1" x14ac:dyDescent="0.25">
      <c r="A52" s="49">
        <f t="shared" si="0"/>
        <v>4</v>
      </c>
      <c r="B52" s="50"/>
      <c r="C52" s="50"/>
      <c r="D52" s="50"/>
      <c r="E52" s="51"/>
      <c r="F52" s="52"/>
      <c r="G52" s="52"/>
      <c r="H52" s="64"/>
      <c r="I52" s="64"/>
      <c r="J52" s="55"/>
      <c r="K52" s="51"/>
      <c r="L52" s="51"/>
      <c r="M52" s="65"/>
      <c r="N52" s="51"/>
      <c r="O52" s="57"/>
      <c r="P52" s="57"/>
      <c r="Q52" s="59"/>
      <c r="R52" s="60"/>
      <c r="S52" s="60"/>
      <c r="T52" s="60"/>
      <c r="U52" s="60"/>
      <c r="V52" s="60"/>
      <c r="W52" s="60"/>
      <c r="X52" s="60"/>
      <c r="Y52" s="60"/>
      <c r="Z52" s="60"/>
    </row>
    <row r="53" spans="1:26" s="61" customFormat="1" ht="17.25" customHeight="1" x14ac:dyDescent="0.25">
      <c r="A53" s="49">
        <f t="shared" si="0"/>
        <v>5</v>
      </c>
      <c r="B53" s="50"/>
      <c r="C53" s="50"/>
      <c r="D53" s="50"/>
      <c r="E53" s="66"/>
      <c r="F53" s="52"/>
      <c r="G53" s="53"/>
      <c r="H53" s="54"/>
      <c r="I53" s="54"/>
      <c r="J53" s="55"/>
      <c r="K53" s="55"/>
      <c r="L53" s="51"/>
      <c r="M53" s="67"/>
      <c r="N53" s="67"/>
      <c r="O53" s="57"/>
      <c r="P53" s="57"/>
      <c r="Q53" s="59"/>
      <c r="R53" s="60"/>
      <c r="S53" s="60"/>
      <c r="T53" s="60"/>
      <c r="U53" s="60"/>
      <c r="V53" s="60"/>
      <c r="W53" s="60"/>
      <c r="X53" s="60"/>
      <c r="Y53" s="60"/>
      <c r="Z53" s="60"/>
    </row>
    <row r="54" spans="1:26" s="61" customFormat="1" x14ac:dyDescent="0.25">
      <c r="A54" s="49">
        <f t="shared" si="0"/>
        <v>6</v>
      </c>
      <c r="B54" s="50"/>
      <c r="C54" s="68"/>
      <c r="D54" s="50"/>
      <c r="E54" s="66"/>
      <c r="F54" s="52"/>
      <c r="G54" s="52"/>
      <c r="H54" s="52"/>
      <c r="I54" s="55"/>
      <c r="J54" s="55"/>
      <c r="K54" s="55"/>
      <c r="L54" s="55"/>
      <c r="M54" s="69"/>
      <c r="N54" s="69"/>
      <c r="O54" s="57"/>
      <c r="P54" s="57"/>
      <c r="Q54" s="59"/>
      <c r="R54" s="60"/>
      <c r="S54" s="60"/>
      <c r="T54" s="60"/>
      <c r="U54" s="60"/>
      <c r="V54" s="60"/>
      <c r="W54" s="60"/>
      <c r="X54" s="60"/>
      <c r="Y54" s="60"/>
      <c r="Z54" s="60"/>
    </row>
    <row r="55" spans="1:26" s="61" customFormat="1" x14ac:dyDescent="0.25">
      <c r="A55" s="49">
        <f t="shared" si="0"/>
        <v>7</v>
      </c>
      <c r="B55" s="50"/>
      <c r="C55" s="68"/>
      <c r="D55" s="50"/>
      <c r="E55" s="66"/>
      <c r="F55" s="52"/>
      <c r="G55" s="52"/>
      <c r="H55" s="52"/>
      <c r="I55" s="55"/>
      <c r="J55" s="55"/>
      <c r="K55" s="55"/>
      <c r="L55" s="55"/>
      <c r="M55" s="69"/>
      <c r="N55" s="69"/>
      <c r="O55" s="57"/>
      <c r="P55" s="57"/>
      <c r="Q55" s="59"/>
      <c r="R55" s="60"/>
      <c r="S55" s="60"/>
      <c r="T55" s="60"/>
      <c r="U55" s="60"/>
      <c r="V55" s="60"/>
      <c r="W55" s="60"/>
      <c r="X55" s="60"/>
      <c r="Y55" s="60"/>
      <c r="Z55" s="60"/>
    </row>
    <row r="56" spans="1:26" s="61" customFormat="1" x14ac:dyDescent="0.25">
      <c r="A56" s="49">
        <f t="shared" si="0"/>
        <v>8</v>
      </c>
      <c r="B56" s="50"/>
      <c r="C56" s="68"/>
      <c r="D56" s="50"/>
      <c r="E56" s="66"/>
      <c r="F56" s="52"/>
      <c r="G56" s="52"/>
      <c r="H56" s="52"/>
      <c r="I56" s="55"/>
      <c r="J56" s="55"/>
      <c r="K56" s="55"/>
      <c r="L56" s="55"/>
      <c r="M56" s="69"/>
      <c r="N56" s="69"/>
      <c r="O56" s="57"/>
      <c r="P56" s="57"/>
      <c r="Q56" s="59"/>
      <c r="R56" s="60"/>
      <c r="S56" s="60"/>
      <c r="T56" s="60"/>
      <c r="U56" s="60"/>
      <c r="V56" s="60"/>
      <c r="W56" s="60"/>
      <c r="X56" s="60"/>
      <c r="Y56" s="60"/>
      <c r="Z56" s="60"/>
    </row>
    <row r="57" spans="1:26" s="61" customFormat="1" x14ac:dyDescent="0.25">
      <c r="A57" s="49"/>
      <c r="B57" s="70" t="s">
        <v>28</v>
      </c>
      <c r="C57" s="68"/>
      <c r="D57" s="50"/>
      <c r="E57" s="66"/>
      <c r="F57" s="52"/>
      <c r="G57" s="52"/>
      <c r="H57" s="52"/>
      <c r="I57" s="55"/>
      <c r="J57" s="55"/>
      <c r="K57" s="71">
        <f t="shared" ref="K57:N57" si="1">SUM(K49:K56)</f>
        <v>27</v>
      </c>
      <c r="L57" s="71">
        <f t="shared" si="1"/>
        <v>0</v>
      </c>
      <c r="M57" s="72">
        <f t="shared" si="1"/>
        <v>1026</v>
      </c>
      <c r="N57" s="71">
        <f t="shared" si="1"/>
        <v>0</v>
      </c>
      <c r="O57" s="57"/>
      <c r="P57" s="57"/>
      <c r="Q57" s="73"/>
    </row>
    <row r="58" spans="1:26" s="74" customFormat="1" x14ac:dyDescent="0.25">
      <c r="E58" s="75"/>
    </row>
    <row r="59" spans="1:26" s="74" customFormat="1" x14ac:dyDescent="0.25">
      <c r="B59" s="129" t="s">
        <v>55</v>
      </c>
      <c r="C59" s="129" t="s">
        <v>56</v>
      </c>
      <c r="D59" s="131" t="s">
        <v>57</v>
      </c>
      <c r="E59" s="131"/>
    </row>
    <row r="60" spans="1:26" s="74" customFormat="1" x14ac:dyDescent="0.25">
      <c r="B60" s="130"/>
      <c r="C60" s="130"/>
      <c r="D60" s="76" t="s">
        <v>58</v>
      </c>
      <c r="E60" s="77" t="s">
        <v>59</v>
      </c>
    </row>
    <row r="61" spans="1:26" s="74" customFormat="1" ht="30.6" customHeight="1" x14ac:dyDescent="0.25">
      <c r="B61" s="78" t="s">
        <v>60</v>
      </c>
      <c r="C61" s="79">
        <f>+K57</f>
        <v>27</v>
      </c>
      <c r="D61" s="80" t="s">
        <v>18</v>
      </c>
      <c r="E61" s="81"/>
      <c r="F61" s="82"/>
      <c r="G61" s="82"/>
      <c r="H61" s="82"/>
      <c r="I61" s="82"/>
      <c r="J61" s="82"/>
      <c r="K61" s="82"/>
      <c r="L61" s="82"/>
      <c r="M61" s="82"/>
    </row>
    <row r="62" spans="1:26" s="74" customFormat="1" ht="30" customHeight="1" x14ac:dyDescent="0.25">
      <c r="B62" s="78" t="s">
        <v>61</v>
      </c>
      <c r="C62" s="79">
        <f>+M57</f>
        <v>1026</v>
      </c>
      <c r="D62" s="80" t="s">
        <v>18</v>
      </c>
      <c r="E62" s="81"/>
    </row>
    <row r="63" spans="1:26" s="74" customFormat="1" x14ac:dyDescent="0.25">
      <c r="B63" s="83"/>
      <c r="C63" s="132"/>
      <c r="D63" s="132"/>
      <c r="E63" s="132"/>
      <c r="F63" s="132"/>
      <c r="G63" s="132"/>
      <c r="H63" s="132"/>
      <c r="I63" s="132"/>
      <c r="J63" s="132"/>
      <c r="K63" s="132"/>
      <c r="L63" s="132"/>
      <c r="M63" s="132"/>
      <c r="N63" s="132"/>
    </row>
    <row r="64" spans="1:26" ht="28.15" customHeight="1" thickBot="1" x14ac:dyDescent="0.3"/>
    <row r="65" spans="2:17" ht="27" thickBot="1" x14ac:dyDescent="0.3">
      <c r="B65" s="133" t="s">
        <v>62</v>
      </c>
      <c r="C65" s="133"/>
      <c r="D65" s="133"/>
      <c r="E65" s="133"/>
      <c r="F65" s="133"/>
      <c r="G65" s="133"/>
      <c r="H65" s="133"/>
      <c r="I65" s="133"/>
      <c r="J65" s="133"/>
      <c r="K65" s="133"/>
      <c r="L65" s="133"/>
      <c r="M65" s="133"/>
      <c r="N65" s="133"/>
    </row>
    <row r="68" spans="2:17" ht="109.5" customHeight="1" x14ac:dyDescent="0.25">
      <c r="B68" s="84" t="s">
        <v>63</v>
      </c>
      <c r="C68" s="85" t="s">
        <v>64</v>
      </c>
      <c r="D68" s="85" t="s">
        <v>65</v>
      </c>
      <c r="E68" s="85" t="s">
        <v>66</v>
      </c>
      <c r="F68" s="85" t="s">
        <v>67</v>
      </c>
      <c r="G68" s="85" t="s">
        <v>68</v>
      </c>
      <c r="H68" s="85" t="s">
        <v>69</v>
      </c>
      <c r="I68" s="85" t="s">
        <v>70</v>
      </c>
      <c r="J68" s="85" t="s">
        <v>71</v>
      </c>
      <c r="K68" s="85" t="s">
        <v>72</v>
      </c>
      <c r="L68" s="85" t="s">
        <v>73</v>
      </c>
      <c r="M68" s="86" t="s">
        <v>74</v>
      </c>
      <c r="N68" s="86" t="s">
        <v>75</v>
      </c>
      <c r="O68" s="119" t="s">
        <v>76</v>
      </c>
      <c r="P68" s="120"/>
      <c r="Q68" s="85" t="s">
        <v>77</v>
      </c>
    </row>
    <row r="69" spans="2:17" ht="51.75" customHeight="1" x14ac:dyDescent="0.25">
      <c r="B69" s="87" t="s">
        <v>78</v>
      </c>
      <c r="C69" s="87" t="s">
        <v>79</v>
      </c>
      <c r="D69" s="88" t="s">
        <v>80</v>
      </c>
      <c r="E69" s="80">
        <v>400</v>
      </c>
      <c r="F69" s="89" t="s">
        <v>81</v>
      </c>
      <c r="G69" s="89" t="s">
        <v>81</v>
      </c>
      <c r="H69" s="89" t="s">
        <v>82</v>
      </c>
      <c r="I69" s="89" t="s">
        <v>18</v>
      </c>
      <c r="J69" s="89" t="s">
        <v>18</v>
      </c>
      <c r="K69" s="41" t="s">
        <v>18</v>
      </c>
      <c r="L69" s="41" t="s">
        <v>18</v>
      </c>
      <c r="M69" s="41" t="s">
        <v>18</v>
      </c>
      <c r="N69" s="41" t="s">
        <v>18</v>
      </c>
      <c r="O69" s="136"/>
      <c r="P69" s="137"/>
      <c r="Q69" s="41" t="s">
        <v>18</v>
      </c>
    </row>
    <row r="70" spans="2:17" ht="51.75" customHeight="1" x14ac:dyDescent="0.25">
      <c r="B70" s="87" t="s">
        <v>78</v>
      </c>
      <c r="C70" s="87" t="s">
        <v>83</v>
      </c>
      <c r="D70" s="88" t="s">
        <v>80</v>
      </c>
      <c r="E70" s="80">
        <v>764</v>
      </c>
      <c r="F70" s="89" t="s">
        <v>81</v>
      </c>
      <c r="G70" s="89" t="s">
        <v>81</v>
      </c>
      <c r="H70" s="89" t="s">
        <v>82</v>
      </c>
      <c r="I70" s="89"/>
      <c r="J70" s="89"/>
      <c r="K70" s="41"/>
      <c r="L70" s="41"/>
      <c r="M70" s="41"/>
      <c r="N70" s="41"/>
      <c r="O70" s="138" t="s">
        <v>84</v>
      </c>
      <c r="P70" s="139"/>
      <c r="Q70" s="41" t="s">
        <v>19</v>
      </c>
    </row>
    <row r="71" spans="2:17" ht="48" customHeight="1" x14ac:dyDescent="0.25">
      <c r="B71" s="87" t="s">
        <v>85</v>
      </c>
      <c r="C71" s="87" t="s">
        <v>86</v>
      </c>
      <c r="D71" s="88" t="s">
        <v>87</v>
      </c>
      <c r="E71" s="89">
        <v>96</v>
      </c>
      <c r="F71" s="89" t="s">
        <v>81</v>
      </c>
      <c r="G71" s="89" t="s">
        <v>81</v>
      </c>
      <c r="H71" s="89"/>
      <c r="I71" s="89"/>
      <c r="J71" s="89"/>
      <c r="K71" s="41"/>
      <c r="L71" s="41"/>
      <c r="M71" s="41"/>
      <c r="N71" s="41"/>
      <c r="O71" s="138" t="s">
        <v>84</v>
      </c>
      <c r="P71" s="139"/>
      <c r="Q71" s="41" t="s">
        <v>19</v>
      </c>
    </row>
    <row r="72" spans="2:17" ht="42" customHeight="1" x14ac:dyDescent="0.25">
      <c r="B72" s="87"/>
      <c r="C72" s="87"/>
      <c r="D72" s="88"/>
      <c r="E72" s="80"/>
      <c r="F72" s="89"/>
      <c r="G72" s="89"/>
      <c r="H72" s="89"/>
      <c r="I72" s="89"/>
      <c r="J72" s="89"/>
      <c r="K72" s="41"/>
      <c r="L72" s="41"/>
      <c r="M72" s="41"/>
      <c r="N72" s="41"/>
      <c r="O72" s="138"/>
      <c r="P72" s="139"/>
      <c r="Q72" s="41"/>
    </row>
    <row r="73" spans="2:17" ht="41.25" customHeight="1" x14ac:dyDescent="0.25">
      <c r="B73" s="87"/>
      <c r="C73" s="87"/>
      <c r="D73" s="88"/>
      <c r="E73" s="80"/>
      <c r="F73" s="89"/>
      <c r="G73" s="89"/>
      <c r="H73" s="89"/>
      <c r="I73" s="89"/>
      <c r="J73" s="89"/>
      <c r="K73" s="41"/>
      <c r="L73" s="41"/>
      <c r="M73" s="41"/>
      <c r="N73" s="41"/>
      <c r="O73" s="138"/>
      <c r="P73" s="139"/>
      <c r="Q73" s="41"/>
    </row>
    <row r="74" spans="2:17" ht="42.75" customHeight="1" x14ac:dyDescent="0.25">
      <c r="B74" s="87"/>
      <c r="C74" s="87"/>
      <c r="D74" s="88"/>
      <c r="E74" s="80"/>
      <c r="F74" s="89"/>
      <c r="G74" s="89"/>
      <c r="H74" s="89"/>
      <c r="I74" s="89"/>
      <c r="J74" s="89"/>
      <c r="K74" s="41"/>
      <c r="L74" s="41"/>
      <c r="M74" s="41"/>
      <c r="N74" s="41"/>
      <c r="O74" s="138"/>
      <c r="P74" s="139"/>
      <c r="Q74" s="41"/>
    </row>
    <row r="75" spans="2:17" ht="58.5" customHeight="1" x14ac:dyDescent="0.25">
      <c r="B75" s="40"/>
      <c r="C75" s="40"/>
      <c r="D75" s="40"/>
      <c r="E75" s="41"/>
      <c r="F75" s="41"/>
      <c r="G75" s="89"/>
      <c r="H75" s="89"/>
      <c r="I75" s="89"/>
      <c r="J75" s="89"/>
      <c r="K75" s="41"/>
      <c r="L75" s="41"/>
      <c r="M75" s="41"/>
      <c r="N75" s="41"/>
      <c r="O75" s="138"/>
      <c r="P75" s="139"/>
      <c r="Q75" s="41"/>
    </row>
    <row r="76" spans="2:17" x14ac:dyDescent="0.25">
      <c r="B76" s="1" t="s">
        <v>88</v>
      </c>
    </row>
    <row r="77" spans="2:17" x14ac:dyDescent="0.25">
      <c r="B77" s="1" t="s">
        <v>89</v>
      </c>
    </row>
    <row r="78" spans="2:17" x14ac:dyDescent="0.25">
      <c r="B78" s="1" t="s">
        <v>90</v>
      </c>
    </row>
    <row r="80" spans="2:17" ht="15.75" thickBot="1" x14ac:dyDescent="0.3"/>
    <row r="81" spans="2:17" ht="27" thickBot="1" x14ac:dyDescent="0.3">
      <c r="B81" s="140" t="s">
        <v>91</v>
      </c>
      <c r="C81" s="141"/>
      <c r="D81" s="141"/>
      <c r="E81" s="141"/>
      <c r="F81" s="141"/>
      <c r="G81" s="141"/>
      <c r="H81" s="141"/>
      <c r="I81" s="141"/>
      <c r="J81" s="141"/>
      <c r="K81" s="141"/>
      <c r="L81" s="141"/>
      <c r="M81" s="141"/>
      <c r="N81" s="142"/>
    </row>
    <row r="86" spans="2:17" ht="76.5" customHeight="1" x14ac:dyDescent="0.25">
      <c r="B86" s="84" t="s">
        <v>92</v>
      </c>
      <c r="C86" s="84" t="s">
        <v>93</v>
      </c>
      <c r="D86" s="84" t="s">
        <v>94</v>
      </c>
      <c r="E86" s="84" t="s">
        <v>95</v>
      </c>
      <c r="F86" s="84" t="s">
        <v>96</v>
      </c>
      <c r="G86" s="84" t="s">
        <v>97</v>
      </c>
      <c r="H86" s="84" t="s">
        <v>98</v>
      </c>
      <c r="I86" s="84" t="s">
        <v>99</v>
      </c>
      <c r="J86" s="119" t="s">
        <v>100</v>
      </c>
      <c r="K86" s="143"/>
      <c r="L86" s="120"/>
      <c r="M86" s="84" t="s">
        <v>101</v>
      </c>
      <c r="N86" s="84" t="s">
        <v>102</v>
      </c>
      <c r="O86" s="84" t="s">
        <v>103</v>
      </c>
      <c r="P86" s="119" t="s">
        <v>76</v>
      </c>
      <c r="Q86" s="120"/>
    </row>
    <row r="87" spans="2:17" ht="168.75" customHeight="1" x14ac:dyDescent="0.2">
      <c r="B87" s="90" t="s">
        <v>104</v>
      </c>
      <c r="C87" s="90" t="s">
        <v>105</v>
      </c>
      <c r="D87" s="91" t="s">
        <v>106</v>
      </c>
      <c r="E87" s="92">
        <v>30735383</v>
      </c>
      <c r="F87" s="90" t="s">
        <v>107</v>
      </c>
      <c r="G87" s="90" t="s">
        <v>108</v>
      </c>
      <c r="H87" s="93">
        <v>38527</v>
      </c>
      <c r="I87" s="81">
        <v>102935</v>
      </c>
      <c r="J87" s="90" t="s">
        <v>109</v>
      </c>
      <c r="K87" s="94" t="s">
        <v>110</v>
      </c>
      <c r="L87" s="94" t="s">
        <v>111</v>
      </c>
      <c r="M87" s="40" t="s">
        <v>18</v>
      </c>
      <c r="N87" s="40" t="s">
        <v>18</v>
      </c>
      <c r="O87" s="40" t="s">
        <v>18</v>
      </c>
      <c r="P87" s="138"/>
      <c r="Q87" s="139"/>
    </row>
    <row r="88" spans="2:17" ht="116.25" customHeight="1" x14ac:dyDescent="0.25">
      <c r="B88" s="90" t="s">
        <v>112</v>
      </c>
      <c r="C88" s="95" t="s">
        <v>105</v>
      </c>
      <c r="D88" s="91" t="s">
        <v>113</v>
      </c>
      <c r="E88" s="92">
        <v>94519118</v>
      </c>
      <c r="F88" s="95" t="s">
        <v>114</v>
      </c>
      <c r="G88" s="95" t="s">
        <v>115</v>
      </c>
      <c r="H88" s="96">
        <v>39285</v>
      </c>
      <c r="I88" s="88" t="s">
        <v>81</v>
      </c>
      <c r="J88" s="90" t="s">
        <v>116</v>
      </c>
      <c r="K88" s="94" t="s">
        <v>117</v>
      </c>
      <c r="L88" s="94" t="s">
        <v>111</v>
      </c>
      <c r="M88" s="40" t="s">
        <v>18</v>
      </c>
      <c r="N88" s="90" t="s">
        <v>18</v>
      </c>
      <c r="O88" s="40" t="s">
        <v>18</v>
      </c>
      <c r="P88" s="134" t="s">
        <v>118</v>
      </c>
      <c r="Q88" s="135"/>
    </row>
    <row r="89" spans="2:17" ht="141" customHeight="1" x14ac:dyDescent="0.25">
      <c r="B89" s="90" t="s">
        <v>119</v>
      </c>
      <c r="C89" s="95" t="s">
        <v>105</v>
      </c>
      <c r="D89" s="91" t="s">
        <v>120</v>
      </c>
      <c r="E89" s="92">
        <v>1144028916</v>
      </c>
      <c r="F89" s="95" t="s">
        <v>121</v>
      </c>
      <c r="G89" s="95" t="s">
        <v>122</v>
      </c>
      <c r="H89" s="96">
        <v>41391</v>
      </c>
      <c r="I89" s="88">
        <v>135217</v>
      </c>
      <c r="J89" s="95" t="s">
        <v>123</v>
      </c>
      <c r="K89" s="94" t="s">
        <v>124</v>
      </c>
      <c r="L89" s="97" t="s">
        <v>111</v>
      </c>
      <c r="M89" s="40" t="s">
        <v>18</v>
      </c>
      <c r="N89" s="40" t="s">
        <v>18</v>
      </c>
      <c r="O89" s="40" t="s">
        <v>18</v>
      </c>
      <c r="P89" s="134" t="s">
        <v>118</v>
      </c>
      <c r="Q89" s="135"/>
    </row>
    <row r="90" spans="2:17" ht="89.25" customHeight="1" x14ac:dyDescent="0.25">
      <c r="B90" s="90" t="s">
        <v>125</v>
      </c>
      <c r="C90" s="95" t="s">
        <v>105</v>
      </c>
      <c r="D90" s="91" t="s">
        <v>126</v>
      </c>
      <c r="E90" s="92">
        <v>51685416</v>
      </c>
      <c r="F90" s="95" t="s">
        <v>127</v>
      </c>
      <c r="G90" s="95" t="s">
        <v>128</v>
      </c>
      <c r="H90" s="96">
        <v>31268</v>
      </c>
      <c r="I90" s="88" t="s">
        <v>81</v>
      </c>
      <c r="J90" s="95" t="s">
        <v>129</v>
      </c>
      <c r="K90" s="94" t="s">
        <v>130</v>
      </c>
      <c r="L90" s="97" t="s">
        <v>111</v>
      </c>
      <c r="M90" s="40" t="s">
        <v>18</v>
      </c>
      <c r="N90" s="40" t="s">
        <v>18</v>
      </c>
      <c r="O90" s="40" t="s">
        <v>19</v>
      </c>
      <c r="P90" s="138" t="s">
        <v>233</v>
      </c>
      <c r="Q90" s="139"/>
    </row>
    <row r="91" spans="2:17" ht="105.75" customHeight="1" x14ac:dyDescent="0.25">
      <c r="B91" s="90" t="s">
        <v>131</v>
      </c>
      <c r="C91" s="95" t="s">
        <v>105</v>
      </c>
      <c r="D91" s="91" t="s">
        <v>132</v>
      </c>
      <c r="E91" s="92">
        <v>67000911</v>
      </c>
      <c r="F91" s="95" t="s">
        <v>133</v>
      </c>
      <c r="G91" s="95" t="s">
        <v>134</v>
      </c>
      <c r="H91" s="96">
        <v>37462</v>
      </c>
      <c r="I91" s="88">
        <v>100939</v>
      </c>
      <c r="J91" s="95" t="s">
        <v>135</v>
      </c>
      <c r="K91" s="94" t="s">
        <v>136</v>
      </c>
      <c r="L91" s="97" t="s">
        <v>111</v>
      </c>
      <c r="M91" s="40" t="s">
        <v>18</v>
      </c>
      <c r="N91" s="40" t="s">
        <v>18</v>
      </c>
      <c r="O91" s="40" t="s">
        <v>18</v>
      </c>
      <c r="P91" s="138" t="s">
        <v>118</v>
      </c>
      <c r="Q91" s="139"/>
    </row>
    <row r="92" spans="2:17" ht="160.5" customHeight="1" x14ac:dyDescent="0.25">
      <c r="B92" s="90" t="s">
        <v>137</v>
      </c>
      <c r="C92" s="95" t="s">
        <v>138</v>
      </c>
      <c r="D92" s="91" t="s">
        <v>139</v>
      </c>
      <c r="E92" s="92">
        <v>1130668716</v>
      </c>
      <c r="F92" s="95" t="s">
        <v>121</v>
      </c>
      <c r="G92" s="95" t="s">
        <v>140</v>
      </c>
      <c r="H92" s="96">
        <v>40161</v>
      </c>
      <c r="I92" s="88"/>
      <c r="J92" s="95" t="s">
        <v>141</v>
      </c>
      <c r="K92" s="94" t="s">
        <v>142</v>
      </c>
      <c r="L92" s="97" t="s">
        <v>111</v>
      </c>
      <c r="M92" s="40" t="s">
        <v>18</v>
      </c>
      <c r="N92" s="40" t="s">
        <v>18</v>
      </c>
      <c r="O92" s="40" t="s">
        <v>18</v>
      </c>
      <c r="P92" s="138" t="s">
        <v>143</v>
      </c>
      <c r="Q92" s="139"/>
    </row>
    <row r="93" spans="2:17" ht="125.25" customHeight="1" x14ac:dyDescent="0.25">
      <c r="B93" s="90" t="s">
        <v>144</v>
      </c>
      <c r="C93" s="95" t="s">
        <v>138</v>
      </c>
      <c r="D93" s="91" t="s">
        <v>145</v>
      </c>
      <c r="E93" s="92">
        <v>37123232</v>
      </c>
      <c r="F93" s="95" t="s">
        <v>121</v>
      </c>
      <c r="G93" s="95" t="s">
        <v>140</v>
      </c>
      <c r="H93" s="96">
        <v>38090</v>
      </c>
      <c r="I93" s="88"/>
      <c r="J93" s="95" t="s">
        <v>140</v>
      </c>
      <c r="K93" s="94" t="s">
        <v>146</v>
      </c>
      <c r="L93" s="97" t="s">
        <v>111</v>
      </c>
      <c r="M93" s="40" t="s">
        <v>18</v>
      </c>
      <c r="N93" s="40" t="s">
        <v>18</v>
      </c>
      <c r="O93" s="40" t="s">
        <v>18</v>
      </c>
      <c r="P93" s="138" t="s">
        <v>143</v>
      </c>
      <c r="Q93" s="139"/>
    </row>
    <row r="94" spans="2:17" ht="89.25" customHeight="1" x14ac:dyDescent="0.25">
      <c r="B94" s="95" t="s">
        <v>147</v>
      </c>
      <c r="C94" s="95" t="s">
        <v>138</v>
      </c>
      <c r="D94" s="91" t="s">
        <v>148</v>
      </c>
      <c r="E94" s="92">
        <v>1116239297</v>
      </c>
      <c r="F94" s="95" t="s">
        <v>121</v>
      </c>
      <c r="G94" s="95" t="s">
        <v>122</v>
      </c>
      <c r="H94" s="96">
        <v>40732</v>
      </c>
      <c r="I94" s="88">
        <v>123120</v>
      </c>
      <c r="J94" s="95" t="s">
        <v>149</v>
      </c>
      <c r="K94" s="94" t="s">
        <v>150</v>
      </c>
      <c r="L94" s="97" t="s">
        <v>111</v>
      </c>
      <c r="M94" s="40" t="s">
        <v>18</v>
      </c>
      <c r="N94" s="40" t="s">
        <v>18</v>
      </c>
      <c r="O94" s="40" t="s">
        <v>18</v>
      </c>
      <c r="P94" s="138"/>
      <c r="Q94" s="139"/>
    </row>
    <row r="95" spans="2:17" ht="126" customHeight="1" x14ac:dyDescent="0.25">
      <c r="B95" s="95" t="s">
        <v>151</v>
      </c>
      <c r="C95" s="95" t="s">
        <v>105</v>
      </c>
      <c r="D95" s="91" t="s">
        <v>152</v>
      </c>
      <c r="E95" s="92">
        <v>1113623448</v>
      </c>
      <c r="F95" s="87" t="s">
        <v>133</v>
      </c>
      <c r="G95" s="95" t="s">
        <v>153</v>
      </c>
      <c r="H95" s="96">
        <v>40220</v>
      </c>
      <c r="I95" s="88">
        <v>138536</v>
      </c>
      <c r="J95" s="95" t="s">
        <v>154</v>
      </c>
      <c r="K95" s="94" t="s">
        <v>155</v>
      </c>
      <c r="L95" s="97" t="s">
        <v>111</v>
      </c>
      <c r="M95" s="40" t="s">
        <v>18</v>
      </c>
      <c r="N95" s="40" t="s">
        <v>18</v>
      </c>
      <c r="O95" s="40" t="s">
        <v>18</v>
      </c>
      <c r="P95" s="138"/>
      <c r="Q95" s="139"/>
    </row>
    <row r="96" spans="2:17" ht="126" customHeight="1" x14ac:dyDescent="0.25">
      <c r="B96" s="95" t="s">
        <v>156</v>
      </c>
      <c r="C96" s="95" t="s">
        <v>157</v>
      </c>
      <c r="D96" s="91" t="s">
        <v>158</v>
      </c>
      <c r="E96" s="92">
        <v>31988817</v>
      </c>
      <c r="F96" s="95" t="s">
        <v>121</v>
      </c>
      <c r="G96" s="95" t="s">
        <v>159</v>
      </c>
      <c r="H96" s="96">
        <v>35713</v>
      </c>
      <c r="I96" s="88">
        <v>136790</v>
      </c>
      <c r="J96" s="95" t="s">
        <v>160</v>
      </c>
      <c r="K96" s="94" t="s">
        <v>161</v>
      </c>
      <c r="L96" s="97" t="s">
        <v>111</v>
      </c>
      <c r="M96" s="40" t="s">
        <v>18</v>
      </c>
      <c r="N96" s="40" t="s">
        <v>18</v>
      </c>
      <c r="O96" s="40" t="s">
        <v>18</v>
      </c>
      <c r="P96" s="144"/>
      <c r="Q96" s="144"/>
    </row>
    <row r="97" spans="2:17" ht="126" customHeight="1" x14ac:dyDescent="0.25">
      <c r="B97" s="95" t="s">
        <v>162</v>
      </c>
      <c r="C97" s="95" t="s">
        <v>105</v>
      </c>
      <c r="D97" s="91" t="s">
        <v>163</v>
      </c>
      <c r="E97" s="92">
        <v>25618961</v>
      </c>
      <c r="F97" s="95" t="s">
        <v>164</v>
      </c>
      <c r="G97" s="87" t="s">
        <v>165</v>
      </c>
      <c r="H97" s="96" t="s">
        <v>166</v>
      </c>
      <c r="I97" s="88">
        <v>160472504</v>
      </c>
      <c r="J97" s="95" t="s">
        <v>167</v>
      </c>
      <c r="K97" s="94" t="s">
        <v>168</v>
      </c>
      <c r="L97" s="97" t="s">
        <v>169</v>
      </c>
      <c r="M97" s="40" t="s">
        <v>18</v>
      </c>
      <c r="N97" s="40" t="s">
        <v>18</v>
      </c>
      <c r="O97" s="40" t="s">
        <v>19</v>
      </c>
      <c r="P97" s="134" t="s">
        <v>233</v>
      </c>
      <c r="Q97" s="135"/>
    </row>
    <row r="98" spans="2:17" ht="126" customHeight="1" x14ac:dyDescent="0.25">
      <c r="B98" s="95" t="s">
        <v>170</v>
      </c>
      <c r="C98" s="95" t="s">
        <v>105</v>
      </c>
      <c r="D98" s="91" t="s">
        <v>171</v>
      </c>
      <c r="E98" s="92">
        <v>16707875</v>
      </c>
      <c r="F98" s="95" t="s">
        <v>133</v>
      </c>
      <c r="G98" s="95" t="s">
        <v>172</v>
      </c>
      <c r="H98" s="96">
        <v>34789</v>
      </c>
      <c r="I98" s="98" t="s">
        <v>173</v>
      </c>
      <c r="J98" s="95" t="s">
        <v>174</v>
      </c>
      <c r="K98" s="94" t="s">
        <v>175</v>
      </c>
      <c r="L98" s="97" t="s">
        <v>111</v>
      </c>
      <c r="M98" s="40" t="s">
        <v>18</v>
      </c>
      <c r="N98" s="40" t="s">
        <v>18</v>
      </c>
      <c r="O98" s="40" t="s">
        <v>18</v>
      </c>
      <c r="P98" s="138" t="s">
        <v>234</v>
      </c>
      <c r="Q98" s="139"/>
    </row>
    <row r="99" spans="2:17" ht="212.25" customHeight="1" x14ac:dyDescent="0.25">
      <c r="B99" s="95" t="s">
        <v>176</v>
      </c>
      <c r="C99" s="95" t="s">
        <v>105</v>
      </c>
      <c r="D99" s="91" t="s">
        <v>177</v>
      </c>
      <c r="E99" s="92">
        <v>94328170</v>
      </c>
      <c r="F99" s="95" t="s">
        <v>133</v>
      </c>
      <c r="G99" s="95" t="s">
        <v>122</v>
      </c>
      <c r="H99" s="96">
        <v>40495</v>
      </c>
      <c r="I99" s="88">
        <v>117955</v>
      </c>
      <c r="J99" s="95" t="s">
        <v>178</v>
      </c>
      <c r="K99" s="94" t="s">
        <v>179</v>
      </c>
      <c r="L99" s="97" t="s">
        <v>111</v>
      </c>
      <c r="M99" s="40" t="s">
        <v>18</v>
      </c>
      <c r="N99" s="40" t="s">
        <v>18</v>
      </c>
      <c r="O99" s="40" t="s">
        <v>18</v>
      </c>
      <c r="P99" s="134"/>
      <c r="Q99" s="135"/>
    </row>
    <row r="100" spans="2:17" ht="212.25" customHeight="1" x14ac:dyDescent="0.25">
      <c r="B100" s="95" t="s">
        <v>180</v>
      </c>
      <c r="C100" s="95" t="s">
        <v>105</v>
      </c>
      <c r="D100" s="91" t="s">
        <v>181</v>
      </c>
      <c r="E100" s="92">
        <v>1144046856</v>
      </c>
      <c r="F100" s="95" t="s">
        <v>121</v>
      </c>
      <c r="G100" s="95" t="s">
        <v>140</v>
      </c>
      <c r="H100" s="96">
        <v>41740</v>
      </c>
      <c r="I100" s="88">
        <v>144434</v>
      </c>
      <c r="J100" s="95" t="s">
        <v>182</v>
      </c>
      <c r="K100" s="94" t="s">
        <v>183</v>
      </c>
      <c r="L100" s="97" t="s">
        <v>184</v>
      </c>
      <c r="M100" s="40" t="s">
        <v>18</v>
      </c>
      <c r="N100" s="40" t="s">
        <v>19</v>
      </c>
      <c r="O100" s="40" t="s">
        <v>18</v>
      </c>
      <c r="P100" s="134" t="s">
        <v>185</v>
      </c>
      <c r="Q100" s="135"/>
    </row>
    <row r="101" spans="2:17" ht="111.75" customHeight="1" x14ac:dyDescent="0.25">
      <c r="B101" s="95" t="s">
        <v>186</v>
      </c>
      <c r="C101" s="95" t="s">
        <v>105</v>
      </c>
      <c r="D101" s="91" t="s">
        <v>187</v>
      </c>
      <c r="E101" s="92">
        <v>38671852</v>
      </c>
      <c r="F101" s="95" t="s">
        <v>121</v>
      </c>
      <c r="G101" s="95" t="s">
        <v>140</v>
      </c>
      <c r="H101" s="96">
        <v>39108</v>
      </c>
      <c r="I101" s="95">
        <v>105134</v>
      </c>
      <c r="J101" s="95" t="s">
        <v>141</v>
      </c>
      <c r="K101" s="94" t="s">
        <v>188</v>
      </c>
      <c r="L101" s="97" t="s">
        <v>111</v>
      </c>
      <c r="M101" s="40" t="s">
        <v>18</v>
      </c>
      <c r="N101" s="40" t="s">
        <v>18</v>
      </c>
      <c r="O101" s="40" t="s">
        <v>18</v>
      </c>
      <c r="P101" s="134"/>
      <c r="Q101" s="135"/>
    </row>
    <row r="102" spans="2:17" x14ac:dyDescent="0.25">
      <c r="B102" s="99"/>
    </row>
    <row r="103" spans="2:17" ht="15.75" thickBot="1" x14ac:dyDescent="0.3"/>
    <row r="104" spans="2:17" ht="27" thickBot="1" x14ac:dyDescent="0.3">
      <c r="B104" s="140" t="s">
        <v>189</v>
      </c>
      <c r="C104" s="141"/>
      <c r="D104" s="141"/>
      <c r="E104" s="141"/>
      <c r="F104" s="141"/>
      <c r="G104" s="141"/>
      <c r="H104" s="141"/>
      <c r="I104" s="141"/>
      <c r="J104" s="141"/>
      <c r="K104" s="141"/>
      <c r="L104" s="141"/>
      <c r="M104" s="141"/>
      <c r="N104" s="142"/>
    </row>
    <row r="107" spans="2:17" ht="46.15" customHeight="1" x14ac:dyDescent="0.25">
      <c r="B107" s="85" t="s">
        <v>17</v>
      </c>
      <c r="C107" s="85" t="s">
        <v>190</v>
      </c>
      <c r="D107" s="119" t="s">
        <v>76</v>
      </c>
      <c r="E107" s="120"/>
    </row>
    <row r="108" spans="2:17" ht="46.9" customHeight="1" x14ac:dyDescent="0.25">
      <c r="B108" s="90" t="s">
        <v>191</v>
      </c>
      <c r="C108" s="41" t="s">
        <v>18</v>
      </c>
      <c r="D108" s="144"/>
      <c r="E108" s="144"/>
    </row>
    <row r="111" spans="2:17" ht="26.25" x14ac:dyDescent="0.25">
      <c r="B111" s="115" t="s">
        <v>192</v>
      </c>
      <c r="C111" s="116"/>
      <c r="D111" s="116"/>
      <c r="E111" s="116"/>
      <c r="F111" s="116"/>
      <c r="G111" s="116"/>
      <c r="H111" s="116"/>
      <c r="I111" s="116"/>
      <c r="J111" s="116"/>
      <c r="K111" s="116"/>
      <c r="L111" s="116"/>
      <c r="M111" s="116"/>
      <c r="N111" s="116"/>
      <c r="O111" s="116"/>
      <c r="P111" s="116"/>
    </row>
    <row r="113" spans="1:26" ht="15.75" thickBot="1" x14ac:dyDescent="0.3"/>
    <row r="114" spans="1:26" ht="27" thickBot="1" x14ac:dyDescent="0.3">
      <c r="B114" s="140" t="s">
        <v>193</v>
      </c>
      <c r="C114" s="141"/>
      <c r="D114" s="141"/>
      <c r="E114" s="141"/>
      <c r="F114" s="141"/>
      <c r="G114" s="141"/>
      <c r="H114" s="141"/>
      <c r="I114" s="141"/>
      <c r="J114" s="141"/>
      <c r="K114" s="141"/>
      <c r="L114" s="141"/>
      <c r="M114" s="141"/>
      <c r="N114" s="142"/>
    </row>
    <row r="116" spans="1:26" ht="15.75" thickBot="1" x14ac:dyDescent="0.3">
      <c r="M116" s="45"/>
      <c r="N116" s="45"/>
    </row>
    <row r="117" spans="1:26" s="13" customFormat="1" ht="109.5" customHeight="1" x14ac:dyDescent="0.25">
      <c r="B117" s="46" t="s">
        <v>33</v>
      </c>
      <c r="C117" s="46" t="s">
        <v>34</v>
      </c>
      <c r="D117" s="46" t="s">
        <v>35</v>
      </c>
      <c r="E117" s="46" t="s">
        <v>36</v>
      </c>
      <c r="F117" s="46" t="s">
        <v>37</v>
      </c>
      <c r="G117" s="46" t="s">
        <v>38</v>
      </c>
      <c r="H117" s="46" t="s">
        <v>39</v>
      </c>
      <c r="I117" s="46" t="s">
        <v>40</v>
      </c>
      <c r="J117" s="46" t="s">
        <v>41</v>
      </c>
      <c r="K117" s="46" t="s">
        <v>42</v>
      </c>
      <c r="L117" s="46" t="s">
        <v>43</v>
      </c>
      <c r="M117" s="47" t="s">
        <v>44</v>
      </c>
      <c r="N117" s="46" t="s">
        <v>45</v>
      </c>
      <c r="O117" s="46" t="s">
        <v>46</v>
      </c>
      <c r="P117" s="48" t="s">
        <v>47</v>
      </c>
      <c r="Q117" s="48" t="s">
        <v>48</v>
      </c>
    </row>
    <row r="118" spans="1:26" s="61" customFormat="1" ht="45" x14ac:dyDescent="0.25">
      <c r="A118" s="49">
        <v>1</v>
      </c>
      <c r="B118" s="50" t="s">
        <v>3</v>
      </c>
      <c r="C118" s="50" t="s">
        <v>3</v>
      </c>
      <c r="D118" s="50" t="s">
        <v>49</v>
      </c>
      <c r="E118" s="51" t="s">
        <v>194</v>
      </c>
      <c r="F118" s="52" t="s">
        <v>18</v>
      </c>
      <c r="G118" s="52" t="s">
        <v>19</v>
      </c>
      <c r="H118" s="54">
        <v>40918</v>
      </c>
      <c r="I118" s="54">
        <v>41274</v>
      </c>
      <c r="J118" s="55" t="s">
        <v>19</v>
      </c>
      <c r="K118" s="51">
        <v>6</v>
      </c>
      <c r="L118" s="55">
        <v>6</v>
      </c>
      <c r="M118" s="100">
        <v>2844</v>
      </c>
      <c r="N118" s="51">
        <v>0</v>
      </c>
      <c r="O118" s="57">
        <v>1882823730</v>
      </c>
      <c r="P118" s="101" t="s">
        <v>195</v>
      </c>
      <c r="Q118" s="59"/>
      <c r="R118" s="60"/>
      <c r="S118" s="60"/>
      <c r="T118" s="60"/>
      <c r="U118" s="60"/>
      <c r="V118" s="60"/>
      <c r="W118" s="60"/>
      <c r="X118" s="60"/>
      <c r="Y118" s="60"/>
      <c r="Z118" s="60"/>
    </row>
    <row r="119" spans="1:26" s="61" customFormat="1" ht="45" x14ac:dyDescent="0.25">
      <c r="A119" s="49">
        <f>+A118+1</f>
        <v>2</v>
      </c>
      <c r="B119" s="50" t="s">
        <v>3</v>
      </c>
      <c r="C119" s="50" t="s">
        <v>3</v>
      </c>
      <c r="D119" s="50" t="s">
        <v>49</v>
      </c>
      <c r="E119" s="51" t="s">
        <v>196</v>
      </c>
      <c r="F119" s="52" t="s">
        <v>18</v>
      </c>
      <c r="G119" s="53" t="s">
        <v>19</v>
      </c>
      <c r="H119" s="54">
        <v>40546</v>
      </c>
      <c r="I119" s="54">
        <v>40908</v>
      </c>
      <c r="J119" s="55" t="s">
        <v>19</v>
      </c>
      <c r="K119" s="51">
        <v>12</v>
      </c>
      <c r="L119" s="51" t="s">
        <v>19</v>
      </c>
      <c r="M119" s="100">
        <v>2736</v>
      </c>
      <c r="N119" s="67">
        <v>0</v>
      </c>
      <c r="O119" s="57">
        <v>1916653300</v>
      </c>
      <c r="P119" s="57" t="s">
        <v>197</v>
      </c>
      <c r="Q119" s="59"/>
      <c r="R119" s="60"/>
      <c r="S119" s="60"/>
      <c r="T119" s="60"/>
      <c r="U119" s="60"/>
      <c r="V119" s="60"/>
      <c r="W119" s="60"/>
      <c r="X119" s="60"/>
      <c r="Y119" s="60"/>
      <c r="Z119" s="60"/>
    </row>
    <row r="120" spans="1:26" s="61" customFormat="1" ht="45" x14ac:dyDescent="0.25">
      <c r="A120" s="49">
        <f t="shared" ref="A120:A125" si="2">+A119+1</f>
        <v>3</v>
      </c>
      <c r="B120" s="50" t="s">
        <v>3</v>
      </c>
      <c r="C120" s="50" t="s">
        <v>3</v>
      </c>
      <c r="D120" s="50" t="s">
        <v>49</v>
      </c>
      <c r="E120" s="51" t="s">
        <v>198</v>
      </c>
      <c r="F120" s="52" t="s">
        <v>18</v>
      </c>
      <c r="G120" s="53" t="s">
        <v>19</v>
      </c>
      <c r="H120" s="54">
        <v>40180</v>
      </c>
      <c r="I120" s="54">
        <v>40543</v>
      </c>
      <c r="J120" s="55" t="s">
        <v>19</v>
      </c>
      <c r="K120" s="51">
        <v>12</v>
      </c>
      <c r="L120" s="51" t="s">
        <v>19</v>
      </c>
      <c r="M120" s="100">
        <v>75</v>
      </c>
      <c r="N120" s="67">
        <v>0</v>
      </c>
      <c r="O120" s="57">
        <v>615613836</v>
      </c>
      <c r="P120" s="57" t="s">
        <v>199</v>
      </c>
      <c r="Q120" s="59"/>
      <c r="R120" s="60"/>
      <c r="S120" s="60"/>
      <c r="T120" s="60"/>
      <c r="U120" s="60"/>
      <c r="V120" s="60"/>
      <c r="W120" s="60"/>
      <c r="X120" s="60"/>
      <c r="Y120" s="60"/>
      <c r="Z120" s="60"/>
    </row>
    <row r="121" spans="1:26" s="61" customFormat="1" x14ac:dyDescent="0.25">
      <c r="A121" s="49">
        <f t="shared" si="2"/>
        <v>4</v>
      </c>
      <c r="B121" s="50"/>
      <c r="C121" s="50"/>
      <c r="D121" s="50"/>
      <c r="E121" s="51"/>
      <c r="F121" s="52"/>
      <c r="G121" s="52"/>
      <c r="H121" s="54"/>
      <c r="I121" s="54"/>
      <c r="J121" s="55"/>
      <c r="K121" s="51"/>
      <c r="L121" s="55"/>
      <c r="M121" s="100"/>
      <c r="N121" s="51"/>
      <c r="O121" s="57"/>
      <c r="P121" s="57"/>
      <c r="Q121" s="59"/>
      <c r="R121" s="60"/>
      <c r="S121" s="60"/>
      <c r="T121" s="60"/>
      <c r="U121" s="60"/>
      <c r="V121" s="60"/>
      <c r="W121" s="60"/>
      <c r="X121" s="60"/>
      <c r="Y121" s="60"/>
      <c r="Z121" s="60"/>
    </row>
    <row r="122" spans="1:26" s="61" customFormat="1" x14ac:dyDescent="0.25">
      <c r="A122" s="49">
        <f t="shared" si="2"/>
        <v>5</v>
      </c>
      <c r="B122" s="50"/>
      <c r="C122" s="50"/>
      <c r="D122" s="50"/>
      <c r="E122" s="51"/>
      <c r="F122" s="52"/>
      <c r="G122" s="52"/>
      <c r="H122" s="54"/>
      <c r="I122" s="54"/>
      <c r="J122" s="55"/>
      <c r="K122" s="51"/>
      <c r="L122" s="55"/>
      <c r="M122" s="100"/>
      <c r="N122" s="51"/>
      <c r="O122" s="57"/>
      <c r="P122" s="57"/>
      <c r="Q122" s="59"/>
      <c r="R122" s="60"/>
      <c r="S122" s="60"/>
      <c r="T122" s="60"/>
      <c r="U122" s="60"/>
      <c r="V122" s="60"/>
      <c r="W122" s="60"/>
      <c r="X122" s="60"/>
      <c r="Y122" s="60"/>
      <c r="Z122" s="60"/>
    </row>
    <row r="123" spans="1:26" s="61" customFormat="1" x14ac:dyDescent="0.25">
      <c r="A123" s="49">
        <f t="shared" si="2"/>
        <v>6</v>
      </c>
      <c r="B123" s="50"/>
      <c r="C123" s="50"/>
      <c r="D123" s="50"/>
      <c r="E123" s="51"/>
      <c r="F123" s="52"/>
      <c r="G123" s="52"/>
      <c r="H123" s="54"/>
      <c r="I123" s="54"/>
      <c r="J123" s="55"/>
      <c r="K123" s="51"/>
      <c r="L123" s="55"/>
      <c r="M123" s="100"/>
      <c r="N123" s="51"/>
      <c r="O123" s="57"/>
      <c r="P123" s="57"/>
      <c r="Q123" s="59"/>
      <c r="R123" s="60"/>
      <c r="S123" s="60"/>
      <c r="T123" s="60"/>
      <c r="U123" s="60"/>
      <c r="V123" s="60"/>
      <c r="W123" s="60"/>
      <c r="X123" s="60"/>
      <c r="Y123" s="60"/>
      <c r="Z123" s="60"/>
    </row>
    <row r="124" spans="1:26" s="61" customFormat="1" x14ac:dyDescent="0.25">
      <c r="A124" s="49">
        <f t="shared" si="2"/>
        <v>7</v>
      </c>
      <c r="B124" s="50"/>
      <c r="C124" s="50"/>
      <c r="D124" s="50"/>
      <c r="E124" s="51"/>
      <c r="F124" s="52"/>
      <c r="G124" s="52"/>
      <c r="H124" s="54"/>
      <c r="I124" s="54"/>
      <c r="J124" s="55"/>
      <c r="K124" s="51"/>
      <c r="L124" s="51"/>
      <c r="M124" s="100"/>
      <c r="N124" s="51"/>
      <c r="O124" s="57"/>
      <c r="P124" s="57"/>
      <c r="Q124" s="59"/>
      <c r="R124" s="60"/>
      <c r="S124" s="60"/>
      <c r="T124" s="60"/>
      <c r="U124" s="60"/>
      <c r="V124" s="60"/>
      <c r="W124" s="60"/>
      <c r="X124" s="60"/>
      <c r="Y124" s="60"/>
      <c r="Z124" s="60"/>
    </row>
    <row r="125" spans="1:26" s="61" customFormat="1" x14ac:dyDescent="0.25">
      <c r="A125" s="49">
        <f t="shared" si="2"/>
        <v>8</v>
      </c>
      <c r="B125" s="50"/>
      <c r="C125" s="50"/>
      <c r="D125" s="50"/>
      <c r="E125" s="51"/>
      <c r="F125" s="52"/>
      <c r="G125" s="52"/>
      <c r="H125" s="54"/>
      <c r="I125" s="54"/>
      <c r="J125" s="55"/>
      <c r="K125" s="51"/>
      <c r="L125" s="51"/>
      <c r="M125" s="100"/>
      <c r="N125" s="51"/>
      <c r="O125" s="57"/>
      <c r="P125" s="57"/>
      <c r="Q125" s="59"/>
      <c r="R125" s="60"/>
      <c r="S125" s="60"/>
      <c r="T125" s="60"/>
      <c r="U125" s="60"/>
      <c r="V125" s="60"/>
      <c r="W125" s="60"/>
      <c r="X125" s="60"/>
      <c r="Y125" s="60"/>
      <c r="Z125" s="60"/>
    </row>
    <row r="126" spans="1:26" s="61" customFormat="1" x14ac:dyDescent="0.25">
      <c r="A126" s="49"/>
      <c r="B126" s="70" t="s">
        <v>28</v>
      </c>
      <c r="C126" s="68"/>
      <c r="D126" s="50"/>
      <c r="E126" s="66"/>
      <c r="F126" s="52"/>
      <c r="G126" s="52"/>
      <c r="H126" s="52"/>
      <c r="I126" s="55"/>
      <c r="J126" s="55"/>
      <c r="K126" s="71">
        <f t="shared" ref="K126:N126" si="3">SUM(K118:K125)</f>
        <v>30</v>
      </c>
      <c r="L126" s="71">
        <f t="shared" si="3"/>
        <v>6</v>
      </c>
      <c r="M126" s="72">
        <f t="shared" si="3"/>
        <v>5655</v>
      </c>
      <c r="N126" s="71">
        <f t="shared" si="3"/>
        <v>0</v>
      </c>
      <c r="O126" s="57"/>
      <c r="P126" s="57"/>
      <c r="Q126" s="73"/>
    </row>
    <row r="127" spans="1:26" x14ac:dyDescent="0.25">
      <c r="B127" s="74"/>
      <c r="C127" s="74"/>
      <c r="D127" s="74"/>
      <c r="E127" s="75"/>
      <c r="F127" s="74"/>
      <c r="G127" s="74"/>
      <c r="H127" s="74"/>
      <c r="I127" s="74"/>
      <c r="J127" s="74"/>
      <c r="K127" s="74"/>
      <c r="L127" s="74"/>
      <c r="M127" s="74"/>
      <c r="N127" s="74"/>
      <c r="O127" s="74"/>
      <c r="P127" s="74"/>
    </row>
    <row r="128" spans="1:26" ht="18.75" x14ac:dyDescent="0.25">
      <c r="B128" s="78" t="s">
        <v>200</v>
      </c>
      <c r="C128" s="102">
        <f>+K126</f>
        <v>30</v>
      </c>
      <c r="H128" s="82"/>
      <c r="I128" s="82"/>
      <c r="J128" s="82"/>
      <c r="K128" s="82"/>
      <c r="L128" s="82"/>
      <c r="M128" s="82"/>
      <c r="N128" s="74"/>
      <c r="O128" s="74"/>
      <c r="P128" s="74"/>
    </row>
    <row r="130" spans="2:17" ht="15.75" thickBot="1" x14ac:dyDescent="0.3"/>
    <row r="131" spans="2:17" ht="37.15" customHeight="1" thickBot="1" x14ac:dyDescent="0.3">
      <c r="B131" s="103" t="s">
        <v>201</v>
      </c>
      <c r="C131" s="104" t="s">
        <v>202</v>
      </c>
      <c r="D131" s="103" t="s">
        <v>27</v>
      </c>
      <c r="E131" s="104" t="s">
        <v>203</v>
      </c>
    </row>
    <row r="132" spans="2:17" ht="41.45" customHeight="1" x14ac:dyDescent="0.25">
      <c r="B132" s="105" t="s">
        <v>204</v>
      </c>
      <c r="C132" s="106">
        <v>20</v>
      </c>
      <c r="D132" s="106">
        <v>0</v>
      </c>
      <c r="E132" s="145">
        <v>40</v>
      </c>
    </row>
    <row r="133" spans="2:17" x14ac:dyDescent="0.25">
      <c r="B133" s="105" t="s">
        <v>205</v>
      </c>
      <c r="C133" s="80">
        <v>30</v>
      </c>
      <c r="D133" s="41">
        <v>0</v>
      </c>
      <c r="E133" s="146"/>
    </row>
    <row r="134" spans="2:17" ht="15.75" thickBot="1" x14ac:dyDescent="0.3">
      <c r="B134" s="105" t="s">
        <v>206</v>
      </c>
      <c r="C134" s="107">
        <v>40</v>
      </c>
      <c r="D134" s="107">
        <v>40</v>
      </c>
      <c r="E134" s="147"/>
    </row>
    <row r="136" spans="2:17" ht="15.75" thickBot="1" x14ac:dyDescent="0.3"/>
    <row r="137" spans="2:17" ht="27" thickBot="1" x14ac:dyDescent="0.3">
      <c r="B137" s="140" t="s">
        <v>207</v>
      </c>
      <c r="C137" s="141"/>
      <c r="D137" s="141"/>
      <c r="E137" s="141"/>
      <c r="F137" s="141"/>
      <c r="G137" s="141"/>
      <c r="H137" s="141"/>
      <c r="I137" s="141"/>
      <c r="J137" s="141"/>
      <c r="K137" s="141"/>
      <c r="L137" s="141"/>
      <c r="M137" s="141"/>
      <c r="N137" s="142"/>
    </row>
    <row r="139" spans="2:17" ht="76.5" customHeight="1" x14ac:dyDescent="0.25">
      <c r="B139" s="84" t="s">
        <v>92</v>
      </c>
      <c r="C139" s="84" t="s">
        <v>93</v>
      </c>
      <c r="D139" s="84" t="s">
        <v>94</v>
      </c>
      <c r="E139" s="84" t="s">
        <v>95</v>
      </c>
      <c r="F139" s="84" t="s">
        <v>96</v>
      </c>
      <c r="G139" s="84" t="s">
        <v>97</v>
      </c>
      <c r="H139" s="84" t="s">
        <v>98</v>
      </c>
      <c r="I139" s="84" t="s">
        <v>99</v>
      </c>
      <c r="J139" s="119" t="s">
        <v>100</v>
      </c>
      <c r="K139" s="143"/>
      <c r="L139" s="120"/>
      <c r="M139" s="84" t="s">
        <v>101</v>
      </c>
      <c r="N139" s="84" t="s">
        <v>102</v>
      </c>
      <c r="O139" s="84" t="s">
        <v>103</v>
      </c>
      <c r="P139" s="119" t="s">
        <v>76</v>
      </c>
      <c r="Q139" s="120"/>
    </row>
    <row r="140" spans="2:17" ht="122.25" customHeight="1" x14ac:dyDescent="0.25">
      <c r="B140" s="95" t="s">
        <v>208</v>
      </c>
      <c r="C140" s="95" t="s">
        <v>209</v>
      </c>
      <c r="D140" s="91" t="s">
        <v>210</v>
      </c>
      <c r="E140" s="92">
        <v>67012513</v>
      </c>
      <c r="F140" s="95" t="s">
        <v>121</v>
      </c>
      <c r="G140" s="95" t="s">
        <v>134</v>
      </c>
      <c r="H140" s="96">
        <v>38686</v>
      </c>
      <c r="I140" s="88"/>
      <c r="J140" s="95" t="s">
        <v>211</v>
      </c>
      <c r="K140" s="108" t="s">
        <v>212</v>
      </c>
      <c r="L140" s="97" t="s">
        <v>111</v>
      </c>
      <c r="M140" s="40" t="s">
        <v>18</v>
      </c>
      <c r="N140" s="40" t="s">
        <v>18</v>
      </c>
      <c r="O140" s="40" t="s">
        <v>18</v>
      </c>
      <c r="P140" s="138"/>
      <c r="Q140" s="139"/>
    </row>
    <row r="141" spans="2:17" ht="198.75" customHeight="1" x14ac:dyDescent="0.25">
      <c r="B141" s="95" t="s">
        <v>213</v>
      </c>
      <c r="C141" s="95" t="s">
        <v>209</v>
      </c>
      <c r="D141" s="91" t="s">
        <v>214</v>
      </c>
      <c r="E141" s="92">
        <v>26331041</v>
      </c>
      <c r="F141" s="95" t="s">
        <v>215</v>
      </c>
      <c r="G141" s="95" t="s">
        <v>216</v>
      </c>
      <c r="H141" s="96">
        <v>37071</v>
      </c>
      <c r="I141" s="88" t="s">
        <v>81</v>
      </c>
      <c r="J141" s="95" t="s">
        <v>217</v>
      </c>
      <c r="K141" s="108" t="s">
        <v>218</v>
      </c>
      <c r="L141" s="97" t="s">
        <v>111</v>
      </c>
      <c r="M141" s="40" t="s">
        <v>18</v>
      </c>
      <c r="N141" s="40" t="s">
        <v>18</v>
      </c>
      <c r="O141" s="40" t="s">
        <v>18</v>
      </c>
      <c r="P141" s="138"/>
      <c r="Q141" s="139"/>
    </row>
    <row r="142" spans="2:17" ht="120" x14ac:dyDescent="0.25">
      <c r="B142" s="95" t="s">
        <v>219</v>
      </c>
      <c r="C142" s="95" t="s">
        <v>220</v>
      </c>
      <c r="D142" s="91" t="s">
        <v>221</v>
      </c>
      <c r="E142" s="92">
        <v>25379828</v>
      </c>
      <c r="F142" s="95" t="s">
        <v>222</v>
      </c>
      <c r="G142" s="87" t="s">
        <v>140</v>
      </c>
      <c r="H142" s="96">
        <v>32717</v>
      </c>
      <c r="I142" s="88" t="s">
        <v>223</v>
      </c>
      <c r="J142" s="95" t="s">
        <v>141</v>
      </c>
      <c r="K142" s="108" t="s">
        <v>224</v>
      </c>
      <c r="L142" s="97"/>
      <c r="M142" s="40" t="s">
        <v>18</v>
      </c>
      <c r="N142" s="40" t="s">
        <v>18</v>
      </c>
      <c r="O142" s="40" t="s">
        <v>18</v>
      </c>
      <c r="P142" s="138"/>
      <c r="Q142" s="139"/>
    </row>
    <row r="143" spans="2:17" ht="110.25" customHeight="1" x14ac:dyDescent="0.25">
      <c r="B143" s="95"/>
      <c r="C143" s="95"/>
      <c r="D143" s="91"/>
      <c r="E143" s="92"/>
      <c r="F143" s="95"/>
      <c r="G143" s="109"/>
      <c r="H143" s="96"/>
      <c r="I143" s="88"/>
      <c r="J143" s="95"/>
      <c r="K143" s="108"/>
      <c r="L143" s="97"/>
      <c r="M143" s="40"/>
      <c r="N143" s="40"/>
      <c r="O143" s="40"/>
      <c r="P143" s="41"/>
      <c r="Q143" s="41"/>
    </row>
    <row r="144" spans="2:17" ht="106.5" customHeight="1" x14ac:dyDescent="0.25">
      <c r="B144" s="95"/>
      <c r="C144" s="95"/>
      <c r="D144" s="92"/>
      <c r="E144" s="92"/>
      <c r="F144" s="95"/>
      <c r="G144" s="87"/>
      <c r="H144" s="96"/>
      <c r="I144" s="88"/>
      <c r="J144" s="90"/>
      <c r="K144" s="108"/>
      <c r="L144" s="97"/>
      <c r="M144" s="40"/>
      <c r="N144" s="40"/>
      <c r="O144" s="40"/>
      <c r="P144" s="41"/>
      <c r="Q144" s="41"/>
    </row>
    <row r="145" spans="2:17" ht="102" customHeight="1" x14ac:dyDescent="0.25">
      <c r="B145" s="95"/>
      <c r="C145" s="95"/>
      <c r="D145" s="91"/>
      <c r="E145" s="92"/>
      <c r="F145" s="87"/>
      <c r="G145" s="87"/>
      <c r="H145" s="96"/>
      <c r="I145" s="88"/>
      <c r="J145" s="95"/>
      <c r="K145" s="108"/>
      <c r="L145" s="97"/>
      <c r="M145" s="40"/>
      <c r="N145" s="40"/>
      <c r="O145" s="40"/>
      <c r="P145" s="144"/>
      <c r="Q145" s="144"/>
    </row>
    <row r="148" spans="2:17" ht="15.75" thickBot="1" x14ac:dyDescent="0.3"/>
    <row r="149" spans="2:17" ht="54" customHeight="1" x14ac:dyDescent="0.25">
      <c r="B149" s="42" t="s">
        <v>17</v>
      </c>
      <c r="C149" s="42" t="s">
        <v>201</v>
      </c>
      <c r="D149" s="84" t="s">
        <v>202</v>
      </c>
      <c r="E149" s="42" t="s">
        <v>27</v>
      </c>
      <c r="F149" s="104" t="s">
        <v>225</v>
      </c>
      <c r="G149" s="110"/>
    </row>
    <row r="150" spans="2:17" ht="120.75" customHeight="1" x14ac:dyDescent="0.2">
      <c r="B150" s="148" t="s">
        <v>226</v>
      </c>
      <c r="C150" s="111" t="s">
        <v>227</v>
      </c>
      <c r="D150" s="41">
        <v>25</v>
      </c>
      <c r="E150" s="41">
        <v>25</v>
      </c>
      <c r="F150" s="149">
        <f>+E150+E151+E152</f>
        <v>60</v>
      </c>
      <c r="G150" s="112"/>
    </row>
    <row r="151" spans="2:17" ht="106.5" customHeight="1" x14ac:dyDescent="0.2">
      <c r="B151" s="148"/>
      <c r="C151" s="111" t="s">
        <v>228</v>
      </c>
      <c r="D151" s="113">
        <v>25</v>
      </c>
      <c r="E151" s="41">
        <v>25</v>
      </c>
      <c r="F151" s="150"/>
      <c r="G151" s="112"/>
    </row>
    <row r="152" spans="2:17" ht="69" customHeight="1" x14ac:dyDescent="0.2">
      <c r="B152" s="148"/>
      <c r="C152" s="111" t="s">
        <v>229</v>
      </c>
      <c r="D152" s="41">
        <v>10</v>
      </c>
      <c r="E152" s="41">
        <v>10</v>
      </c>
      <c r="F152" s="151"/>
      <c r="G152" s="112"/>
    </row>
    <row r="153" spans="2:17" x14ac:dyDescent="0.25">
      <c r="C153"/>
    </row>
    <row r="156" spans="2:17" x14ac:dyDescent="0.25">
      <c r="B156" s="38" t="s">
        <v>230</v>
      </c>
    </row>
    <row r="159" spans="2:17" x14ac:dyDescent="0.25">
      <c r="B159" s="39" t="s">
        <v>17</v>
      </c>
      <c r="C159" s="39" t="s">
        <v>26</v>
      </c>
      <c r="D159" s="42" t="s">
        <v>27</v>
      </c>
      <c r="E159" s="42" t="s">
        <v>28</v>
      </c>
    </row>
    <row r="160" spans="2:17" ht="28.5" x14ac:dyDescent="0.25">
      <c r="B160" s="43" t="s">
        <v>231</v>
      </c>
      <c r="C160" s="44">
        <v>40</v>
      </c>
      <c r="D160" s="41">
        <v>40</v>
      </c>
      <c r="E160" s="126">
        <f>+D160+D161</f>
        <v>100</v>
      </c>
    </row>
    <row r="161" spans="2:5" ht="42.75" x14ac:dyDescent="0.25">
      <c r="B161" s="43" t="s">
        <v>232</v>
      </c>
      <c r="C161" s="44">
        <v>60</v>
      </c>
      <c r="D161" s="41">
        <v>60</v>
      </c>
      <c r="E161" s="127"/>
    </row>
  </sheetData>
  <mergeCells count="59">
    <mergeCell ref="P142:Q142"/>
    <mergeCell ref="P145:Q145"/>
    <mergeCell ref="B150:B152"/>
    <mergeCell ref="F150:F152"/>
    <mergeCell ref="E160:E161"/>
    <mergeCell ref="P141:Q141"/>
    <mergeCell ref="P101:Q101"/>
    <mergeCell ref="B104:N104"/>
    <mergeCell ref="D107:E107"/>
    <mergeCell ref="D108:E108"/>
    <mergeCell ref="B111:P111"/>
    <mergeCell ref="B114:N114"/>
    <mergeCell ref="E132:E134"/>
    <mergeCell ref="B137:N137"/>
    <mergeCell ref="J139:L139"/>
    <mergeCell ref="P139:Q139"/>
    <mergeCell ref="P140:Q140"/>
    <mergeCell ref="B81:N81"/>
    <mergeCell ref="J86:L86"/>
    <mergeCell ref="P86:Q86"/>
    <mergeCell ref="P87:Q87"/>
    <mergeCell ref="P100:Q100"/>
    <mergeCell ref="P89:Q89"/>
    <mergeCell ref="P90:Q90"/>
    <mergeCell ref="P91:Q91"/>
    <mergeCell ref="P92:Q92"/>
    <mergeCell ref="P93:Q93"/>
    <mergeCell ref="P94:Q94"/>
    <mergeCell ref="P95:Q95"/>
    <mergeCell ref="P96:Q96"/>
    <mergeCell ref="P97:Q97"/>
    <mergeCell ref="P98:Q98"/>
    <mergeCell ref="P99:Q99"/>
    <mergeCell ref="P88:Q88"/>
    <mergeCell ref="O69:P69"/>
    <mergeCell ref="O70:P70"/>
    <mergeCell ref="O71:P71"/>
    <mergeCell ref="O72:P72"/>
    <mergeCell ref="O73:P73"/>
    <mergeCell ref="O74:P74"/>
    <mergeCell ref="O75:P75"/>
    <mergeCell ref="O68:P68"/>
    <mergeCell ref="C10:E10"/>
    <mergeCell ref="B14:C21"/>
    <mergeCell ref="B22:C22"/>
    <mergeCell ref="E40:E41"/>
    <mergeCell ref="M45:N45"/>
    <mergeCell ref="B59:B60"/>
    <mergeCell ref="C59:C60"/>
    <mergeCell ref="D59:E59"/>
    <mergeCell ref="C63:N63"/>
    <mergeCell ref="B65:N65"/>
    <mergeCell ref="R49:R51"/>
    <mergeCell ref="B2:P2"/>
    <mergeCell ref="B4:P4"/>
    <mergeCell ref="C6:N6"/>
    <mergeCell ref="C7:N7"/>
    <mergeCell ref="C8:N8"/>
    <mergeCell ref="C9:N9"/>
  </mergeCells>
  <dataValidations count="5">
    <dataValidation type="date" allowBlank="1" showInputMessage="1" showErrorMessage="1" errorTitle="Evaluación Jurídica" error="La Fecha debe estar entre el 01/11/2009 y el 31/12/2014." promptTitle="Evaluación Jurídica" prompt="Digite la Fecha de Inicio de la Certificación de Experiencia (DD/MM/AAAA)." sqref="H49:I52 H53 H118:I125">
      <formula1>40118</formula1>
      <formula2>42004</formula2>
    </dataValidation>
    <dataValidation type="date" allowBlank="1" showInputMessage="1" showErrorMessage="1" errorTitle="Evaluación Jurídica" error="La Fecha debe estar entre el 01/11/2009 y el 31/12/2014." promptTitle="Evaluación Jurídica" prompt="Digite la Fecha Final de la Certificación de Experiencia (DD/MM/AAAA)." sqref="I53">
      <formula1>40118</formula1>
      <formula2>42004</formula2>
    </dataValidation>
    <dataValidation type="whole" allowBlank="1" showInputMessage="1" showErrorMessage="1" promptTitle="Evaluación Jurídica" prompt="Digite la Cantidad de Cupos Certificados." sqref="M52 M49:N51 M53:N53 M118:M125 N119:N120">
      <formula1>0</formula1>
      <formula2>999999</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EV_TEC_COOMACOVALLE_G27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2014-12-04T15:35:00Z</dcterms:created>
  <dcterms:modified xsi:type="dcterms:W3CDTF">2014-12-04T17:10:51Z</dcterms:modified>
</cp:coreProperties>
</file>