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lay.henao\Desktop\CONVOCATORIA NUEVOS NOMBRES\"/>
    </mc:Choice>
  </mc:AlternateContent>
  <bookViews>
    <workbookView xWindow="0" yWindow="0" windowWidth="28800" windowHeight="12435"/>
  </bookViews>
  <sheets>
    <sheet name="EV_TEC_ESCUELAS_POP_BVENTURA_G2"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8" i="1" l="1"/>
  <c r="F137" i="1"/>
  <c r="E122" i="1"/>
  <c r="D147" i="1" s="1"/>
  <c r="E147" i="1" s="1"/>
  <c r="N116" i="1"/>
  <c r="M116" i="1"/>
  <c r="L116" i="1"/>
  <c r="K116" i="1"/>
  <c r="C118" i="1" s="1"/>
  <c r="A109" i="1"/>
  <c r="A110" i="1" s="1"/>
  <c r="A111" i="1" s="1"/>
  <c r="A112" i="1" s="1"/>
  <c r="A113" i="1" s="1"/>
  <c r="A114" i="1" s="1"/>
  <c r="A115" i="1" s="1"/>
  <c r="C91" i="1"/>
  <c r="C90" i="1"/>
  <c r="C89" i="1"/>
  <c r="C88" i="1"/>
  <c r="C87" i="1"/>
  <c r="N56" i="1"/>
  <c r="M56" i="1"/>
  <c r="L56" i="1"/>
  <c r="K56" i="1"/>
  <c r="C60" i="1" s="1"/>
  <c r="A50" i="1"/>
  <c r="A51" i="1" s="1"/>
  <c r="A52" i="1" s="1"/>
  <c r="A53" i="1" s="1"/>
  <c r="A54" i="1" s="1"/>
  <c r="A55" i="1" s="1"/>
  <c r="D41" i="1"/>
  <c r="E40" i="1" s="1"/>
  <c r="F22" i="1"/>
  <c r="E22" i="1"/>
  <c r="E24" i="1" s="1"/>
</calcChain>
</file>

<file path=xl/sharedStrings.xml><?xml version="1.0" encoding="utf-8"?>
<sst xmlns="http://schemas.openxmlformats.org/spreadsheetml/2006/main" count="307" uniqueCount="163">
  <si>
    <t>1. CRITERIOS HABILITANTES</t>
  </si>
  <si>
    <t>Experiencia Específica - habilitante</t>
  </si>
  <si>
    <t>Nombre de Proponente:</t>
  </si>
  <si>
    <t>ASOCIACION DE ESCUELAS POPULARES Y COMUNITARIAS DE BUENAVENTURA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</si>
  <si>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</si>
  <si>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</si>
  <si>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</si>
  <si>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</si>
  <si>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</si>
  <si>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</si>
  <si>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</si>
  <si>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</si>
  <si>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</si>
  <si>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</si>
  <si>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</si>
  <si>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</si>
  <si>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</si>
  <si>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</si>
  <si>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</si>
  <si>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</si>
  <si>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</si>
  <si>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</si>
  <si>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</si>
  <si>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</si>
  <si>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</si>
  <si>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</si>
  <si>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</si>
  <si>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</si>
  <si>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</si>
  <si>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</si>
  <si>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</si>
  <si>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</si>
  <si>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</si>
  <si>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</si>
  <si>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</si>
  <si>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</si>
  <si>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</si>
  <si>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</si>
  <si>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</si>
  <si>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</si>
  <si>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</si>
  <si>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</si>
  <si>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</si>
  <si>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</si>
  <si>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</si>
  <si>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</si>
  <si>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</si>
  <si>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</si>
  <si>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</si>
  <si>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ASOCIACION DE ESCUELAS POPULARES  Y COMUNITARIAS DE BUENAVENTURA</t>
  </si>
  <si>
    <t>FONADE</t>
  </si>
  <si>
    <t>47 AL 59</t>
  </si>
  <si>
    <t>80 AL 95</t>
  </si>
  <si>
    <t>NO CUMPLE CON EL PORCENTAJE DE CUPOS SOLICITADOS EN EL PLIEGO</t>
  </si>
  <si>
    <t>MINISTERIO DE EDUCACION NACIONAL CONVENIO FPI 76-121</t>
  </si>
  <si>
    <t>96 AL 110</t>
  </si>
  <si>
    <t>ICBF</t>
  </si>
  <si>
    <t>121-133</t>
  </si>
  <si>
    <t>134 AL 143</t>
  </si>
  <si>
    <t>FONADE Y MEN</t>
  </si>
  <si>
    <t xml:space="preserve">67 AL 78 </t>
  </si>
  <si>
    <t>Criterio</t>
  </si>
  <si>
    <t>Valor</t>
  </si>
  <si>
    <t xml:space="preserve">Concepto, cumple </t>
  </si>
  <si>
    <t>si</t>
  </si>
  <si>
    <t>no</t>
  </si>
  <si>
    <t>Total meses de experiencia acreditada valida</t>
  </si>
  <si>
    <t>Total cupos certificados</t>
  </si>
  <si>
    <t>318</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</si>
  <si>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</si>
  <si>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</si>
  <si>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</si>
  <si>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</si>
  <si>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</si>
  <si>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</si>
  <si>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</si>
  <si>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</si>
  <si>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</si>
  <si>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</si>
  <si>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</si>
  <si>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</si>
  <si>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</si>
  <si>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</si>
  <si>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</si>
  <si>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</si>
  <si>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CON ARRENDO</t>
  </si>
  <si>
    <t>CARRERA 56 C Nº 4S-21</t>
  </si>
  <si>
    <t>NO APORTA FORMATO Nº 11 CONDICIONES HABILITANTES DE INFRAESTRUCTURA, SE APORTAN CARTAS DE INTENCION DE ARRENDAMIENTO PERO NO NESPECIFICA TODAS LAS CONDICIONES</t>
  </si>
  <si>
    <t>CARRERA 50 Nº 136 BARRIO EL CRISTAL</t>
  </si>
  <si>
    <t>NO APORTA FORMATO Nº 11 CONDICIONES HABILITANTES DE INFRAESTRUCTURA, SE APORTAN CARTAS DE INTENCION DE ARRENDAMIENTO</t>
  </si>
  <si>
    <t>CARRERA 17 F Nº 173 BARRIO LLERAS</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</si>
  <si>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</si>
  <si>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</si>
  <si>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</si>
  <si>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</si>
  <si>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</si>
  <si>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</si>
  <si>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</si>
  <si>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</si>
  <si>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</si>
  <si>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</si>
  <si>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</si>
  <si>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</si>
  <si>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</si>
  <si>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</si>
  <si>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t>CUMPLE PERFIL
SI /NO</t>
  </si>
  <si>
    <t>CUMPLE PROPORCION
SI /NO</t>
  </si>
  <si>
    <t>COORDINADOR</t>
  </si>
  <si>
    <t>NO APORTA</t>
  </si>
  <si>
    <t>NO APOPRTA</t>
  </si>
  <si>
    <t>NP</t>
  </si>
  <si>
    <t>N0</t>
  </si>
  <si>
    <t>PROFESIONAL DE APOYO PSICOSOCIAL</t>
  </si>
  <si>
    <t>FERNANDO LASSO PAZ</t>
  </si>
  <si>
    <t>PSICOLOGA</t>
  </si>
  <si>
    <t>UNIVERSIDAD SAN BUENAVENTURA</t>
  </si>
  <si>
    <t>DIOCESIS DE BUENAVENTURA</t>
  </si>
  <si>
    <t>01-12-2006 HASTA 31-12-2008</t>
  </si>
  <si>
    <t>NO SE REQUIERE TARJETA PROFESIONAL POR SER ESTUDIANTE Y NO CUMPLE LA PROPORCION REQUERIDA EN LOS PLIEGOS.</t>
  </si>
  <si>
    <t>SILVANA BLANCO ALVAREZ</t>
  </si>
  <si>
    <t>UNIVERSIDAD METROPOLITANA</t>
  </si>
  <si>
    <t>FUNOF</t>
  </si>
  <si>
    <t>05-01-2013 HASTA 31-07-2014</t>
  </si>
  <si>
    <t>ALEXANDER CASTAÑO</t>
  </si>
  <si>
    <t>PSICOLOGO</t>
  </si>
  <si>
    <t>DURANTE EL AÑO 2011</t>
  </si>
  <si>
    <t>NO CUMPLE CON LA PROPORCION EXIGIDA EN LOS PLIEGOS</t>
  </si>
  <si>
    <t>DIANA CHABELI MORALES GOMEZ</t>
  </si>
  <si>
    <t>ESTUDIANTE TRABAJO SOCIAL</t>
  </si>
  <si>
    <t>UNIVERSIDAD DEL VALLE</t>
  </si>
  <si>
    <t>CURSANDO X SEMESTRE</t>
  </si>
  <si>
    <t>NO REQUIERE</t>
  </si>
  <si>
    <t>INPEC</t>
  </si>
  <si>
    <t>21-08-2013 HASTA 30-05-2014</t>
  </si>
  <si>
    <t>VANESSA CASTILLO ANCHICO</t>
  </si>
  <si>
    <t>TRABAJADORA SOCIAL</t>
  </si>
  <si>
    <t>ALCALDIA DE BUENAVENTURA</t>
  </si>
  <si>
    <t>UN AÑO Y DOS MESES</t>
  </si>
  <si>
    <t>NO PRESENTA CARTA DE COMPROMISO Y NO CUMPLE CON LA PROPORCION EXIGIDA EN LOS PLIEGOS</t>
  </si>
  <si>
    <t>Propuesta Técnica - Habilitante</t>
  </si>
  <si>
    <t>Presentó propuesta técnica de acuedo con lo solicitado en el pliego de condiciones. Formato 12</t>
  </si>
  <si>
    <t>2. CRITERIOS DE EVALUACIÓN</t>
  </si>
  <si>
    <t>1. Experiencia Específica - Adicional</t>
  </si>
  <si>
    <t>ALCALDIA DISTRITAL DE BUENAVENTURA</t>
  </si>
  <si>
    <t>N/A</t>
  </si>
  <si>
    <t>313 AL 318</t>
  </si>
  <si>
    <t>NO SE IDENTIFICA CON CLARIDAD LA FECHA DE INICIO EN LA CERTIFICACION</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</si>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</sst>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9" x14ac:knownFonts="1">
    <font>
      <sz val="11"/>
      <color theme="1"/>
      <name val="Calibri"/>
      <family val="2"/>
      <scheme val="minor"/>
    </font>
    <font>
      <sz val="11"/>
      <color theme="1"/>
      <name val="Calibri"/>
      <family val="2"/>
      <scheme val="minor"/>
    </font>
    <font>
      <b/>
      <sz val="11"/>
      <name val="Arial"/>
      <family val="2"/>
    </font>
    <font>
      <sz val="11"/>
      <color theme="1"/>
      <name val="Arial"/>
      <family val="2"/>
    </font>
    <font>
      <sz val="11"/>
      <name val="Arial"/>
      <family val="2"/>
    </font>
    <font>
      <b/>
      <sz val="11"/>
      <color theme="1"/>
      <name val="Arial"/>
      <family val="2"/>
    </font>
    <font>
      <i/>
      <sz val="11"/>
      <color rgb="FFFF0000"/>
      <name val="Arial"/>
      <family val="2"/>
    </font>
    <font>
      <b/>
      <sz val="11"/>
      <color indexed="9"/>
      <name val="Arial"/>
      <family val="2"/>
    </font>
    <font>
      <sz val="11"/>
      <color indexed="8"/>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1">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9">
    <xf numFmtId="0" fontId="0" fillId="0" borderId="0" xfId="0"/>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3" fillId="0" borderId="0" xfId="0" applyFont="1" applyAlignment="1">
      <alignment vertical="center"/>
    </xf>
    <xf numFmtId="0" fontId="4" fillId="0" borderId="2" xfId="0" applyFont="1" applyFill="1" applyBorder="1" applyAlignment="1">
      <alignment vertical="center"/>
    </xf>
    <xf numFmtId="0" fontId="2" fillId="3" borderId="3" xfId="0" applyFont="1" applyFill="1" applyBorder="1" applyAlignment="1" applyProtection="1">
      <alignment horizontal="left" vertical="center"/>
      <protection locked="0"/>
    </xf>
    <xf numFmtId="0" fontId="2" fillId="3" borderId="4" xfId="0" applyFont="1" applyFill="1" applyBorder="1" applyAlignment="1" applyProtection="1">
      <alignment horizontal="left" vertical="center"/>
      <protection locked="0"/>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2" fillId="3" borderId="3" xfId="0" applyFont="1" applyFill="1" applyBorder="1" applyAlignment="1" applyProtection="1">
      <alignment vertical="center"/>
      <protection locked="0"/>
    </xf>
    <xf numFmtId="0" fontId="2" fillId="3" borderId="4" xfId="0" applyFont="1" applyFill="1" applyBorder="1" applyAlignment="1" applyProtection="1">
      <alignment vertical="center"/>
      <protection locked="0"/>
    </xf>
    <xf numFmtId="0" fontId="4"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2" fillId="0" borderId="3" xfId="0" applyFont="1" applyFill="1" applyBorder="1" applyAlignment="1" applyProtection="1">
      <alignment horizontal="left" vertical="center"/>
      <protection locked="0"/>
    </xf>
    <xf numFmtId="0" fontId="2" fillId="0" borderId="4" xfId="0" applyFont="1" applyFill="1" applyBorder="1" applyAlignment="1" applyProtection="1">
      <alignment horizontal="left" vertical="center"/>
      <protection locked="0"/>
    </xf>
    <xf numFmtId="0" fontId="4"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2"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5" fillId="0" borderId="0" xfId="0" applyFont="1" applyAlignment="1">
      <alignment horizontal="center" vertical="center"/>
    </xf>
    <xf numFmtId="0" fontId="2"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0" borderId="0" xfId="0" applyFont="1" applyFill="1" applyBorder="1" applyAlignment="1">
      <alignment vertical="center" wrapText="1"/>
    </xf>
    <xf numFmtId="1" fontId="3" fillId="3" borderId="6" xfId="0" applyNumberFormat="1" applyFont="1" applyFill="1" applyBorder="1" applyAlignment="1">
      <alignment horizontal="right" vertical="center"/>
    </xf>
    <xf numFmtId="3" fontId="3" fillId="3" borderId="6" xfId="0" applyNumberFormat="1" applyFont="1" applyFill="1" applyBorder="1" applyAlignment="1">
      <alignment horizontal="right" vertical="center"/>
    </xf>
    <xf numFmtId="164" fontId="3" fillId="3" borderId="0" xfId="0" applyNumberFormat="1" applyFont="1" applyFill="1" applyBorder="1" applyAlignment="1">
      <alignment horizontal="right" vertical="center"/>
    </xf>
    <xf numFmtId="165" fontId="3" fillId="0" borderId="0" xfId="0" applyNumberFormat="1" applyFont="1" applyFill="1" applyBorder="1" applyAlignment="1">
      <alignment vertical="center"/>
    </xf>
    <xf numFmtId="164" fontId="3" fillId="3" borderId="6" xfId="0" applyNumberFormat="1" applyFont="1" applyFill="1" applyBorder="1" applyAlignment="1">
      <alignment horizontal="right" vertical="center"/>
    </xf>
    <xf numFmtId="1" fontId="3" fillId="3" borderId="0" xfId="0" applyNumberFormat="1" applyFont="1" applyFill="1" applyBorder="1" applyAlignment="1">
      <alignment horizontal="right" vertical="center"/>
    </xf>
    <xf numFmtId="0" fontId="3" fillId="3" borderId="6" xfId="0" applyFont="1" applyFill="1" applyBorder="1" applyAlignment="1">
      <alignment vertical="center"/>
    </xf>
    <xf numFmtId="164" fontId="3" fillId="0" borderId="0" xfId="0" applyNumberFormat="1" applyFont="1" applyFill="1" applyBorder="1" applyAlignment="1">
      <alignment horizontal="center" vertical="center"/>
    </xf>
    <xf numFmtId="166" fontId="3" fillId="0" borderId="0" xfId="0" applyNumberFormat="1" applyFont="1" applyAlignment="1">
      <alignment horizontal="center" vertical="center"/>
    </xf>
    <xf numFmtId="0" fontId="3" fillId="0" borderId="0"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1"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1" fontId="4" fillId="4" borderId="6" xfId="0" applyNumberFormat="1" applyFont="1" applyFill="1" applyBorder="1" applyAlignment="1">
      <alignment horizontal="right" vertical="center" wrapText="1"/>
    </xf>
    <xf numFmtId="165" fontId="3" fillId="0" borderId="0" xfId="0" applyNumberFormat="1" applyFont="1" applyBorder="1" applyAlignment="1">
      <alignment vertical="center"/>
    </xf>
    <xf numFmtId="164" fontId="3" fillId="4" borderId="6" xfId="0" applyNumberFormat="1" applyFont="1" applyFill="1" applyBorder="1" applyAlignment="1" applyProtection="1">
      <alignment vertical="center"/>
      <protection locked="0"/>
    </xf>
    <xf numFmtId="0" fontId="5" fillId="0" borderId="0" xfId="0" applyFont="1" applyFill="1" applyBorder="1" applyAlignment="1">
      <alignment vertical="center" wrapText="1"/>
    </xf>
    <xf numFmtId="167" fontId="3" fillId="0" borderId="0" xfId="0" applyNumberFormat="1" applyFont="1" applyBorder="1" applyAlignment="1">
      <alignment vertical="center"/>
    </xf>
    <xf numFmtId="0" fontId="3" fillId="0" borderId="0" xfId="0" applyFont="1" applyBorder="1" applyAlignment="1">
      <alignment horizontal="center" vertical="center" wrapText="1"/>
    </xf>
    <xf numFmtId="3" fontId="4" fillId="0" borderId="0" xfId="0" applyNumberFormat="1" applyFont="1" applyFill="1" applyBorder="1" applyAlignment="1">
      <alignment horizontal="right" vertical="center" wrapText="1"/>
    </xf>
    <xf numFmtId="164" fontId="3" fillId="0" borderId="0" xfId="0" applyNumberFormat="1" applyFont="1" applyFill="1" applyBorder="1" applyAlignment="1" applyProtection="1">
      <alignment vertical="center"/>
      <protection locked="0"/>
    </xf>
    <xf numFmtId="0" fontId="5" fillId="0" borderId="0" xfId="0" applyFont="1" applyAlignment="1">
      <alignment vertical="center"/>
    </xf>
    <xf numFmtId="0" fontId="3" fillId="0" borderId="0" xfId="0" applyFont="1"/>
    <xf numFmtId="0" fontId="5" fillId="2" borderId="6" xfId="0" applyFont="1" applyFill="1" applyBorder="1" applyAlignment="1">
      <alignment horizontal="center" vertical="center" wrapText="1"/>
    </xf>
    <xf numFmtId="0" fontId="3" fillId="0" borderId="6" xfId="0" applyFont="1" applyBorder="1" applyAlignment="1">
      <alignment vertical="center"/>
    </xf>
    <xf numFmtId="0" fontId="5"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6" fillId="0" borderId="11" xfId="0" applyFont="1" applyBorder="1" applyAlignment="1">
      <alignment horizontal="center" vertical="center" wrapText="1"/>
    </xf>
    <xf numFmtId="0" fontId="6" fillId="0" borderId="0" xfId="0" applyFont="1" applyBorder="1" applyAlignment="1">
      <alignment horizontal="center" vertical="center"/>
    </xf>
    <xf numFmtId="0" fontId="5" fillId="2" borderId="12" xfId="0" applyFont="1" applyFill="1" applyBorder="1" applyAlignment="1">
      <alignment horizontal="center" vertical="center" wrapText="1"/>
    </xf>
    <xf numFmtId="1" fontId="5" fillId="2" borderId="12" xfId="0" applyNumberFormat="1" applyFont="1" applyFill="1" applyBorder="1" applyAlignment="1">
      <alignment horizontal="center" vertical="center" wrapText="1"/>
    </xf>
    <xf numFmtId="14" fontId="5" fillId="2" borderId="12" xfId="0" applyNumberFormat="1" applyFont="1" applyFill="1" applyBorder="1" applyAlignment="1">
      <alignment horizontal="center" vertical="center" wrapText="1"/>
    </xf>
    <xf numFmtId="0" fontId="5" fillId="2" borderId="9" xfId="0" applyFont="1" applyFill="1" applyBorder="1" applyAlignment="1">
      <alignment horizontal="center" vertical="center" wrapText="1"/>
    </xf>
    <xf numFmtId="0" fontId="4" fillId="0" borderId="6" xfId="0" applyFont="1" applyFill="1" applyBorder="1" applyAlignment="1">
      <alignment horizontal="center" vertical="center" wrapText="1"/>
    </xf>
    <xf numFmtId="49" fontId="4" fillId="0" borderId="6" xfId="0" applyNumberFormat="1" applyFont="1" applyFill="1" applyBorder="1" applyAlignment="1" applyProtection="1">
      <alignment horizontal="center" vertical="center" wrapText="1"/>
      <protection locked="0"/>
    </xf>
    <xf numFmtId="1" fontId="4" fillId="0" borderId="6" xfId="0" applyNumberFormat="1" applyFont="1" applyFill="1" applyBorder="1" applyAlignment="1" applyProtection="1">
      <alignment horizontal="center" vertical="center" wrapText="1"/>
      <protection locked="0"/>
    </xf>
    <xf numFmtId="1" fontId="4" fillId="0" borderId="6" xfId="2" applyNumberFormat="1" applyFont="1" applyFill="1" applyBorder="1" applyAlignment="1" applyProtection="1">
      <alignment horizontal="center" vertical="center" wrapText="1"/>
      <protection locked="0"/>
    </xf>
    <xf numFmtId="14" fontId="4" fillId="0" borderId="6" xfId="0" applyNumberFormat="1" applyFont="1" applyFill="1" applyBorder="1" applyAlignment="1" applyProtection="1">
      <alignment horizontal="center" vertical="center" wrapText="1"/>
      <protection locked="0"/>
    </xf>
    <xf numFmtId="15" fontId="4" fillId="0" borderId="6" xfId="0" applyNumberFormat="1" applyFont="1" applyFill="1" applyBorder="1" applyAlignment="1" applyProtection="1">
      <alignment horizontal="center" vertical="center" wrapText="1"/>
      <protection locked="0"/>
    </xf>
    <xf numFmtId="168" fontId="4" fillId="0" borderId="6" xfId="1" applyNumberFormat="1" applyFont="1" applyFill="1" applyBorder="1" applyAlignment="1">
      <alignment horizontal="right" vertical="center" wrapText="1"/>
    </xf>
    <xf numFmtId="0" fontId="4" fillId="0" borderId="6"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0" xfId="0" applyFont="1" applyFill="1" applyAlignment="1">
      <alignment horizontal="left" vertical="center" wrapText="1"/>
    </xf>
    <xf numFmtId="0" fontId="4" fillId="0" borderId="6" xfId="0" applyFont="1" applyFill="1" applyBorder="1" applyAlignment="1" applyProtection="1">
      <alignment horizontal="center" vertical="center" wrapText="1"/>
      <protection locked="0"/>
    </xf>
    <xf numFmtId="49" fontId="4" fillId="0" borderId="6" xfId="0" applyNumberFormat="1" applyFont="1" applyFill="1" applyBorder="1" applyAlignment="1" applyProtection="1">
      <alignment horizontal="left" vertical="center" wrapText="1"/>
      <protection locked="0"/>
    </xf>
    <xf numFmtId="9" fontId="4" fillId="0" borderId="6" xfId="0" applyNumberFormat="1" applyFont="1" applyFill="1" applyBorder="1" applyAlignment="1" applyProtection="1">
      <alignment horizontal="center" vertical="center" wrapText="1"/>
      <protection locked="0"/>
    </xf>
    <xf numFmtId="1" fontId="2" fillId="0" borderId="6" xfId="0" applyNumberFormat="1" applyFont="1" applyFill="1" applyBorder="1" applyAlignment="1" applyProtection="1">
      <alignment horizontal="center" vertical="center" wrapText="1"/>
      <protection locked="0"/>
    </xf>
    <xf numFmtId="49" fontId="2" fillId="0" borderId="6" xfId="0" applyNumberFormat="1" applyFont="1" applyFill="1" applyBorder="1" applyAlignment="1" applyProtection="1">
      <alignment horizontal="center" vertical="center" wrapText="1"/>
      <protection locked="0"/>
    </xf>
    <xf numFmtId="2" fontId="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5" fontId="3" fillId="0" borderId="0" xfId="0" applyNumberFormat="1" applyFont="1" applyFill="1" applyAlignment="1">
      <alignment vertical="center"/>
    </xf>
    <xf numFmtId="1" fontId="3" fillId="0" borderId="0" xfId="0" applyNumberFormat="1" applyFont="1" applyFill="1" applyAlignment="1">
      <alignment vertical="center"/>
    </xf>
    <xf numFmtId="0" fontId="5" fillId="0" borderId="9"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xf>
    <xf numFmtId="169" fontId="5" fillId="0" borderId="6" xfId="0" applyNumberFormat="1" applyFont="1" applyFill="1" applyBorder="1" applyAlignment="1">
      <alignment horizontal="center" vertical="center"/>
    </xf>
    <xf numFmtId="0" fontId="5"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7" fillId="0" borderId="0" xfId="0" applyFont="1" applyFill="1" applyBorder="1" applyAlignment="1">
      <alignment horizontal="left" vertical="center"/>
    </xf>
    <xf numFmtId="0" fontId="8" fillId="0" borderId="0" xfId="0" applyFont="1" applyFill="1" applyBorder="1" applyAlignment="1">
      <alignment horizontal="center" vertical="center" wrapText="1"/>
    </xf>
    <xf numFmtId="0" fontId="4" fillId="0" borderId="0" xfId="0" applyFont="1" applyFill="1" applyAlignment="1">
      <alignment horizontal="left" vertical="center" wrapText="1"/>
    </xf>
    <xf numFmtId="0" fontId="2" fillId="2" borderId="2" xfId="0" applyFont="1" applyFill="1" applyBorder="1" applyAlignment="1">
      <alignment horizontal="center" vertical="center"/>
    </xf>
    <xf numFmtId="0" fontId="5" fillId="2" borderId="6" xfId="0" applyFont="1" applyFill="1" applyBorder="1" applyAlignment="1">
      <alignment horizontal="center" wrapText="1"/>
    </xf>
    <xf numFmtId="0" fontId="5" fillId="2" borderId="7" xfId="0" applyFont="1" applyFill="1" applyBorder="1" applyAlignment="1">
      <alignment horizont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5" fillId="2" borderId="13" xfId="0" applyFont="1" applyFill="1" applyBorder="1" applyAlignment="1">
      <alignment horizontal="center" vertical="center" wrapText="1"/>
    </xf>
    <xf numFmtId="0" fontId="3" fillId="0" borderId="6" xfId="0" applyFont="1" applyBorder="1" applyAlignment="1">
      <alignment wrapText="1"/>
    </xf>
    <xf numFmtId="0" fontId="3" fillId="0" borderId="10" xfId="0" applyFont="1" applyBorder="1" applyAlignment="1">
      <alignment horizontal="center" wrapText="1"/>
    </xf>
    <xf numFmtId="0" fontId="3" fillId="0" borderId="10" xfId="0" applyFont="1" applyBorder="1" applyAlignment="1">
      <alignment horizontal="left"/>
    </xf>
    <xf numFmtId="0" fontId="3" fillId="0" borderId="10" xfId="0" applyFont="1" applyBorder="1" applyAlignment="1">
      <alignment horizontal="right"/>
    </xf>
    <xf numFmtId="14" fontId="3" fillId="0" borderId="10" xfId="0" applyNumberFormat="1" applyFont="1" applyBorder="1" applyAlignment="1">
      <alignment horizontal="right"/>
    </xf>
    <xf numFmtId="0" fontId="3" fillId="0" borderId="10" xfId="0" applyFont="1" applyFill="1" applyBorder="1" applyAlignment="1">
      <alignment horizontal="center"/>
    </xf>
    <xf numFmtId="0" fontId="3" fillId="0" borderId="6" xfId="0" applyFont="1" applyFill="1" applyBorder="1" applyAlignment="1">
      <alignment wrapText="1"/>
    </xf>
    <xf numFmtId="0" fontId="3" fillId="0" borderId="6" xfId="0" applyFont="1" applyFill="1" applyBorder="1" applyAlignment="1">
      <alignment horizontal="center" vertical="center" wrapText="1"/>
    </xf>
    <xf numFmtId="0" fontId="3" fillId="0" borderId="10"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3" fillId="0" borderId="6" xfId="0" applyFont="1" applyBorder="1" applyAlignment="1">
      <alignment horizontal="center" wrapText="1"/>
    </xf>
    <xf numFmtId="14" fontId="3" fillId="0" borderId="6" xfId="0" applyNumberFormat="1" applyFont="1" applyBorder="1" applyAlignment="1"/>
    <xf numFmtId="14" fontId="3" fillId="0" borderId="6" xfId="0" applyNumberFormat="1" applyFont="1" applyBorder="1" applyAlignment="1">
      <alignment wrapText="1"/>
    </xf>
    <xf numFmtId="0" fontId="3" fillId="0" borderId="6" xfId="0" applyFont="1" applyBorder="1" applyAlignment="1">
      <alignment vertical="center" wrapText="1"/>
    </xf>
    <xf numFmtId="0" fontId="3" fillId="0" borderId="6" xfId="0" applyFont="1" applyBorder="1" applyAlignment="1">
      <alignment horizontal="center" vertical="center"/>
    </xf>
    <xf numFmtId="9" fontId="4" fillId="0" borderId="6" xfId="2" applyFont="1" applyFill="1" applyBorder="1" applyAlignment="1" applyProtection="1">
      <alignment horizontal="center" vertical="center" wrapText="1"/>
      <protection locked="0"/>
    </xf>
    <xf numFmtId="2" fontId="4" fillId="0" borderId="6" xfId="0" applyNumberFormat="1" applyFont="1" applyFill="1" applyBorder="1" applyAlignment="1" applyProtection="1">
      <alignment horizontal="center" vertical="center" wrapText="1"/>
      <protection locked="0"/>
    </xf>
    <xf numFmtId="49" fontId="3" fillId="2" borderId="6" xfId="0" applyNumberFormat="1" applyFont="1" applyFill="1" applyBorder="1" applyAlignment="1">
      <alignment horizontal="center" vertical="center"/>
    </xf>
    <xf numFmtId="0" fontId="5" fillId="2" borderId="16" xfId="0" applyFont="1" applyFill="1" applyBorder="1" applyAlignment="1">
      <alignment horizontal="center" vertical="center"/>
    </xf>
    <xf numFmtId="0" fontId="5" fillId="2" borderId="16"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3" fillId="0" borderId="17" xfId="0" applyFont="1" applyBorder="1" applyAlignment="1">
      <alignment horizontal="center" vertical="center"/>
    </xf>
    <xf numFmtId="0" fontId="3" fillId="0" borderId="16" xfId="0" applyFont="1" applyBorder="1" applyAlignment="1">
      <alignment horizontal="center" vertical="center"/>
    </xf>
    <xf numFmtId="0" fontId="3" fillId="0" borderId="6" xfId="0" applyFont="1" applyFill="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6" xfId="0" applyFont="1" applyBorder="1"/>
    <xf numFmtId="0" fontId="3" fillId="0" borderId="6" xfId="0" applyFont="1" applyFill="1" applyBorder="1" applyAlignment="1">
      <alignment vertical="top" wrapText="1"/>
    </xf>
    <xf numFmtId="0" fontId="5" fillId="2" borderId="0"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6" xfId="0" applyFont="1" applyBorder="1" applyAlignment="1">
      <alignment horizontal="center" wrapText="1"/>
    </xf>
    <xf numFmtId="0" fontId="5" fillId="0" borderId="9" xfId="0" applyFont="1" applyBorder="1" applyAlignment="1">
      <alignment horizontal="center" vertical="center"/>
    </xf>
    <xf numFmtId="0" fontId="5" fillId="0" borderId="0" xfId="0" applyFont="1" applyBorder="1" applyAlignment="1">
      <alignment horizontal="center" vertical="center"/>
    </xf>
    <xf numFmtId="0" fontId="5" fillId="0" borderId="18" xfId="0" applyFont="1" applyBorder="1" applyAlignment="1">
      <alignment horizontal="center" vertical="center"/>
    </xf>
    <xf numFmtId="0" fontId="5"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abSelected="1" topLeftCell="B1" zoomScale="60" zoomScaleNormal="60" workbookViewId="0">
      <selection activeCell="B38" sqref="B38"/>
    </sheetView>
  </sheetViews>
  <sheetFormatPr baseColWidth="10" defaultRowHeight="14.25" x14ac:dyDescent="0.25"/>
  <cols>
    <col min="1" max="1" width="3.140625" style="3" bestFit="1" customWidth="1"/>
    <col min="2" max="2" width="102.7109375" style="3" bestFit="1" customWidth="1"/>
    <col min="3" max="3" width="31.140625" style="3" customWidth="1"/>
    <col min="4" max="4" width="58.85546875" style="3" bestFit="1" customWidth="1"/>
    <col min="5" max="5" width="25" style="3" customWidth="1"/>
    <col min="6" max="6" width="56" style="3" bestFit="1" customWidth="1"/>
    <col min="7" max="7" width="79.28515625" style="3" bestFit="1" customWidth="1"/>
    <col min="8" max="8" width="24.5703125" style="3" customWidth="1"/>
    <col min="9" max="9" width="24" style="3" customWidth="1"/>
    <col min="10" max="10" width="28.7109375" style="3" bestFit="1" customWidth="1"/>
    <col min="11" max="11" width="14.7109375" style="3" bestFit="1" customWidth="1"/>
    <col min="12" max="13" width="18.7109375" style="3" customWidth="1"/>
    <col min="14" max="14" width="22.140625" style="3" customWidth="1"/>
    <col min="15" max="15" width="26.140625" style="3" customWidth="1"/>
    <col min="16" max="16" width="19.5703125" style="3" bestFit="1" customWidth="1"/>
    <col min="17" max="17" width="18.710937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15" x14ac:dyDescent="0.25">
      <c r="B2" s="1" t="s">
        <v>0</v>
      </c>
      <c r="C2" s="2"/>
      <c r="D2" s="2"/>
      <c r="E2" s="2"/>
      <c r="F2" s="2"/>
      <c r="G2" s="2"/>
      <c r="H2" s="2"/>
      <c r="I2" s="2"/>
      <c r="J2" s="2"/>
      <c r="K2" s="2"/>
      <c r="L2" s="2"/>
      <c r="M2" s="2"/>
      <c r="N2" s="2"/>
      <c r="O2" s="2"/>
      <c r="P2" s="2"/>
    </row>
    <row r="4" spans="2:16" ht="15" x14ac:dyDescent="0.25">
      <c r="B4" s="1" t="s">
        <v>1</v>
      </c>
      <c r="C4" s="2"/>
      <c r="D4" s="2"/>
      <c r="E4" s="2"/>
      <c r="F4" s="2"/>
      <c r="G4" s="2"/>
      <c r="H4" s="2"/>
      <c r="I4" s="2"/>
      <c r="J4" s="2"/>
      <c r="K4" s="2"/>
      <c r="L4" s="2"/>
      <c r="M4" s="2"/>
      <c r="N4" s="2"/>
      <c r="O4" s="2"/>
      <c r="P4" s="2"/>
    </row>
    <row r="5" spans="2:16" ht="15" thickBot="1" x14ac:dyDescent="0.3"/>
    <row r="6" spans="2:16" ht="15.75" thickBot="1" x14ac:dyDescent="0.3">
      <c r="B6" s="4" t="s">
        <v>2</v>
      </c>
      <c r="C6" s="5" t="s">
        <v>3</v>
      </c>
      <c r="D6" s="5"/>
      <c r="E6" s="5"/>
      <c r="F6" s="5"/>
      <c r="G6" s="5"/>
      <c r="H6" s="5"/>
      <c r="I6" s="5"/>
      <c r="J6" s="5"/>
      <c r="K6" s="5"/>
      <c r="L6" s="5"/>
      <c r="M6" s="5"/>
      <c r="N6" s="6"/>
    </row>
    <row r="7" spans="2:16" ht="15.75" thickBot="1" x14ac:dyDescent="0.3">
      <c r="B7" s="4" t="s">
        <v>4</v>
      </c>
      <c r="C7" s="5"/>
      <c r="D7" s="5"/>
      <c r="E7" s="5"/>
      <c r="F7" s="5"/>
      <c r="G7" s="5"/>
      <c r="H7" s="5"/>
      <c r="I7" s="5"/>
      <c r="J7" s="5"/>
      <c r="K7" s="5"/>
      <c r="L7" s="5"/>
      <c r="M7" s="5"/>
      <c r="N7" s="6"/>
    </row>
    <row r="8" spans="2:16" ht="15.75" thickBot="1" x14ac:dyDescent="0.3">
      <c r="B8" s="4" t="s">
        <v>5</v>
      </c>
      <c r="C8" s="5"/>
      <c r="D8" s="5"/>
      <c r="E8" s="5"/>
      <c r="F8" s="5"/>
      <c r="G8" s="5"/>
      <c r="H8" s="5"/>
      <c r="I8" s="5"/>
      <c r="J8" s="5"/>
      <c r="K8" s="5"/>
      <c r="L8" s="5"/>
      <c r="M8" s="5"/>
      <c r="N8" s="6"/>
    </row>
    <row r="9" spans="2:16" ht="15.75" thickBot="1" x14ac:dyDescent="0.3">
      <c r="B9" s="4" t="s">
        <v>6</v>
      </c>
      <c r="C9" s="5"/>
      <c r="D9" s="5"/>
      <c r="E9" s="5"/>
      <c r="F9" s="5"/>
      <c r="G9" s="5"/>
      <c r="H9" s="5"/>
      <c r="I9" s="5"/>
      <c r="J9" s="5"/>
      <c r="K9" s="5"/>
      <c r="L9" s="5"/>
      <c r="M9" s="5"/>
      <c r="N9" s="6"/>
    </row>
    <row r="10" spans="2:16" ht="15.75" thickBot="1" x14ac:dyDescent="0.3">
      <c r="B10" s="4" t="s">
        <v>7</v>
      </c>
      <c r="C10" s="7">
        <v>2</v>
      </c>
      <c r="D10" s="7"/>
      <c r="E10" s="8"/>
      <c r="F10" s="9"/>
      <c r="G10" s="9"/>
      <c r="H10" s="9"/>
      <c r="I10" s="9"/>
      <c r="J10" s="9"/>
      <c r="K10" s="9"/>
      <c r="L10" s="9"/>
      <c r="M10" s="9"/>
      <c r="N10" s="10"/>
    </row>
    <row r="11" spans="2:16" ht="15.75" thickBot="1" x14ac:dyDescent="0.3">
      <c r="B11" s="11" t="s">
        <v>8</v>
      </c>
      <c r="C11" s="12">
        <v>41973</v>
      </c>
      <c r="D11" s="13"/>
      <c r="E11" s="13"/>
      <c r="F11" s="13"/>
      <c r="G11" s="13"/>
      <c r="H11" s="13"/>
      <c r="I11" s="13"/>
      <c r="J11" s="13"/>
      <c r="K11" s="13"/>
      <c r="L11" s="13"/>
      <c r="M11" s="13"/>
      <c r="N11" s="14"/>
    </row>
    <row r="12" spans="2:16" ht="15" x14ac:dyDescent="0.25">
      <c r="B12" s="15"/>
      <c r="C12" s="16"/>
      <c r="D12" s="17"/>
      <c r="E12" s="17"/>
      <c r="F12" s="17"/>
      <c r="G12" s="17"/>
      <c r="H12" s="17"/>
      <c r="I12" s="18"/>
      <c r="J12" s="18"/>
      <c r="K12" s="18"/>
      <c r="L12" s="18"/>
      <c r="M12" s="18"/>
      <c r="N12" s="17"/>
    </row>
    <row r="13" spans="2:16" ht="15" x14ac:dyDescent="0.25">
      <c r="I13" s="18"/>
      <c r="J13" s="18"/>
      <c r="K13" s="18"/>
      <c r="L13" s="18"/>
      <c r="M13" s="18"/>
      <c r="N13" s="19"/>
    </row>
    <row r="14" spans="2:16" ht="45.75" customHeight="1" x14ac:dyDescent="0.25">
      <c r="B14" s="20" t="s">
        <v>9</v>
      </c>
      <c r="C14" s="20"/>
      <c r="D14" s="21" t="s">
        <v>10</v>
      </c>
      <c r="E14" s="21" t="s">
        <v>11</v>
      </c>
      <c r="F14" s="21" t="s">
        <v>12</v>
      </c>
      <c r="G14" s="22"/>
      <c r="I14" s="23"/>
      <c r="J14" s="23"/>
      <c r="K14" s="23"/>
      <c r="L14" s="23"/>
      <c r="M14" s="23"/>
      <c r="N14" s="19"/>
    </row>
    <row r="15" spans="2:16" ht="15" x14ac:dyDescent="0.25">
      <c r="B15" s="20"/>
      <c r="C15" s="20"/>
      <c r="D15" s="21">
        <v>2</v>
      </c>
      <c r="E15" s="24">
        <v>3881299100</v>
      </c>
      <c r="F15" s="25">
        <v>1330</v>
      </c>
      <c r="G15" s="26"/>
      <c r="I15" s="27"/>
      <c r="J15" s="27"/>
      <c r="K15" s="27"/>
      <c r="L15" s="27"/>
      <c r="M15" s="27"/>
      <c r="N15" s="19"/>
    </row>
    <row r="16" spans="2:16" ht="15" x14ac:dyDescent="0.25">
      <c r="B16" s="20"/>
      <c r="C16" s="20"/>
      <c r="D16" s="21">
        <v>0</v>
      </c>
      <c r="E16" s="28"/>
      <c r="F16" s="28"/>
      <c r="G16" s="29"/>
      <c r="I16" s="27"/>
      <c r="J16" s="27"/>
      <c r="K16" s="27"/>
      <c r="L16" s="27"/>
      <c r="M16" s="27"/>
      <c r="N16" s="19"/>
    </row>
    <row r="17" spans="1:14" ht="15" x14ac:dyDescent="0.25">
      <c r="B17" s="20"/>
      <c r="C17" s="20"/>
      <c r="D17" s="21">
        <v>0</v>
      </c>
      <c r="E17" s="28"/>
      <c r="F17" s="28"/>
      <c r="G17" s="26"/>
      <c r="I17" s="27"/>
      <c r="J17" s="27"/>
      <c r="K17" s="27"/>
      <c r="L17" s="27"/>
      <c r="M17" s="27"/>
      <c r="N17" s="19"/>
    </row>
    <row r="18" spans="1:14" ht="15" x14ac:dyDescent="0.25">
      <c r="B18" s="20"/>
      <c r="C18" s="20"/>
      <c r="D18" s="21">
        <v>0</v>
      </c>
      <c r="E18" s="30"/>
      <c r="F18" s="28"/>
      <c r="G18" s="26"/>
      <c r="H18" s="31"/>
      <c r="I18" s="27"/>
      <c r="J18" s="27"/>
      <c r="K18" s="27"/>
      <c r="L18" s="27"/>
      <c r="M18" s="27"/>
      <c r="N18" s="32"/>
    </row>
    <row r="19" spans="1:14" ht="15" x14ac:dyDescent="0.25">
      <c r="B19" s="20"/>
      <c r="C19" s="20"/>
      <c r="D19" s="21">
        <v>0</v>
      </c>
      <c r="E19" s="30"/>
      <c r="F19" s="28"/>
      <c r="G19" s="26"/>
      <c r="H19" s="31"/>
      <c r="I19" s="33"/>
      <c r="J19" s="33"/>
      <c r="K19" s="33"/>
      <c r="L19" s="33"/>
      <c r="M19" s="33"/>
      <c r="N19" s="32"/>
    </row>
    <row r="20" spans="1:14" ht="15" x14ac:dyDescent="0.25">
      <c r="B20" s="20"/>
      <c r="C20" s="20"/>
      <c r="D20" s="21">
        <v>0</v>
      </c>
      <c r="E20" s="30"/>
      <c r="F20" s="28"/>
      <c r="G20" s="26"/>
      <c r="H20" s="31"/>
      <c r="I20" s="18"/>
      <c r="J20" s="18"/>
      <c r="K20" s="18"/>
      <c r="L20" s="18"/>
      <c r="M20" s="18"/>
      <c r="N20" s="32"/>
    </row>
    <row r="21" spans="1:14" ht="15" x14ac:dyDescent="0.25">
      <c r="B21" s="20"/>
      <c r="C21" s="20"/>
      <c r="D21" s="21">
        <v>0</v>
      </c>
      <c r="E21" s="30"/>
      <c r="F21" s="28"/>
      <c r="G21" s="26"/>
      <c r="H21" s="31"/>
      <c r="I21" s="18"/>
      <c r="J21" s="18"/>
      <c r="K21" s="18"/>
      <c r="L21" s="18"/>
      <c r="M21" s="18"/>
      <c r="N21" s="32"/>
    </row>
    <row r="22" spans="1:14" ht="15.75" thickBot="1" x14ac:dyDescent="0.3">
      <c r="B22" s="34" t="s">
        <v>13</v>
      </c>
      <c r="C22" s="35"/>
      <c r="D22" s="21"/>
      <c r="E22" s="36">
        <f>SUM(E15:E21)</f>
        <v>3881299100</v>
      </c>
      <c r="F22" s="25">
        <f>SUM(F15:F21)</f>
        <v>1330</v>
      </c>
      <c r="G22" s="26"/>
      <c r="H22" s="31"/>
      <c r="I22" s="18"/>
      <c r="J22" s="18"/>
      <c r="K22" s="18"/>
      <c r="L22" s="18"/>
      <c r="M22" s="18"/>
      <c r="N22" s="32"/>
    </row>
    <row r="23" spans="1:14" ht="43.5" thickBot="1" x14ac:dyDescent="0.3">
      <c r="A23" s="37"/>
      <c r="B23" s="38" t="s">
        <v>14</v>
      </c>
      <c r="C23" s="38" t="s">
        <v>15</v>
      </c>
      <c r="E23" s="23"/>
      <c r="F23" s="23"/>
      <c r="G23" s="23"/>
      <c r="H23" s="23"/>
      <c r="I23" s="39"/>
      <c r="J23" s="39"/>
      <c r="K23" s="39"/>
      <c r="L23" s="39"/>
      <c r="M23" s="39"/>
    </row>
    <row r="24" spans="1:14" ht="15.75" thickBot="1" x14ac:dyDescent="0.3">
      <c r="A24" s="40">
        <v>1</v>
      </c>
      <c r="C24" s="41">
        <v>1064</v>
      </c>
      <c r="D24" s="42"/>
      <c r="E24" s="43">
        <f>E22</f>
        <v>3881299100</v>
      </c>
      <c r="F24" s="44"/>
      <c r="G24" s="44"/>
      <c r="H24" s="44"/>
      <c r="I24" s="45"/>
      <c r="J24" s="45"/>
      <c r="K24" s="45"/>
      <c r="L24" s="45"/>
      <c r="M24" s="45"/>
    </row>
    <row r="25" spans="1:14" ht="15" x14ac:dyDescent="0.25">
      <c r="A25" s="46"/>
      <c r="C25" s="47"/>
      <c r="D25" s="27"/>
      <c r="E25" s="48"/>
      <c r="F25" s="44"/>
      <c r="G25" s="44"/>
      <c r="H25" s="44"/>
      <c r="I25" s="45"/>
      <c r="J25" s="45"/>
      <c r="K25" s="45"/>
      <c r="L25" s="45"/>
      <c r="M25" s="45"/>
    </row>
    <row r="26" spans="1:14" ht="15" x14ac:dyDescent="0.25">
      <c r="A26" s="46"/>
      <c r="C26" s="47"/>
      <c r="D26" s="27"/>
      <c r="E26" s="48"/>
      <c r="F26" s="44"/>
      <c r="G26" s="44"/>
      <c r="H26" s="44"/>
      <c r="I26" s="45"/>
      <c r="J26" s="45"/>
      <c r="K26" s="45"/>
      <c r="L26" s="45"/>
      <c r="M26" s="45"/>
    </row>
    <row r="27" spans="1:14" ht="15" x14ac:dyDescent="0.2">
      <c r="A27" s="46"/>
      <c r="B27" s="49" t="s">
        <v>16</v>
      </c>
      <c r="C27" s="50"/>
      <c r="D27" s="50"/>
      <c r="E27" s="50"/>
      <c r="F27" s="50"/>
      <c r="G27" s="50"/>
      <c r="H27" s="50"/>
      <c r="I27" s="18"/>
      <c r="J27" s="18"/>
      <c r="K27" s="18"/>
      <c r="L27" s="18"/>
      <c r="M27" s="18"/>
      <c r="N27" s="19"/>
    </row>
    <row r="28" spans="1:14" ht="15" x14ac:dyDescent="0.2">
      <c r="A28" s="46"/>
      <c r="B28" s="50"/>
      <c r="C28" s="50"/>
      <c r="D28" s="50"/>
      <c r="E28" s="50"/>
      <c r="F28" s="50"/>
      <c r="G28" s="50"/>
      <c r="H28" s="50"/>
      <c r="I28" s="18"/>
      <c r="J28" s="18"/>
      <c r="K28" s="18"/>
      <c r="L28" s="18"/>
      <c r="M28" s="18"/>
      <c r="N28" s="19"/>
    </row>
    <row r="29" spans="1:14" ht="15" x14ac:dyDescent="0.2">
      <c r="A29" s="46"/>
      <c r="B29" s="51" t="s">
        <v>17</v>
      </c>
      <c r="C29" s="51" t="s">
        <v>18</v>
      </c>
      <c r="D29" s="51" t="s">
        <v>19</v>
      </c>
      <c r="E29" s="50"/>
      <c r="F29" s="50"/>
      <c r="G29" s="50"/>
      <c r="H29" s="50"/>
      <c r="I29" s="18"/>
      <c r="J29" s="18"/>
      <c r="K29" s="18"/>
      <c r="L29" s="18"/>
      <c r="M29" s="18"/>
      <c r="N29" s="19"/>
    </row>
    <row r="30" spans="1:14" ht="15" x14ac:dyDescent="0.2">
      <c r="A30" s="46"/>
      <c r="B30" s="52" t="s">
        <v>20</v>
      </c>
      <c r="C30" s="52" t="s">
        <v>21</v>
      </c>
      <c r="D30" s="52"/>
      <c r="E30" s="50"/>
      <c r="F30" s="50"/>
      <c r="G30" s="50"/>
      <c r="H30" s="50"/>
      <c r="I30" s="18"/>
      <c r="J30" s="18"/>
      <c r="K30" s="18"/>
      <c r="L30" s="18"/>
      <c r="M30" s="18"/>
      <c r="N30" s="19"/>
    </row>
    <row r="31" spans="1:14" ht="15" x14ac:dyDescent="0.2">
      <c r="A31" s="46"/>
      <c r="B31" s="52" t="s">
        <v>22</v>
      </c>
      <c r="C31" s="52"/>
      <c r="D31" s="52" t="s">
        <v>21</v>
      </c>
      <c r="E31" s="50"/>
      <c r="F31" s="50"/>
      <c r="G31" s="50"/>
      <c r="H31" s="50"/>
      <c r="I31" s="18"/>
      <c r="J31" s="18"/>
      <c r="K31" s="18"/>
      <c r="L31" s="18"/>
      <c r="M31" s="18"/>
      <c r="N31" s="19"/>
    </row>
    <row r="32" spans="1:14" ht="15" x14ac:dyDescent="0.2">
      <c r="A32" s="46"/>
      <c r="B32" s="52" t="s">
        <v>23</v>
      </c>
      <c r="C32" s="52"/>
      <c r="D32" s="52" t="s">
        <v>21</v>
      </c>
      <c r="E32" s="50"/>
      <c r="F32" s="50"/>
      <c r="G32" s="50"/>
      <c r="H32" s="50"/>
      <c r="I32" s="18"/>
      <c r="J32" s="18"/>
      <c r="K32" s="18"/>
      <c r="L32" s="18"/>
      <c r="M32" s="18"/>
      <c r="N32" s="19"/>
    </row>
    <row r="33" spans="1:17" ht="15" x14ac:dyDescent="0.2">
      <c r="A33" s="46"/>
      <c r="B33" s="52" t="s">
        <v>24</v>
      </c>
      <c r="C33" s="52"/>
      <c r="D33" s="52" t="s">
        <v>21</v>
      </c>
      <c r="E33" s="50"/>
      <c r="F33" s="50"/>
      <c r="G33" s="50"/>
      <c r="H33" s="50"/>
      <c r="I33" s="18"/>
      <c r="J33" s="18"/>
      <c r="K33" s="18"/>
      <c r="L33" s="18"/>
      <c r="M33" s="18"/>
      <c r="N33" s="19"/>
    </row>
    <row r="34" spans="1:17" ht="15" x14ac:dyDescent="0.2">
      <c r="A34" s="46"/>
      <c r="B34" s="50"/>
      <c r="C34" s="50"/>
      <c r="D34" s="50"/>
      <c r="E34" s="50"/>
      <c r="F34" s="50"/>
      <c r="G34" s="50"/>
      <c r="H34" s="50"/>
      <c r="I34" s="18"/>
      <c r="J34" s="18"/>
      <c r="K34" s="18"/>
      <c r="L34" s="18"/>
      <c r="M34" s="18"/>
      <c r="N34" s="19"/>
    </row>
    <row r="35" spans="1:17" ht="15" x14ac:dyDescent="0.2">
      <c r="A35" s="46"/>
      <c r="B35" s="50"/>
      <c r="C35" s="50"/>
      <c r="D35" s="50"/>
      <c r="E35" s="50"/>
      <c r="F35" s="50"/>
      <c r="G35" s="50"/>
      <c r="H35" s="50"/>
      <c r="I35" s="18"/>
      <c r="J35" s="18"/>
      <c r="K35" s="18"/>
      <c r="L35" s="18"/>
      <c r="M35" s="18"/>
      <c r="N35" s="19"/>
    </row>
    <row r="36" spans="1:17" ht="15" x14ac:dyDescent="0.2">
      <c r="A36" s="46"/>
      <c r="B36" s="49" t="s">
        <v>25</v>
      </c>
      <c r="C36" s="50"/>
      <c r="D36" s="50"/>
      <c r="E36" s="50"/>
      <c r="F36" s="50"/>
      <c r="G36" s="50"/>
      <c r="H36" s="50"/>
      <c r="I36" s="18"/>
      <c r="J36" s="18"/>
      <c r="K36" s="18"/>
      <c r="L36" s="18"/>
      <c r="M36" s="18"/>
      <c r="N36" s="19"/>
    </row>
    <row r="37" spans="1:17" ht="15" x14ac:dyDescent="0.2">
      <c r="A37" s="46"/>
      <c r="B37" s="50"/>
      <c r="C37" s="50"/>
      <c r="D37" s="50"/>
      <c r="E37" s="50"/>
      <c r="F37" s="50"/>
      <c r="G37" s="50"/>
      <c r="H37" s="50"/>
      <c r="I37" s="18"/>
      <c r="J37" s="18"/>
      <c r="K37" s="18"/>
      <c r="L37" s="18"/>
      <c r="M37" s="18"/>
      <c r="N37" s="19"/>
    </row>
    <row r="38" spans="1:17" ht="15" x14ac:dyDescent="0.2">
      <c r="A38" s="46"/>
      <c r="B38" s="50"/>
      <c r="C38" s="50"/>
      <c r="D38" s="50"/>
      <c r="E38" s="50"/>
      <c r="F38" s="50"/>
      <c r="G38" s="50"/>
      <c r="H38" s="50"/>
      <c r="I38" s="18"/>
      <c r="J38" s="18"/>
      <c r="K38" s="18"/>
      <c r="L38" s="18"/>
      <c r="M38" s="18"/>
      <c r="N38" s="19"/>
    </row>
    <row r="39" spans="1:17" ht="15" x14ac:dyDescent="0.2">
      <c r="A39" s="46"/>
      <c r="B39" s="51" t="s">
        <v>17</v>
      </c>
      <c r="C39" s="51" t="s">
        <v>26</v>
      </c>
      <c r="D39" s="53" t="s">
        <v>27</v>
      </c>
      <c r="E39" s="53" t="s">
        <v>28</v>
      </c>
      <c r="F39" s="50"/>
      <c r="G39" s="50"/>
      <c r="H39" s="50"/>
      <c r="I39" s="18"/>
      <c r="J39" s="18"/>
      <c r="K39" s="18"/>
      <c r="L39" s="18"/>
      <c r="M39" s="18"/>
      <c r="N39" s="19"/>
    </row>
    <row r="40" spans="1:17" ht="28.5" x14ac:dyDescent="0.2">
      <c r="A40" s="46"/>
      <c r="B40" s="54" t="s">
        <v>29</v>
      </c>
      <c r="C40" s="55">
        <v>40</v>
      </c>
      <c r="D40" s="56">
        <v>0</v>
      </c>
      <c r="E40" s="57">
        <f>+D40+D41</f>
        <v>0</v>
      </c>
      <c r="F40" s="50"/>
      <c r="G40" s="50"/>
      <c r="H40" s="50"/>
      <c r="I40" s="18"/>
      <c r="J40" s="18"/>
      <c r="K40" s="18"/>
      <c r="L40" s="18"/>
      <c r="M40" s="18"/>
      <c r="N40" s="19"/>
    </row>
    <row r="41" spans="1:17" ht="42.75" x14ac:dyDescent="0.2">
      <c r="A41" s="46"/>
      <c r="B41" s="54" t="s">
        <v>30</v>
      </c>
      <c r="C41" s="55">
        <v>60</v>
      </c>
      <c r="D41" s="56">
        <f>+F147</f>
        <v>0</v>
      </c>
      <c r="E41" s="58"/>
      <c r="F41" s="50"/>
      <c r="G41" s="50"/>
      <c r="H41" s="50"/>
      <c r="I41" s="18"/>
      <c r="J41" s="18"/>
      <c r="K41" s="18"/>
      <c r="L41" s="18"/>
      <c r="M41" s="18"/>
      <c r="N41" s="19"/>
    </row>
    <row r="42" spans="1:17" ht="15" x14ac:dyDescent="0.25">
      <c r="A42" s="46"/>
      <c r="C42" s="47"/>
      <c r="D42" s="27"/>
      <c r="E42" s="48"/>
      <c r="F42" s="44"/>
      <c r="G42" s="44"/>
      <c r="H42" s="44"/>
      <c r="I42" s="45"/>
      <c r="J42" s="45"/>
      <c r="K42" s="45"/>
      <c r="L42" s="45"/>
      <c r="M42" s="45"/>
    </row>
    <row r="43" spans="1:17" ht="15" x14ac:dyDescent="0.25">
      <c r="A43" s="46"/>
      <c r="C43" s="47"/>
      <c r="D43" s="27"/>
      <c r="E43" s="48"/>
      <c r="F43" s="44"/>
      <c r="G43" s="44"/>
      <c r="H43" s="44"/>
      <c r="I43" s="45"/>
      <c r="J43" s="45"/>
      <c r="K43" s="45"/>
      <c r="L43" s="45"/>
      <c r="M43" s="45"/>
    </row>
    <row r="44" spans="1:17" ht="15" x14ac:dyDescent="0.25">
      <c r="A44" s="46"/>
      <c r="C44" s="47"/>
      <c r="D44" s="27"/>
      <c r="E44" s="48"/>
      <c r="F44" s="44"/>
      <c r="G44" s="44"/>
      <c r="H44" s="44"/>
      <c r="I44" s="45"/>
      <c r="J44" s="45"/>
      <c r="K44" s="45"/>
      <c r="L44" s="45"/>
      <c r="M44" s="45"/>
    </row>
    <row r="45" spans="1:17" ht="15" thickBot="1" x14ac:dyDescent="0.3">
      <c r="M45" s="59" t="s">
        <v>31</v>
      </c>
      <c r="N45" s="59"/>
    </row>
    <row r="46" spans="1:17" ht="15" x14ac:dyDescent="0.25">
      <c r="B46" s="49" t="s">
        <v>32</v>
      </c>
      <c r="M46" s="60"/>
      <c r="N46" s="60"/>
    </row>
    <row r="47" spans="1:17" ht="15" thickBot="1" x14ac:dyDescent="0.3">
      <c r="M47" s="60"/>
      <c r="N47" s="60"/>
    </row>
    <row r="48" spans="1:17" s="18" customFormat="1" ht="109.5" customHeight="1" x14ac:dyDescent="0.25">
      <c r="B48" s="61" t="s">
        <v>33</v>
      </c>
      <c r="C48" s="61" t="s">
        <v>34</v>
      </c>
      <c r="D48" s="61" t="s">
        <v>35</v>
      </c>
      <c r="E48" s="62" t="s">
        <v>36</v>
      </c>
      <c r="F48" s="62" t="s">
        <v>37</v>
      </c>
      <c r="G48" s="62" t="s">
        <v>38</v>
      </c>
      <c r="H48" s="63" t="s">
        <v>39</v>
      </c>
      <c r="I48" s="61" t="s">
        <v>40</v>
      </c>
      <c r="J48" s="61" t="s">
        <v>41</v>
      </c>
      <c r="K48" s="62" t="s">
        <v>42</v>
      </c>
      <c r="L48" s="62" t="s">
        <v>43</v>
      </c>
      <c r="M48" s="62" t="s">
        <v>44</v>
      </c>
      <c r="N48" s="62" t="s">
        <v>45</v>
      </c>
      <c r="O48" s="61" t="s">
        <v>46</v>
      </c>
      <c r="P48" s="64" t="s">
        <v>47</v>
      </c>
      <c r="Q48" s="64" t="s">
        <v>48</v>
      </c>
    </row>
    <row r="49" spans="1:26" s="74" customFormat="1" ht="57" x14ac:dyDescent="0.25">
      <c r="A49" s="65">
        <v>1</v>
      </c>
      <c r="B49" s="66" t="s">
        <v>49</v>
      </c>
      <c r="C49" s="66" t="s">
        <v>49</v>
      </c>
      <c r="D49" s="66" t="s">
        <v>50</v>
      </c>
      <c r="E49" s="67">
        <v>2121298</v>
      </c>
      <c r="F49" s="67" t="s">
        <v>18</v>
      </c>
      <c r="G49" s="68"/>
      <c r="H49" s="69">
        <v>41022</v>
      </c>
      <c r="I49" s="70">
        <v>41089</v>
      </c>
      <c r="J49" s="70" t="s">
        <v>19</v>
      </c>
      <c r="K49" s="67">
        <v>2</v>
      </c>
      <c r="L49" s="67"/>
      <c r="M49" s="67">
        <v>318</v>
      </c>
      <c r="N49" s="67">
        <v>0</v>
      </c>
      <c r="O49" s="71">
        <v>191517090</v>
      </c>
      <c r="P49" s="71" t="s">
        <v>51</v>
      </c>
      <c r="Q49" s="72"/>
      <c r="R49" s="73"/>
      <c r="S49" s="73"/>
      <c r="T49" s="73"/>
      <c r="U49" s="73"/>
      <c r="V49" s="73"/>
      <c r="W49" s="73"/>
      <c r="X49" s="73"/>
      <c r="Y49" s="73"/>
      <c r="Z49" s="73"/>
    </row>
    <row r="50" spans="1:26" s="74" customFormat="1" ht="71.25" x14ac:dyDescent="0.25">
      <c r="A50" s="65" t="e">
        <f>+#REF!+1</f>
        <v>#REF!</v>
      </c>
      <c r="B50" s="66" t="s">
        <v>49</v>
      </c>
      <c r="C50" s="66" t="s">
        <v>49</v>
      </c>
      <c r="D50" s="66" t="s">
        <v>50</v>
      </c>
      <c r="E50" s="67">
        <v>2111433</v>
      </c>
      <c r="F50" s="75" t="s">
        <v>18</v>
      </c>
      <c r="G50" s="75"/>
      <c r="H50" s="69">
        <v>40778</v>
      </c>
      <c r="I50" s="70">
        <v>40892</v>
      </c>
      <c r="J50" s="70" t="s">
        <v>19</v>
      </c>
      <c r="K50" s="67">
        <v>4</v>
      </c>
      <c r="L50" s="70"/>
      <c r="M50" s="67">
        <v>864</v>
      </c>
      <c r="N50" s="67">
        <v>0</v>
      </c>
      <c r="O50" s="71">
        <v>399701952</v>
      </c>
      <c r="P50" s="71" t="s">
        <v>52</v>
      </c>
      <c r="Q50" s="72" t="s">
        <v>53</v>
      </c>
      <c r="R50" s="73"/>
      <c r="S50" s="73"/>
      <c r="T50" s="73"/>
      <c r="U50" s="73"/>
      <c r="V50" s="73"/>
      <c r="W50" s="73"/>
      <c r="X50" s="73"/>
      <c r="Y50" s="73"/>
      <c r="Z50" s="73"/>
    </row>
    <row r="51" spans="1:26" s="74" customFormat="1" ht="71.25" x14ac:dyDescent="0.25">
      <c r="A51" s="65" t="e">
        <f t="shared" ref="A51:A55" si="0">+A50+1</f>
        <v>#REF!</v>
      </c>
      <c r="B51" s="66" t="s">
        <v>49</v>
      </c>
      <c r="C51" s="66" t="s">
        <v>49</v>
      </c>
      <c r="D51" s="66" t="s">
        <v>54</v>
      </c>
      <c r="E51" s="67">
        <v>121</v>
      </c>
      <c r="F51" s="75" t="s">
        <v>18</v>
      </c>
      <c r="G51" s="75"/>
      <c r="H51" s="69">
        <v>40193</v>
      </c>
      <c r="I51" s="70">
        <v>40448</v>
      </c>
      <c r="J51" s="70" t="s">
        <v>19</v>
      </c>
      <c r="K51" s="67">
        <v>8</v>
      </c>
      <c r="L51" s="70"/>
      <c r="M51" s="67">
        <v>510</v>
      </c>
      <c r="N51" s="67">
        <v>0</v>
      </c>
      <c r="O51" s="71">
        <v>605348989</v>
      </c>
      <c r="P51" s="71" t="s">
        <v>55</v>
      </c>
      <c r="Q51" s="72" t="s">
        <v>53</v>
      </c>
      <c r="R51" s="73"/>
      <c r="S51" s="73"/>
      <c r="T51" s="73"/>
      <c r="U51" s="73"/>
      <c r="V51" s="73"/>
      <c r="W51" s="73"/>
      <c r="X51" s="73"/>
      <c r="Y51" s="73"/>
      <c r="Z51" s="73"/>
    </row>
    <row r="52" spans="1:26" s="74" customFormat="1" ht="57" x14ac:dyDescent="0.25">
      <c r="A52" s="65" t="e">
        <f t="shared" si="0"/>
        <v>#REF!</v>
      </c>
      <c r="B52" s="66" t="s">
        <v>49</v>
      </c>
      <c r="C52" s="66" t="s">
        <v>49</v>
      </c>
      <c r="D52" s="66" t="s">
        <v>56</v>
      </c>
      <c r="E52" s="67">
        <v>221</v>
      </c>
      <c r="F52" s="75" t="s">
        <v>18</v>
      </c>
      <c r="G52" s="75"/>
      <c r="H52" s="69">
        <v>39918</v>
      </c>
      <c r="I52" s="70">
        <v>40039</v>
      </c>
      <c r="J52" s="70" t="s">
        <v>19</v>
      </c>
      <c r="K52" s="67">
        <v>4</v>
      </c>
      <c r="L52" s="70"/>
      <c r="M52" s="67">
        <v>192</v>
      </c>
      <c r="N52" s="67">
        <v>0</v>
      </c>
      <c r="O52" s="71">
        <v>54611616</v>
      </c>
      <c r="P52" s="71" t="s">
        <v>57</v>
      </c>
      <c r="Q52" s="72"/>
      <c r="R52" s="73"/>
      <c r="S52" s="73"/>
      <c r="T52" s="73"/>
      <c r="U52" s="73"/>
      <c r="V52" s="73"/>
      <c r="W52" s="73"/>
      <c r="X52" s="73"/>
      <c r="Y52" s="73"/>
      <c r="Z52" s="73"/>
    </row>
    <row r="53" spans="1:26" s="74" customFormat="1" ht="57" x14ac:dyDescent="0.25">
      <c r="A53" s="65" t="e">
        <f t="shared" si="0"/>
        <v>#REF!</v>
      </c>
      <c r="B53" s="66" t="s">
        <v>49</v>
      </c>
      <c r="C53" s="66" t="s">
        <v>49</v>
      </c>
      <c r="D53" s="66" t="s">
        <v>56</v>
      </c>
      <c r="E53" s="67">
        <v>219</v>
      </c>
      <c r="F53" s="75" t="s">
        <v>18</v>
      </c>
      <c r="G53" s="75"/>
      <c r="H53" s="69">
        <v>39918</v>
      </c>
      <c r="I53" s="70">
        <v>40039</v>
      </c>
      <c r="J53" s="70" t="s">
        <v>19</v>
      </c>
      <c r="K53" s="67"/>
      <c r="L53" s="67">
        <v>4</v>
      </c>
      <c r="M53" s="67">
        <v>318</v>
      </c>
      <c r="N53" s="67">
        <v>0</v>
      </c>
      <c r="O53" s="71">
        <v>206993373</v>
      </c>
      <c r="P53" s="71" t="s">
        <v>58</v>
      </c>
      <c r="Q53" s="72"/>
      <c r="R53" s="73"/>
      <c r="S53" s="73"/>
      <c r="T53" s="73"/>
      <c r="U53" s="73"/>
      <c r="V53" s="73"/>
      <c r="W53" s="73"/>
      <c r="X53" s="73"/>
      <c r="Y53" s="73"/>
      <c r="Z53" s="73"/>
    </row>
    <row r="54" spans="1:26" s="74" customFormat="1" ht="57" x14ac:dyDescent="0.25">
      <c r="A54" s="65" t="e">
        <f t="shared" si="0"/>
        <v>#REF!</v>
      </c>
      <c r="B54" s="66" t="s">
        <v>49</v>
      </c>
      <c r="C54" s="66" t="s">
        <v>49</v>
      </c>
      <c r="D54" s="66" t="s">
        <v>59</v>
      </c>
      <c r="E54" s="67">
        <v>2111506</v>
      </c>
      <c r="F54" s="75" t="s">
        <v>18</v>
      </c>
      <c r="G54" s="75"/>
      <c r="H54" s="69">
        <v>40793</v>
      </c>
      <c r="I54" s="70">
        <v>40979</v>
      </c>
      <c r="J54" s="70" t="s">
        <v>19</v>
      </c>
      <c r="K54" s="67">
        <v>6</v>
      </c>
      <c r="L54" s="70"/>
      <c r="M54" s="67">
        <v>192</v>
      </c>
      <c r="N54" s="67">
        <v>0</v>
      </c>
      <c r="O54" s="71">
        <v>88822656</v>
      </c>
      <c r="P54" s="71" t="s">
        <v>60</v>
      </c>
      <c r="Q54" s="72"/>
      <c r="R54" s="73"/>
      <c r="S54" s="73"/>
      <c r="T54" s="73"/>
      <c r="U54" s="73"/>
      <c r="V54" s="73"/>
      <c r="W54" s="73"/>
      <c r="X54" s="73"/>
      <c r="Y54" s="73"/>
      <c r="Z54" s="73"/>
    </row>
    <row r="55" spans="1:26" s="74" customFormat="1" ht="57" x14ac:dyDescent="0.25">
      <c r="A55" s="65" t="e">
        <f t="shared" si="0"/>
        <v>#REF!</v>
      </c>
      <c r="B55" s="66" t="s">
        <v>49</v>
      </c>
      <c r="C55" s="66" t="s">
        <v>49</v>
      </c>
      <c r="D55" s="66" t="s">
        <v>50</v>
      </c>
      <c r="E55" s="67">
        <v>2122597</v>
      </c>
      <c r="F55" s="75" t="s">
        <v>18</v>
      </c>
      <c r="G55" s="75"/>
      <c r="H55" s="69">
        <v>41157</v>
      </c>
      <c r="I55" s="70">
        <v>41258</v>
      </c>
      <c r="J55" s="70" t="s">
        <v>19</v>
      </c>
      <c r="K55" s="67">
        <v>3</v>
      </c>
      <c r="L55" s="70"/>
      <c r="M55" s="67">
        <v>318</v>
      </c>
      <c r="N55" s="67">
        <v>0</v>
      </c>
      <c r="O55" s="71">
        <v>306427344</v>
      </c>
      <c r="P55" s="71">
        <v>60</v>
      </c>
      <c r="Q55" s="72"/>
      <c r="R55" s="73"/>
      <c r="S55" s="73"/>
      <c r="T55" s="73"/>
      <c r="U55" s="73"/>
      <c r="V55" s="73"/>
      <c r="W55" s="73"/>
      <c r="X55" s="73"/>
      <c r="Y55" s="73"/>
      <c r="Z55" s="73"/>
    </row>
    <row r="56" spans="1:26" s="74" customFormat="1" ht="15" x14ac:dyDescent="0.25">
      <c r="A56" s="65"/>
      <c r="B56" s="76" t="s">
        <v>28</v>
      </c>
      <c r="C56" s="66"/>
      <c r="D56" s="66"/>
      <c r="E56" s="77"/>
      <c r="F56" s="75"/>
      <c r="G56" s="75"/>
      <c r="H56" s="75"/>
      <c r="I56" s="70"/>
      <c r="J56" s="70"/>
      <c r="K56" s="78">
        <f>SUM(K49:K55)</f>
        <v>27</v>
      </c>
      <c r="L56" s="79">
        <f>SUM(L49:L55)</f>
        <v>4</v>
      </c>
      <c r="M56" s="80">
        <f>SUM(M49:M55)</f>
        <v>2712</v>
      </c>
      <c r="N56" s="78">
        <f>SUM(N49:N55)</f>
        <v>0</v>
      </c>
      <c r="O56" s="71"/>
      <c r="P56" s="71"/>
      <c r="Q56" s="72"/>
    </row>
    <row r="57" spans="1:26" s="81" customFormat="1" x14ac:dyDescent="0.25">
      <c r="E57" s="82"/>
      <c r="K57" s="83"/>
      <c r="N57" s="83"/>
    </row>
    <row r="58" spans="1:26" s="81" customFormat="1" ht="15" x14ac:dyDescent="0.25">
      <c r="B58" s="84" t="s">
        <v>61</v>
      </c>
      <c r="C58" s="84" t="s">
        <v>62</v>
      </c>
      <c r="D58" s="85" t="s">
        <v>63</v>
      </c>
      <c r="E58" s="85"/>
      <c r="N58" s="83"/>
    </row>
    <row r="59" spans="1:26" s="81" customFormat="1" ht="15" x14ac:dyDescent="0.25">
      <c r="B59" s="86"/>
      <c r="C59" s="86"/>
      <c r="D59" s="87" t="s">
        <v>64</v>
      </c>
      <c r="E59" s="88" t="s">
        <v>65</v>
      </c>
      <c r="N59" s="83"/>
    </row>
    <row r="60" spans="1:26" s="81" customFormat="1" ht="30.6" customHeight="1" x14ac:dyDescent="0.25">
      <c r="B60" s="89" t="s">
        <v>66</v>
      </c>
      <c r="C60" s="90">
        <f>+K56</f>
        <v>27</v>
      </c>
      <c r="D60" s="91" t="s">
        <v>21</v>
      </c>
      <c r="E60" s="91"/>
      <c r="F60" s="92"/>
      <c r="G60" s="92"/>
      <c r="H60" s="92"/>
      <c r="I60" s="92"/>
      <c r="J60" s="92"/>
      <c r="K60" s="92"/>
      <c r="L60" s="92"/>
      <c r="M60" s="92"/>
    </row>
    <row r="61" spans="1:26" s="81" customFormat="1" ht="30" customHeight="1" x14ac:dyDescent="0.25">
      <c r="B61" s="89" t="s">
        <v>67</v>
      </c>
      <c r="C61" s="90" t="s">
        <v>68</v>
      </c>
      <c r="D61" s="91"/>
      <c r="E61" s="91" t="s">
        <v>21</v>
      </c>
    </row>
    <row r="62" spans="1:26" s="81" customFormat="1" x14ac:dyDescent="0.25">
      <c r="B62" s="93"/>
      <c r="C62" s="94"/>
      <c r="D62" s="94"/>
      <c r="E62" s="94"/>
      <c r="F62" s="94"/>
      <c r="G62" s="94"/>
      <c r="H62" s="94"/>
      <c r="I62" s="94"/>
      <c r="J62" s="94"/>
      <c r="K62" s="94"/>
      <c r="L62" s="94"/>
      <c r="M62" s="94"/>
      <c r="N62" s="94"/>
    </row>
    <row r="63" spans="1:26" ht="28.15" customHeight="1" thickBot="1" x14ac:dyDescent="0.3"/>
    <row r="64" spans="1:26" ht="15.75" thickBot="1" x14ac:dyDescent="0.3">
      <c r="B64" s="95" t="s">
        <v>69</v>
      </c>
      <c r="C64" s="95"/>
      <c r="D64" s="95"/>
      <c r="E64" s="95"/>
      <c r="F64" s="95"/>
      <c r="G64" s="95"/>
      <c r="H64" s="95"/>
      <c r="I64" s="95"/>
      <c r="J64" s="95"/>
      <c r="K64" s="95"/>
      <c r="L64" s="95"/>
      <c r="M64" s="95"/>
      <c r="N64" s="95"/>
    </row>
    <row r="67" spans="2:17" ht="109.5" customHeight="1" x14ac:dyDescent="0.25">
      <c r="B67" s="51" t="s">
        <v>70</v>
      </c>
      <c r="C67" s="96" t="s">
        <v>71</v>
      </c>
      <c r="D67" s="96" t="s">
        <v>72</v>
      </c>
      <c r="E67" s="96" t="s">
        <v>73</v>
      </c>
      <c r="F67" s="96" t="s">
        <v>74</v>
      </c>
      <c r="G67" s="96" t="s">
        <v>75</v>
      </c>
      <c r="H67" s="96" t="s">
        <v>76</v>
      </c>
      <c r="I67" s="96" t="s">
        <v>77</v>
      </c>
      <c r="J67" s="96" t="s">
        <v>78</v>
      </c>
      <c r="K67" s="96" t="s">
        <v>79</v>
      </c>
      <c r="L67" s="96" t="s">
        <v>80</v>
      </c>
      <c r="M67" s="97" t="s">
        <v>81</v>
      </c>
      <c r="N67" s="97" t="s">
        <v>82</v>
      </c>
      <c r="O67" s="98" t="s">
        <v>83</v>
      </c>
      <c r="P67" s="99"/>
      <c r="Q67" s="96" t="s">
        <v>84</v>
      </c>
    </row>
    <row r="68" spans="2:17" x14ac:dyDescent="0.2">
      <c r="B68" s="100" t="s">
        <v>85</v>
      </c>
      <c r="C68" s="100" t="s">
        <v>85</v>
      </c>
      <c r="D68" s="101" t="s">
        <v>86</v>
      </c>
      <c r="E68" s="101"/>
      <c r="F68" s="102"/>
      <c r="G68" s="102" t="s">
        <v>18</v>
      </c>
      <c r="H68" s="102"/>
      <c r="I68" s="103"/>
      <c r="J68" s="103"/>
      <c r="K68" s="52"/>
      <c r="L68" s="52"/>
      <c r="M68" s="52"/>
      <c r="N68" s="52"/>
      <c r="O68" s="104" t="s">
        <v>87</v>
      </c>
      <c r="P68" s="105"/>
      <c r="Q68" s="52" t="s">
        <v>19</v>
      </c>
    </row>
    <row r="69" spans="2:17" ht="14.25" customHeight="1" x14ac:dyDescent="0.2">
      <c r="B69" s="100" t="s">
        <v>85</v>
      </c>
      <c r="C69" s="100" t="s">
        <v>85</v>
      </c>
      <c r="D69" s="101" t="s">
        <v>88</v>
      </c>
      <c r="E69" s="101"/>
      <c r="F69" s="102"/>
      <c r="G69" s="102" t="s">
        <v>18</v>
      </c>
      <c r="H69" s="102"/>
      <c r="I69" s="103"/>
      <c r="J69" s="103"/>
      <c r="K69" s="52"/>
      <c r="L69" s="52"/>
      <c r="M69" s="52"/>
      <c r="N69" s="52"/>
      <c r="O69" s="106" t="s">
        <v>89</v>
      </c>
      <c r="P69" s="107"/>
      <c r="Q69" s="52" t="s">
        <v>19</v>
      </c>
    </row>
    <row r="70" spans="2:17" ht="14.25" customHeight="1" x14ac:dyDescent="0.2">
      <c r="B70" s="100" t="s">
        <v>85</v>
      </c>
      <c r="C70" s="100" t="s">
        <v>85</v>
      </c>
      <c r="D70" s="101" t="s">
        <v>90</v>
      </c>
      <c r="E70" s="101"/>
      <c r="F70" s="102"/>
      <c r="G70" s="102" t="s">
        <v>18</v>
      </c>
      <c r="H70" s="102"/>
      <c r="I70" s="103"/>
      <c r="J70" s="103"/>
      <c r="K70" s="52"/>
      <c r="L70" s="52"/>
      <c r="M70" s="52"/>
      <c r="N70" s="52"/>
      <c r="O70" s="106" t="s">
        <v>89</v>
      </c>
      <c r="P70" s="107"/>
      <c r="Q70" s="52" t="s">
        <v>19</v>
      </c>
    </row>
    <row r="71" spans="2:17" x14ac:dyDescent="0.2">
      <c r="B71" s="100"/>
      <c r="C71" s="100"/>
      <c r="D71" s="101"/>
      <c r="E71" s="101"/>
      <c r="F71" s="102"/>
      <c r="G71" s="102"/>
      <c r="H71" s="102"/>
      <c r="I71" s="103"/>
      <c r="J71" s="103"/>
      <c r="K71" s="52"/>
      <c r="L71" s="52"/>
      <c r="M71" s="52"/>
      <c r="N71" s="52"/>
      <c r="O71" s="106"/>
      <c r="P71" s="107"/>
      <c r="Q71" s="52"/>
    </row>
    <row r="72" spans="2:17" x14ac:dyDescent="0.2">
      <c r="B72" s="100"/>
      <c r="C72" s="100"/>
      <c r="D72" s="101"/>
      <c r="E72" s="101"/>
      <c r="F72" s="102"/>
      <c r="G72" s="102"/>
      <c r="H72" s="102"/>
      <c r="I72" s="103"/>
      <c r="J72" s="103"/>
      <c r="K72" s="52"/>
      <c r="L72" s="52"/>
      <c r="M72" s="52"/>
      <c r="N72" s="52"/>
      <c r="O72" s="106"/>
      <c r="P72" s="107"/>
      <c r="Q72" s="52"/>
    </row>
    <row r="73" spans="2:17" x14ac:dyDescent="0.2">
      <c r="B73" s="100"/>
      <c r="C73" s="100"/>
      <c r="D73" s="101"/>
      <c r="E73" s="101"/>
      <c r="F73" s="102"/>
      <c r="G73" s="102"/>
      <c r="H73" s="102"/>
      <c r="I73" s="103"/>
      <c r="J73" s="103"/>
      <c r="K73" s="52"/>
      <c r="L73" s="52"/>
      <c r="M73" s="52"/>
      <c r="N73" s="52"/>
      <c r="O73" s="106"/>
      <c r="P73" s="107"/>
      <c r="Q73" s="52"/>
    </row>
    <row r="74" spans="2:17" x14ac:dyDescent="0.25">
      <c r="B74" s="52"/>
      <c r="C74" s="52"/>
      <c r="D74" s="52"/>
      <c r="E74" s="52"/>
      <c r="F74" s="52"/>
      <c r="G74" s="52"/>
      <c r="H74" s="52"/>
      <c r="I74" s="52"/>
      <c r="J74" s="52"/>
      <c r="K74" s="52"/>
      <c r="L74" s="52"/>
      <c r="M74" s="52"/>
      <c r="N74" s="52"/>
      <c r="O74" s="106"/>
      <c r="P74" s="107"/>
      <c r="Q74" s="52"/>
    </row>
    <row r="75" spans="2:17" x14ac:dyDescent="0.25">
      <c r="B75" s="3" t="s">
        <v>91</v>
      </c>
    </row>
    <row r="76" spans="2:17" x14ac:dyDescent="0.25">
      <c r="B76" s="3" t="s">
        <v>92</v>
      </c>
    </row>
    <row r="77" spans="2:17" x14ac:dyDescent="0.25">
      <c r="B77" s="3" t="s">
        <v>93</v>
      </c>
    </row>
    <row r="79" spans="2:17" ht="15" thickBot="1" x14ac:dyDescent="0.3"/>
    <row r="80" spans="2:17" ht="15.75" thickBot="1" x14ac:dyDescent="0.3">
      <c r="B80" s="108" t="s">
        <v>94</v>
      </c>
      <c r="C80" s="109"/>
      <c r="D80" s="109"/>
      <c r="E80" s="109"/>
      <c r="F80" s="109"/>
      <c r="G80" s="109"/>
      <c r="H80" s="109"/>
      <c r="I80" s="109"/>
      <c r="J80" s="109"/>
      <c r="K80" s="109"/>
      <c r="L80" s="109"/>
      <c r="M80" s="109"/>
      <c r="N80" s="110"/>
    </row>
    <row r="85" spans="2:17" ht="76.5" customHeight="1" x14ac:dyDescent="0.25">
      <c r="B85" s="51" t="s">
        <v>95</v>
      </c>
      <c r="C85" s="51" t="s">
        <v>96</v>
      </c>
      <c r="D85" s="51" t="s">
        <v>97</v>
      </c>
      <c r="E85" s="51" t="s">
        <v>98</v>
      </c>
      <c r="F85" s="51" t="s">
        <v>99</v>
      </c>
      <c r="G85" s="51" t="s">
        <v>100</v>
      </c>
      <c r="H85" s="51" t="s">
        <v>101</v>
      </c>
      <c r="I85" s="51" t="s">
        <v>102</v>
      </c>
      <c r="J85" s="98" t="s">
        <v>103</v>
      </c>
      <c r="K85" s="111"/>
      <c r="L85" s="99"/>
      <c r="M85" s="51" t="s">
        <v>104</v>
      </c>
      <c r="N85" s="51" t="s">
        <v>105</v>
      </c>
      <c r="O85" s="51" t="s">
        <v>106</v>
      </c>
      <c r="P85" s="98" t="s">
        <v>83</v>
      </c>
      <c r="Q85" s="99"/>
    </row>
    <row r="86" spans="2:17" ht="15" x14ac:dyDescent="0.2">
      <c r="B86" s="112" t="s">
        <v>107</v>
      </c>
      <c r="C86" s="113">
        <v>0</v>
      </c>
      <c r="D86" s="114" t="s">
        <v>108</v>
      </c>
      <c r="E86" s="115" t="s">
        <v>108</v>
      </c>
      <c r="F86" s="114" t="s">
        <v>109</v>
      </c>
      <c r="G86" s="114" t="s">
        <v>108</v>
      </c>
      <c r="H86" s="116" t="s">
        <v>108</v>
      </c>
      <c r="I86" s="117" t="s">
        <v>19</v>
      </c>
      <c r="J86" s="112" t="s">
        <v>19</v>
      </c>
      <c r="K86" s="118" t="s">
        <v>19</v>
      </c>
      <c r="L86" s="119" t="s">
        <v>19</v>
      </c>
      <c r="M86" s="120" t="s">
        <v>110</v>
      </c>
      <c r="N86" s="120" t="s">
        <v>111</v>
      </c>
      <c r="O86" s="120" t="s">
        <v>111</v>
      </c>
      <c r="P86" s="121"/>
      <c r="Q86" s="122"/>
    </row>
    <row r="87" spans="2:17" ht="60.75" customHeight="1" x14ac:dyDescent="0.2">
      <c r="B87" s="112" t="s">
        <v>112</v>
      </c>
      <c r="C87" s="123">
        <f>1330/5</f>
        <v>266</v>
      </c>
      <c r="D87" s="100" t="s">
        <v>113</v>
      </c>
      <c r="E87" s="100">
        <v>16833579</v>
      </c>
      <c r="F87" s="100" t="s">
        <v>114</v>
      </c>
      <c r="G87" s="100" t="s">
        <v>115</v>
      </c>
      <c r="H87" s="124">
        <v>38273</v>
      </c>
      <c r="I87" s="101" t="s">
        <v>108</v>
      </c>
      <c r="J87" s="112" t="s">
        <v>116</v>
      </c>
      <c r="K87" s="118" t="s">
        <v>117</v>
      </c>
      <c r="L87" s="103" t="s">
        <v>18</v>
      </c>
      <c r="M87" s="52" t="s">
        <v>18</v>
      </c>
      <c r="N87" s="52" t="s">
        <v>18</v>
      </c>
      <c r="O87" s="52" t="s">
        <v>19</v>
      </c>
      <c r="P87" s="55" t="s">
        <v>118</v>
      </c>
      <c r="Q87" s="56"/>
    </row>
    <row r="88" spans="2:17" ht="60.75" customHeight="1" x14ac:dyDescent="0.2">
      <c r="B88" s="112" t="s">
        <v>112</v>
      </c>
      <c r="C88" s="123">
        <f>1330/5</f>
        <v>266</v>
      </c>
      <c r="D88" s="100" t="s">
        <v>119</v>
      </c>
      <c r="E88" s="100">
        <v>1129566374</v>
      </c>
      <c r="F88" s="100" t="s">
        <v>114</v>
      </c>
      <c r="G88" s="100" t="s">
        <v>120</v>
      </c>
      <c r="H88" s="124">
        <v>40025</v>
      </c>
      <c r="I88" s="101" t="s">
        <v>108</v>
      </c>
      <c r="J88" s="112" t="s">
        <v>121</v>
      </c>
      <c r="K88" s="118" t="s">
        <v>122</v>
      </c>
      <c r="L88" s="103" t="s">
        <v>18</v>
      </c>
      <c r="M88" s="52" t="s">
        <v>18</v>
      </c>
      <c r="N88" s="52" t="s">
        <v>18</v>
      </c>
      <c r="O88" s="52" t="s">
        <v>19</v>
      </c>
      <c r="P88" s="55" t="s">
        <v>118</v>
      </c>
      <c r="Q88" s="56"/>
    </row>
    <row r="89" spans="2:17" ht="60.75" customHeight="1" x14ac:dyDescent="0.2">
      <c r="B89" s="112" t="s">
        <v>112</v>
      </c>
      <c r="C89" s="123">
        <f>1330/5</f>
        <v>266</v>
      </c>
      <c r="D89" s="100" t="s">
        <v>123</v>
      </c>
      <c r="E89" s="100">
        <v>71771553</v>
      </c>
      <c r="F89" s="100" t="s">
        <v>124</v>
      </c>
      <c r="G89" s="100" t="s">
        <v>115</v>
      </c>
      <c r="H89" s="124">
        <v>37239</v>
      </c>
      <c r="I89" s="101" t="s">
        <v>18</v>
      </c>
      <c r="J89" s="112" t="s">
        <v>3</v>
      </c>
      <c r="K89" s="118" t="s">
        <v>125</v>
      </c>
      <c r="L89" s="103" t="s">
        <v>18</v>
      </c>
      <c r="M89" s="52" t="s">
        <v>18</v>
      </c>
      <c r="N89" s="52" t="s">
        <v>18</v>
      </c>
      <c r="O89" s="52" t="s">
        <v>19</v>
      </c>
      <c r="P89" s="55" t="s">
        <v>126</v>
      </c>
      <c r="Q89" s="56"/>
    </row>
    <row r="90" spans="2:17" ht="60.75" customHeight="1" x14ac:dyDescent="0.2">
      <c r="B90" s="112" t="s">
        <v>112</v>
      </c>
      <c r="C90" s="123">
        <f>1330/5</f>
        <v>266</v>
      </c>
      <c r="D90" s="100" t="s">
        <v>127</v>
      </c>
      <c r="E90" s="100">
        <v>1111794139</v>
      </c>
      <c r="F90" s="100" t="s">
        <v>128</v>
      </c>
      <c r="G90" s="100" t="s">
        <v>129</v>
      </c>
      <c r="H90" s="125" t="s">
        <v>130</v>
      </c>
      <c r="I90" s="101" t="s">
        <v>131</v>
      </c>
      <c r="J90" s="112" t="s">
        <v>132</v>
      </c>
      <c r="K90" s="118" t="s">
        <v>133</v>
      </c>
      <c r="L90" s="103" t="s">
        <v>18</v>
      </c>
      <c r="M90" s="52" t="s">
        <v>18</v>
      </c>
      <c r="N90" s="52" t="s">
        <v>18</v>
      </c>
      <c r="O90" s="52" t="s">
        <v>19</v>
      </c>
      <c r="P90" s="55" t="s">
        <v>118</v>
      </c>
      <c r="Q90" s="56"/>
    </row>
    <row r="91" spans="2:17" ht="60.75" customHeight="1" x14ac:dyDescent="0.2">
      <c r="B91" s="112" t="s">
        <v>112</v>
      </c>
      <c r="C91" s="123">
        <f>1330/5</f>
        <v>266</v>
      </c>
      <c r="D91" s="100" t="s">
        <v>134</v>
      </c>
      <c r="E91" s="100">
        <v>1111759758</v>
      </c>
      <c r="F91" s="100" t="s">
        <v>135</v>
      </c>
      <c r="G91" s="100" t="s">
        <v>129</v>
      </c>
      <c r="H91" s="124">
        <v>41397</v>
      </c>
      <c r="I91" s="101" t="s">
        <v>19</v>
      </c>
      <c r="J91" s="112" t="s">
        <v>136</v>
      </c>
      <c r="K91" s="118" t="s">
        <v>137</v>
      </c>
      <c r="L91" s="103" t="s">
        <v>18</v>
      </c>
      <c r="M91" s="52" t="s">
        <v>19</v>
      </c>
      <c r="N91" s="52" t="s">
        <v>18</v>
      </c>
      <c r="O91" s="52" t="s">
        <v>19</v>
      </c>
      <c r="P91" s="55" t="s">
        <v>138</v>
      </c>
      <c r="Q91" s="56"/>
    </row>
    <row r="93" spans="2:17" ht="15" thickBot="1" x14ac:dyDescent="0.3"/>
    <row r="94" spans="2:17" ht="15.75" thickBot="1" x14ac:dyDescent="0.3">
      <c r="B94" s="108" t="s">
        <v>139</v>
      </c>
      <c r="C94" s="109"/>
      <c r="D94" s="109"/>
      <c r="E94" s="109"/>
      <c r="F94" s="109"/>
      <c r="G94" s="109"/>
      <c r="H94" s="109"/>
      <c r="I94" s="109"/>
      <c r="J94" s="109"/>
      <c r="K94" s="109"/>
      <c r="L94" s="109"/>
      <c r="M94" s="109"/>
      <c r="N94" s="110"/>
    </row>
    <row r="97" spans="1:26" ht="46.15" customHeight="1" x14ac:dyDescent="0.25">
      <c r="B97" s="96" t="s">
        <v>17</v>
      </c>
      <c r="C97" s="96" t="s">
        <v>84</v>
      </c>
      <c r="D97" s="98" t="s">
        <v>83</v>
      </c>
      <c r="E97" s="99"/>
    </row>
    <row r="98" spans="1:26" ht="46.9" customHeight="1" x14ac:dyDescent="0.25">
      <c r="B98" s="126" t="s">
        <v>140</v>
      </c>
      <c r="C98" s="52" t="s">
        <v>18</v>
      </c>
      <c r="D98" s="127"/>
      <c r="E98" s="127"/>
    </row>
    <row r="101" spans="1:26" ht="15" x14ac:dyDescent="0.25">
      <c r="B101" s="1" t="s">
        <v>141</v>
      </c>
      <c r="C101" s="2"/>
      <c r="D101" s="2"/>
      <c r="E101" s="2"/>
      <c r="F101" s="2"/>
      <c r="G101" s="2"/>
      <c r="H101" s="2"/>
      <c r="I101" s="2"/>
      <c r="J101" s="2"/>
      <c r="K101" s="2"/>
      <c r="L101" s="2"/>
      <c r="M101" s="2"/>
      <c r="N101" s="2"/>
      <c r="O101" s="2"/>
      <c r="P101" s="2"/>
    </row>
    <row r="103" spans="1:26" ht="15" thickBot="1" x14ac:dyDescent="0.3"/>
    <row r="104" spans="1:26" ht="15.75" thickBot="1" x14ac:dyDescent="0.3">
      <c r="B104" s="108" t="s">
        <v>142</v>
      </c>
      <c r="C104" s="109"/>
      <c r="D104" s="109"/>
      <c r="E104" s="109"/>
      <c r="F104" s="109"/>
      <c r="G104" s="109"/>
      <c r="H104" s="109"/>
      <c r="I104" s="109"/>
      <c r="J104" s="109"/>
      <c r="K104" s="109"/>
      <c r="L104" s="109"/>
      <c r="M104" s="109"/>
      <c r="N104" s="110"/>
    </row>
    <row r="106" spans="1:26" ht="15" thickBot="1" x14ac:dyDescent="0.3">
      <c r="M106" s="60"/>
      <c r="N106" s="60"/>
    </row>
    <row r="107" spans="1:26" s="18" customFormat="1" ht="109.5" customHeight="1" x14ac:dyDescent="0.25">
      <c r="B107" s="61" t="s">
        <v>33</v>
      </c>
      <c r="C107" s="61" t="s">
        <v>34</v>
      </c>
      <c r="D107" s="61" t="s">
        <v>35</v>
      </c>
      <c r="E107" s="61" t="s">
        <v>36</v>
      </c>
      <c r="F107" s="61" t="s">
        <v>37</v>
      </c>
      <c r="G107" s="61" t="s">
        <v>38</v>
      </c>
      <c r="H107" s="61" t="s">
        <v>39</v>
      </c>
      <c r="I107" s="61" t="s">
        <v>40</v>
      </c>
      <c r="J107" s="61" t="s">
        <v>41</v>
      </c>
      <c r="K107" s="62" t="s">
        <v>42</v>
      </c>
      <c r="L107" s="62" t="s">
        <v>43</v>
      </c>
      <c r="M107" s="62" t="s">
        <v>44</v>
      </c>
      <c r="N107" s="61" t="s">
        <v>45</v>
      </c>
      <c r="O107" s="61" t="s">
        <v>46</v>
      </c>
      <c r="P107" s="64" t="s">
        <v>47</v>
      </c>
      <c r="Q107" s="64" t="s">
        <v>48</v>
      </c>
    </row>
    <row r="108" spans="1:26" s="74" customFormat="1" ht="85.5" x14ac:dyDescent="0.25">
      <c r="A108" s="65">
        <v>1</v>
      </c>
      <c r="B108" s="66" t="s">
        <v>49</v>
      </c>
      <c r="C108" s="66" t="s">
        <v>49</v>
      </c>
      <c r="D108" s="66" t="s">
        <v>143</v>
      </c>
      <c r="E108" s="67">
        <v>133138</v>
      </c>
      <c r="F108" s="75" t="s">
        <v>18</v>
      </c>
      <c r="G108" s="128" t="s">
        <v>144</v>
      </c>
      <c r="H108" s="70">
        <v>41733</v>
      </c>
      <c r="I108" s="70">
        <v>41873</v>
      </c>
      <c r="J108" s="70" t="s">
        <v>19</v>
      </c>
      <c r="K108" s="67">
        <v>3</v>
      </c>
      <c r="L108" s="67">
        <v>0</v>
      </c>
      <c r="M108" s="67">
        <v>150</v>
      </c>
      <c r="N108" s="129" t="s">
        <v>144</v>
      </c>
      <c r="O108" s="71">
        <v>349900000</v>
      </c>
      <c r="P108" s="71" t="s">
        <v>145</v>
      </c>
      <c r="Q108" s="72" t="s">
        <v>146</v>
      </c>
      <c r="R108" s="73"/>
      <c r="S108" s="73"/>
      <c r="T108" s="73"/>
      <c r="U108" s="73"/>
      <c r="V108" s="73"/>
      <c r="W108" s="73"/>
      <c r="X108" s="73"/>
      <c r="Y108" s="73"/>
      <c r="Z108" s="73"/>
    </row>
    <row r="109" spans="1:26" s="74" customFormat="1" x14ac:dyDescent="0.25">
      <c r="A109" s="65">
        <f>+A108+1</f>
        <v>2</v>
      </c>
      <c r="B109" s="66"/>
      <c r="C109" s="75"/>
      <c r="D109" s="66"/>
      <c r="E109" s="77"/>
      <c r="F109" s="75"/>
      <c r="G109" s="75"/>
      <c r="H109" s="75"/>
      <c r="I109" s="70"/>
      <c r="J109" s="70"/>
      <c r="K109" s="67"/>
      <c r="L109" s="67"/>
      <c r="M109" s="67"/>
      <c r="N109" s="129"/>
      <c r="O109" s="71"/>
      <c r="P109" s="71"/>
      <c r="Q109" s="72"/>
      <c r="R109" s="73"/>
      <c r="S109" s="73"/>
      <c r="T109" s="73"/>
      <c r="U109" s="73"/>
      <c r="V109" s="73"/>
      <c r="W109" s="73"/>
      <c r="X109" s="73"/>
      <c r="Y109" s="73"/>
      <c r="Z109" s="73"/>
    </row>
    <row r="110" spans="1:26" s="74" customFormat="1" x14ac:dyDescent="0.25">
      <c r="A110" s="65">
        <f t="shared" ref="A110:A115" si="1">+A109+1</f>
        <v>3</v>
      </c>
      <c r="B110" s="66"/>
      <c r="C110" s="75"/>
      <c r="D110" s="66"/>
      <c r="E110" s="77"/>
      <c r="F110" s="75"/>
      <c r="G110" s="75"/>
      <c r="H110" s="75"/>
      <c r="I110" s="70"/>
      <c r="J110" s="70"/>
      <c r="K110" s="67"/>
      <c r="L110" s="67"/>
      <c r="M110" s="67"/>
      <c r="N110" s="129"/>
      <c r="O110" s="71"/>
      <c r="P110" s="71"/>
      <c r="Q110" s="72"/>
      <c r="R110" s="73"/>
      <c r="S110" s="73"/>
      <c r="T110" s="73"/>
      <c r="U110" s="73"/>
      <c r="V110" s="73"/>
      <c r="W110" s="73"/>
      <c r="X110" s="73"/>
      <c r="Y110" s="73"/>
      <c r="Z110" s="73"/>
    </row>
    <row r="111" spans="1:26" s="74" customFormat="1" x14ac:dyDescent="0.25">
      <c r="A111" s="65">
        <f t="shared" si="1"/>
        <v>4</v>
      </c>
      <c r="B111" s="66"/>
      <c r="C111" s="75"/>
      <c r="D111" s="66"/>
      <c r="E111" s="77"/>
      <c r="F111" s="75"/>
      <c r="G111" s="75"/>
      <c r="H111" s="75"/>
      <c r="I111" s="70"/>
      <c r="J111" s="70"/>
      <c r="K111" s="67"/>
      <c r="L111" s="67"/>
      <c r="M111" s="67"/>
      <c r="N111" s="129"/>
      <c r="O111" s="71"/>
      <c r="P111" s="71"/>
      <c r="Q111" s="72"/>
      <c r="R111" s="73"/>
      <c r="S111" s="73"/>
      <c r="T111" s="73"/>
      <c r="U111" s="73"/>
      <c r="V111" s="73"/>
      <c r="W111" s="73"/>
      <c r="X111" s="73"/>
      <c r="Y111" s="73"/>
      <c r="Z111" s="73"/>
    </row>
    <row r="112" spans="1:26" s="74" customFormat="1" x14ac:dyDescent="0.25">
      <c r="A112" s="65">
        <f t="shared" si="1"/>
        <v>5</v>
      </c>
      <c r="B112" s="66"/>
      <c r="C112" s="75"/>
      <c r="D112" s="66"/>
      <c r="E112" s="77"/>
      <c r="F112" s="75"/>
      <c r="G112" s="75"/>
      <c r="H112" s="75"/>
      <c r="I112" s="70"/>
      <c r="J112" s="70"/>
      <c r="K112" s="67"/>
      <c r="L112" s="67"/>
      <c r="M112" s="67"/>
      <c r="N112" s="129"/>
      <c r="O112" s="71"/>
      <c r="P112" s="71"/>
      <c r="Q112" s="72"/>
      <c r="R112" s="73"/>
      <c r="S112" s="73"/>
      <c r="T112" s="73"/>
      <c r="U112" s="73"/>
      <c r="V112" s="73"/>
      <c r="W112" s="73"/>
      <c r="X112" s="73"/>
      <c r="Y112" s="73"/>
      <c r="Z112" s="73"/>
    </row>
    <row r="113" spans="1:26" s="74" customFormat="1" x14ac:dyDescent="0.25">
      <c r="A113" s="65">
        <f t="shared" si="1"/>
        <v>6</v>
      </c>
      <c r="B113" s="66"/>
      <c r="C113" s="75"/>
      <c r="D113" s="66"/>
      <c r="E113" s="77"/>
      <c r="F113" s="75"/>
      <c r="G113" s="75"/>
      <c r="H113" s="75"/>
      <c r="I113" s="70"/>
      <c r="J113" s="70"/>
      <c r="K113" s="67"/>
      <c r="L113" s="67"/>
      <c r="M113" s="67"/>
      <c r="N113" s="129"/>
      <c r="O113" s="71"/>
      <c r="P113" s="71"/>
      <c r="Q113" s="72"/>
      <c r="R113" s="73"/>
      <c r="S113" s="73"/>
      <c r="T113" s="73"/>
      <c r="U113" s="73"/>
      <c r="V113" s="73"/>
      <c r="W113" s="73"/>
      <c r="X113" s="73"/>
      <c r="Y113" s="73"/>
      <c r="Z113" s="73"/>
    </row>
    <row r="114" spans="1:26" s="74" customFormat="1" x14ac:dyDescent="0.25">
      <c r="A114" s="65">
        <f t="shared" si="1"/>
        <v>7</v>
      </c>
      <c r="B114" s="66"/>
      <c r="C114" s="75"/>
      <c r="D114" s="66"/>
      <c r="E114" s="77"/>
      <c r="F114" s="75"/>
      <c r="G114" s="75"/>
      <c r="H114" s="75"/>
      <c r="I114" s="70"/>
      <c r="J114" s="70"/>
      <c r="K114" s="67"/>
      <c r="L114" s="67"/>
      <c r="M114" s="67"/>
      <c r="N114" s="129"/>
      <c r="O114" s="71"/>
      <c r="P114" s="71"/>
      <c r="Q114" s="72"/>
      <c r="R114" s="73"/>
      <c r="S114" s="73"/>
      <c r="T114" s="73"/>
      <c r="U114" s="73"/>
      <c r="V114" s="73"/>
      <c r="W114" s="73"/>
      <c r="X114" s="73"/>
      <c r="Y114" s="73"/>
      <c r="Z114" s="73"/>
    </row>
    <row r="115" spans="1:26" s="74" customFormat="1" x14ac:dyDescent="0.25">
      <c r="A115" s="65">
        <f t="shared" si="1"/>
        <v>8</v>
      </c>
      <c r="B115" s="66"/>
      <c r="C115" s="75"/>
      <c r="D115" s="66"/>
      <c r="E115" s="77"/>
      <c r="F115" s="75"/>
      <c r="G115" s="75"/>
      <c r="H115" s="75"/>
      <c r="I115" s="70"/>
      <c r="J115" s="70"/>
      <c r="K115" s="67"/>
      <c r="L115" s="67"/>
      <c r="M115" s="129"/>
      <c r="N115" s="129"/>
      <c r="O115" s="71"/>
      <c r="P115" s="71"/>
      <c r="Q115" s="72"/>
      <c r="R115" s="73"/>
      <c r="S115" s="73"/>
      <c r="T115" s="73"/>
      <c r="U115" s="73"/>
      <c r="V115" s="73"/>
      <c r="W115" s="73"/>
      <c r="X115" s="73"/>
      <c r="Y115" s="73"/>
      <c r="Z115" s="73"/>
    </row>
    <row r="116" spans="1:26" s="74" customFormat="1" ht="15" x14ac:dyDescent="0.25">
      <c r="A116" s="65"/>
      <c r="B116" s="76" t="s">
        <v>28</v>
      </c>
      <c r="C116" s="75"/>
      <c r="D116" s="66"/>
      <c r="E116" s="77"/>
      <c r="F116" s="75"/>
      <c r="G116" s="75"/>
      <c r="H116" s="75"/>
      <c r="I116" s="70"/>
      <c r="J116" s="70"/>
      <c r="K116" s="79">
        <f t="shared" ref="K116:N116" si="2">SUM(K108:K115)</f>
        <v>3</v>
      </c>
      <c r="L116" s="79">
        <f t="shared" si="2"/>
        <v>0</v>
      </c>
      <c r="M116" s="80">
        <f t="shared" si="2"/>
        <v>150</v>
      </c>
      <c r="N116" s="79">
        <f t="shared" si="2"/>
        <v>0</v>
      </c>
      <c r="O116" s="71"/>
      <c r="P116" s="71"/>
      <c r="Q116" s="72"/>
    </row>
    <row r="117" spans="1:26" x14ac:dyDescent="0.25">
      <c r="B117" s="81"/>
      <c r="C117" s="81"/>
      <c r="D117" s="81"/>
      <c r="E117" s="82"/>
      <c r="F117" s="81"/>
      <c r="G117" s="81"/>
      <c r="H117" s="81"/>
      <c r="I117" s="81"/>
      <c r="J117" s="81"/>
      <c r="K117" s="81"/>
      <c r="L117" s="81"/>
      <c r="M117" s="81"/>
      <c r="N117" s="81"/>
      <c r="O117" s="81"/>
      <c r="P117" s="81"/>
    </row>
    <row r="118" spans="1:26" ht="15" x14ac:dyDescent="0.25">
      <c r="B118" s="89" t="s">
        <v>147</v>
      </c>
      <c r="C118" s="130">
        <f>+K116</f>
        <v>3</v>
      </c>
      <c r="H118" s="92"/>
      <c r="I118" s="92"/>
      <c r="J118" s="92"/>
      <c r="K118" s="92"/>
      <c r="L118" s="92"/>
      <c r="M118" s="92"/>
      <c r="N118" s="81"/>
      <c r="O118" s="81"/>
      <c r="P118" s="81"/>
    </row>
    <row r="120" spans="1:26" ht="15" thickBot="1" x14ac:dyDescent="0.3"/>
    <row r="121" spans="1:26" ht="37.15" customHeight="1" thickBot="1" x14ac:dyDescent="0.3">
      <c r="B121" s="131" t="s">
        <v>148</v>
      </c>
      <c r="C121" s="132" t="s">
        <v>149</v>
      </c>
      <c r="D121" s="131" t="s">
        <v>27</v>
      </c>
      <c r="E121" s="132" t="s">
        <v>150</v>
      </c>
    </row>
    <row r="122" spans="1:26" ht="41.45" customHeight="1" x14ac:dyDescent="0.25">
      <c r="B122" s="133" t="s">
        <v>151</v>
      </c>
      <c r="C122" s="134">
        <v>20</v>
      </c>
      <c r="D122" s="134">
        <v>0</v>
      </c>
      <c r="E122" s="135">
        <f>+D122+D123+D124</f>
        <v>0</v>
      </c>
    </row>
    <row r="123" spans="1:26" x14ac:dyDescent="0.25">
      <c r="B123" s="133" t="s">
        <v>152</v>
      </c>
      <c r="C123" s="136">
        <v>30</v>
      </c>
      <c r="D123" s="56">
        <v>0</v>
      </c>
      <c r="E123" s="137"/>
    </row>
    <row r="124" spans="1:26" ht="15" thickBot="1" x14ac:dyDescent="0.3">
      <c r="B124" s="133" t="s">
        <v>153</v>
      </c>
      <c r="C124" s="138">
        <v>40</v>
      </c>
      <c r="D124" s="138">
        <v>0</v>
      </c>
      <c r="E124" s="139"/>
    </row>
    <row r="126" spans="1:26" ht="15" thickBot="1" x14ac:dyDescent="0.3"/>
    <row r="127" spans="1:26" ht="15.75" thickBot="1" x14ac:dyDescent="0.3">
      <c r="B127" s="108" t="s">
        <v>154</v>
      </c>
      <c r="C127" s="109"/>
      <c r="D127" s="109"/>
      <c r="E127" s="109"/>
      <c r="F127" s="109"/>
      <c r="G127" s="109"/>
      <c r="H127" s="109"/>
      <c r="I127" s="109"/>
      <c r="J127" s="109"/>
      <c r="K127" s="109"/>
      <c r="L127" s="109"/>
      <c r="M127" s="109"/>
      <c r="N127" s="110"/>
    </row>
    <row r="129" spans="2:17" ht="76.5" customHeight="1" x14ac:dyDescent="0.25">
      <c r="B129" s="51" t="s">
        <v>95</v>
      </c>
      <c r="C129" s="51" t="s">
        <v>96</v>
      </c>
      <c r="D129" s="51" t="s">
        <v>97</v>
      </c>
      <c r="E129" s="51" t="s">
        <v>98</v>
      </c>
      <c r="F129" s="51" t="s">
        <v>99</v>
      </c>
      <c r="G129" s="51" t="s">
        <v>100</v>
      </c>
      <c r="H129" s="51" t="s">
        <v>101</v>
      </c>
      <c r="I129" s="51" t="s">
        <v>102</v>
      </c>
      <c r="J129" s="98" t="s">
        <v>103</v>
      </c>
      <c r="K129" s="111"/>
      <c r="L129" s="99"/>
      <c r="M129" s="51" t="s">
        <v>104</v>
      </c>
      <c r="N129" s="51" t="s">
        <v>105</v>
      </c>
      <c r="O129" s="51" t="s">
        <v>106</v>
      </c>
      <c r="P129" s="98" t="s">
        <v>83</v>
      </c>
      <c r="Q129" s="99"/>
    </row>
    <row r="130" spans="2:17" ht="60.75" customHeight="1" x14ac:dyDescent="0.2">
      <c r="B130" s="112" t="s">
        <v>155</v>
      </c>
      <c r="C130" s="112"/>
      <c r="D130" s="100"/>
      <c r="E130" s="100"/>
      <c r="F130" s="100"/>
      <c r="G130" s="100"/>
      <c r="H130" s="124"/>
      <c r="I130" s="101"/>
      <c r="J130" s="140"/>
      <c r="K130" s="118"/>
      <c r="L130" s="103"/>
      <c r="M130" s="52"/>
      <c r="N130" s="52"/>
      <c r="O130" s="52"/>
      <c r="P130" s="127"/>
      <c r="Q130" s="127"/>
    </row>
    <row r="131" spans="2:17" ht="60.75" customHeight="1" x14ac:dyDescent="0.2">
      <c r="B131" s="112" t="s">
        <v>155</v>
      </c>
      <c r="C131" s="112"/>
      <c r="D131" s="100"/>
      <c r="E131" s="100"/>
      <c r="F131" s="100"/>
      <c r="G131" s="100"/>
      <c r="H131" s="124"/>
      <c r="I131" s="101"/>
      <c r="J131" s="112"/>
      <c r="K131" s="118"/>
      <c r="L131" s="103"/>
      <c r="M131" s="52"/>
      <c r="N131" s="52"/>
      <c r="O131" s="52"/>
      <c r="P131" s="56"/>
      <c r="Q131" s="56"/>
    </row>
    <row r="132" spans="2:17" x14ac:dyDescent="0.2">
      <c r="B132" s="112" t="s">
        <v>156</v>
      </c>
      <c r="C132" s="112"/>
      <c r="D132" s="100"/>
      <c r="E132" s="100"/>
      <c r="F132" s="100"/>
      <c r="G132" s="100"/>
      <c r="H132" s="124"/>
      <c r="I132" s="101"/>
      <c r="J132" s="112"/>
      <c r="K132" s="141"/>
      <c r="L132" s="103"/>
      <c r="M132" s="52"/>
      <c r="N132" s="52"/>
      <c r="O132" s="52"/>
      <c r="P132" s="127"/>
      <c r="Q132" s="127"/>
    </row>
    <row r="135" spans="2:17" ht="15" thickBot="1" x14ac:dyDescent="0.3"/>
    <row r="136" spans="2:17" ht="54" customHeight="1" x14ac:dyDescent="0.25">
      <c r="B136" s="53" t="s">
        <v>17</v>
      </c>
      <c r="C136" s="53" t="s">
        <v>148</v>
      </c>
      <c r="D136" s="51" t="s">
        <v>149</v>
      </c>
      <c r="E136" s="53" t="s">
        <v>27</v>
      </c>
      <c r="F136" s="132" t="s">
        <v>157</v>
      </c>
      <c r="G136" s="142"/>
    </row>
    <row r="137" spans="2:17" ht="120.75" customHeight="1" x14ac:dyDescent="0.2">
      <c r="B137" s="143" t="s">
        <v>158</v>
      </c>
      <c r="C137" s="144" t="s">
        <v>159</v>
      </c>
      <c r="D137" s="56">
        <v>25</v>
      </c>
      <c r="E137" s="56">
        <v>0</v>
      </c>
      <c r="F137" s="145">
        <f>+E137+E138+E139</f>
        <v>0</v>
      </c>
      <c r="G137" s="146"/>
    </row>
    <row r="138" spans="2:17" ht="76.150000000000006" customHeight="1" x14ac:dyDescent="0.2">
      <c r="B138" s="143"/>
      <c r="C138" s="144" t="s">
        <v>160</v>
      </c>
      <c r="D138" s="55">
        <v>25</v>
      </c>
      <c r="E138" s="56">
        <v>0</v>
      </c>
      <c r="F138" s="147"/>
      <c r="G138" s="146"/>
    </row>
    <row r="139" spans="2:17" ht="69" customHeight="1" x14ac:dyDescent="0.2">
      <c r="B139" s="143"/>
      <c r="C139" s="144" t="s">
        <v>161</v>
      </c>
      <c r="D139" s="56">
        <v>10</v>
      </c>
      <c r="E139" s="56">
        <v>0</v>
      </c>
      <c r="F139" s="148"/>
      <c r="G139" s="146"/>
    </row>
    <row r="140" spans="2:17" x14ac:dyDescent="0.2">
      <c r="C140" s="50"/>
    </row>
    <row r="143" spans="2:17" ht="15" x14ac:dyDescent="0.25">
      <c r="B143" s="49" t="s">
        <v>162</v>
      </c>
    </row>
    <row r="146" spans="2:5" ht="15" x14ac:dyDescent="0.25">
      <c r="B146" s="51" t="s">
        <v>17</v>
      </c>
      <c r="C146" s="51" t="s">
        <v>26</v>
      </c>
      <c r="D146" s="53" t="s">
        <v>27</v>
      </c>
      <c r="E146" s="53" t="s">
        <v>28</v>
      </c>
    </row>
    <row r="147" spans="2:5" ht="28.5" x14ac:dyDescent="0.25">
      <c r="B147" s="54" t="s">
        <v>29</v>
      </c>
      <c r="C147" s="55">
        <v>40</v>
      </c>
      <c r="D147" s="56">
        <f>+E122</f>
        <v>0</v>
      </c>
      <c r="E147" s="57">
        <f>+D147+D148</f>
        <v>0</v>
      </c>
    </row>
    <row r="148" spans="2:5" ht="42.75" x14ac:dyDescent="0.25">
      <c r="B148" s="54" t="s">
        <v>30</v>
      </c>
      <c r="C148" s="55">
        <v>60</v>
      </c>
      <c r="D148" s="56">
        <f>+F137</f>
        <v>0</v>
      </c>
      <c r="E148" s="58"/>
    </row>
  </sheetData>
  <mergeCells count="42">
    <mergeCell ref="B137:B139"/>
    <mergeCell ref="F137:F139"/>
    <mergeCell ref="E147:E148"/>
    <mergeCell ref="E122:E124"/>
    <mergeCell ref="B127:N127"/>
    <mergeCell ref="J129:L129"/>
    <mergeCell ref="P129:Q129"/>
    <mergeCell ref="P130:Q130"/>
    <mergeCell ref="P132:Q132"/>
    <mergeCell ref="P86:Q86"/>
    <mergeCell ref="B94:N94"/>
    <mergeCell ref="D97:E97"/>
    <mergeCell ref="D98:E98"/>
    <mergeCell ref="B101:P101"/>
    <mergeCell ref="B104:N104"/>
    <mergeCell ref="O71:P71"/>
    <mergeCell ref="O72:P72"/>
    <mergeCell ref="O73:P73"/>
    <mergeCell ref="O74:P74"/>
    <mergeCell ref="B80:N80"/>
    <mergeCell ref="J85:L85"/>
    <mergeCell ref="P85:Q85"/>
    <mergeCell ref="C62:N62"/>
    <mergeCell ref="B64:N64"/>
    <mergeCell ref="O67:P67"/>
    <mergeCell ref="O68:P68"/>
    <mergeCell ref="O69:P69"/>
    <mergeCell ref="O70:P70"/>
    <mergeCell ref="C10:E10"/>
    <mergeCell ref="B14:C21"/>
    <mergeCell ref="B22:C22"/>
    <mergeCell ref="E40:E41"/>
    <mergeCell ref="M45:N45"/>
    <mergeCell ref="B58:B59"/>
    <mergeCell ref="C58:C59"/>
    <mergeCell ref="D58:E58"/>
    <mergeCell ref="B2:P2"/>
    <mergeCell ref="B4:P4"/>
    <mergeCell ref="C6:N6"/>
    <mergeCell ref="C7:N7"/>
    <mergeCell ref="C8:N8"/>
    <mergeCell ref="C9:N9"/>
  </mergeCells>
  <dataValidations count="2">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EV_TEC_ESCUELAS_POP_BVENTURA_G2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Sulay Henao Restrepo</cp:lastModifiedBy>
  <dcterms:created xsi:type="dcterms:W3CDTF">2014-12-04T15:36:22Z</dcterms:created>
  <dcterms:modified xsi:type="dcterms:W3CDTF">2014-12-04T15:38:45Z</dcterms:modified>
</cp:coreProperties>
</file>