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1" l="1"/>
  <c r="E127" i="1"/>
  <c r="D161" i="1" s="1"/>
  <c r="E161" i="1" s="1"/>
  <c r="N121" i="1"/>
  <c r="M121" i="1"/>
  <c r="L121" i="1"/>
  <c r="K121" i="1"/>
  <c r="A115" i="1"/>
  <c r="A116" i="1" s="1"/>
  <c r="A117" i="1" s="1"/>
  <c r="A118" i="1" s="1"/>
  <c r="A119" i="1" s="1"/>
  <c r="A120" i="1" s="1"/>
  <c r="A114" i="1"/>
  <c r="N57" i="1"/>
  <c r="M57" i="1"/>
  <c r="C62" i="1" s="1"/>
  <c r="L57" i="1"/>
  <c r="A50" i="1"/>
  <c r="A51" i="1" s="1"/>
  <c r="A52" i="1" s="1"/>
  <c r="A53" i="1" s="1"/>
  <c r="A54" i="1" s="1"/>
  <c r="A55" i="1" s="1"/>
  <c r="A56" i="1" s="1"/>
  <c r="E40" i="1"/>
  <c r="F22" i="1"/>
  <c r="E22" i="1"/>
  <c r="E24" i="1" s="1"/>
</calcChain>
</file>

<file path=xl/sharedStrings.xml><?xml version="1.0" encoding="utf-8"?>
<sst xmlns="http://schemas.openxmlformats.org/spreadsheetml/2006/main" count="423" uniqueCount="232">
  <si>
    <t>1. CRITERIOS HABILITANTES</t>
  </si>
  <si>
    <t>Experiencia Específica - habilitante</t>
  </si>
  <si>
    <t>Nombre de Proponente:</t>
  </si>
  <si>
    <t xml:space="preserve">FUNDACION ELSEMBRADOR SEMILLAS PARA EL FUTUTRO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</si>
  <si>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</si>
  <si>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</si>
  <si>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</si>
  <si>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</si>
  <si>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</si>
  <si>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</si>
  <si>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</si>
  <si>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</si>
  <si>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</si>
  <si>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</si>
  <si>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</si>
  <si>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</si>
  <si>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</si>
  <si>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</si>
  <si>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</si>
  <si>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</si>
  <si>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</si>
  <si>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</si>
  <si>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</si>
  <si>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</si>
  <si>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</si>
  <si>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</si>
  <si>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</si>
  <si>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</si>
  <si>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</si>
  <si>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</si>
  <si>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</si>
  <si>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</si>
  <si>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</si>
  <si>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</si>
  <si>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</si>
  <si>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</si>
  <si>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</si>
  <si>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</si>
  <si>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</si>
  <si>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</si>
  <si>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</si>
  <si>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</si>
  <si>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</si>
  <si>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</si>
  <si>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</si>
  <si>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</si>
  <si>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</si>
  <si>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</si>
  <si>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</si>
  <si>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EL SEMBRADOR SEMILLAS PARA EL FUTURO</t>
  </si>
  <si>
    <t xml:space="preserve">FUNDACION EL SEMBRADOR </t>
  </si>
  <si>
    <t>POR UMA ACCAO HUMANITARIA GLOBAL- AMI</t>
  </si>
  <si>
    <t>CONVENIO 0067 DE 2009</t>
  </si>
  <si>
    <t>25 MESES</t>
  </si>
  <si>
    <t>47        48</t>
  </si>
  <si>
    <t>25</t>
  </si>
  <si>
    <t>EN LA EXPERIENCIA HABILITANTE TIENE 1 MESES  DE MAS A LA REQUERIDA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</si>
  <si>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</si>
  <si>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</si>
  <si>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</si>
  <si>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</si>
  <si>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</si>
  <si>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</si>
  <si>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</si>
  <si>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</si>
  <si>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</si>
  <si>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</si>
  <si>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</si>
  <si>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</si>
  <si>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</si>
  <si>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</si>
  <si>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</si>
  <si>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</si>
  <si>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</si>
  <si>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</si>
  <si>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</si>
  <si>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</si>
  <si>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</si>
  <si>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</si>
  <si>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</si>
  <si>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</si>
  <si>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</si>
  <si>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CARRERA 3 CALLE 6 CALLEJON DE LA BERRAQUERA JAMUNDI</t>
  </si>
  <si>
    <t>CARRERA 16 CALLE17 LA PRADERA JAMUNDI</t>
  </si>
  <si>
    <t>CORREGIMIENTO DE TIMBA JAMUNDI</t>
  </si>
  <si>
    <t>CORREGIMIENTO DE QUINAMAYO JAMUNDI</t>
  </si>
  <si>
    <t>CORREGIMIENTO PASO DE LA BOL SA JAMUNIDI</t>
  </si>
  <si>
    <t>MODALIDA FAMILIAR</t>
  </si>
  <si>
    <t>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</si>
  <si>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</si>
  <si>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</si>
  <si>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</si>
  <si>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</si>
  <si>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</si>
  <si>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</si>
  <si>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</si>
  <si>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</si>
  <si>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</si>
  <si>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</si>
  <si>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</si>
  <si>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</si>
  <si>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</si>
  <si>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</si>
  <si>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</si>
  <si>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</si>
  <si>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</si>
  <si>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3/577</t>
  </si>
  <si>
    <t>ALVARO ENRIQUE RODRIGUEZ GUERRERO</t>
  </si>
  <si>
    <t>LICENCIADO EN FILOSOFIA</t>
  </si>
  <si>
    <t>UNIVERSIDAD DEL VALLE</t>
  </si>
  <si>
    <t>FUNDACION GESTION &amp; ANALISIS CONSULTORES</t>
  </si>
  <si>
    <t xml:space="preserve">15/02/2011     20/02/2011  06/02/2012      14/12/2012    </t>
  </si>
  <si>
    <t>CONSULTOR DE PROYECTOS Y ASESOR METODOLOGICO Y PEDAGOGICO PARA EL DESARROLLO DE LOS PROGRAMAS DE INTERVENCION SOSCIAL DIRIGIDOS POR LA FUNDACION</t>
  </si>
  <si>
    <t>DARLING VALENCIA GONZALEZ</t>
  </si>
  <si>
    <t>PSICOLOGA</t>
  </si>
  <si>
    <t>UNIVERSIDAD DE MANIZALES</t>
  </si>
  <si>
    <t>FUNDACION NEGRITUDES POBLACION DESPLAZADA Y VULNERABLE "FUNDAPDEVUL"</t>
  </si>
  <si>
    <t>11/02/2010    17/03/2011</t>
  </si>
  <si>
    <t>JEFE DE PROYECTOS COMUNITARIOS BRINDANDO CAPACITACION A POBLACION DESPLAZADA</t>
  </si>
  <si>
    <t xml:space="preserve">NO PRESENTA TARJETA PROFESIONAL PORQUE EN EL AÑO QUE SE GRADUO NO SE REQUIERE, YA QUE SE PRESENTA RESOLUCION 80449 DE LA DIRECCION TERRITORIAL DE SALUD DE CALDAS </t>
  </si>
  <si>
    <t>LINA ISABEL BERMUDEZ GARCIA</t>
  </si>
  <si>
    <t>TRABAJADORA SOCIAL</t>
  </si>
  <si>
    <t xml:space="preserve">EXTRAS SA      </t>
  </si>
  <si>
    <t xml:space="preserve">11/07/2012     15/02/2013      </t>
  </si>
  <si>
    <t xml:space="preserve">EDUCADOR FAMILIAR M          </t>
  </si>
  <si>
    <t>FUNDACION EL SEMBRADOR</t>
  </si>
  <si>
    <t>01/01/2014   A LA FECHA</t>
  </si>
  <si>
    <t xml:space="preserve">COORDINADOR DEL PROGRAMA HCBF </t>
  </si>
  <si>
    <t xml:space="preserve">PROFESIONAL DE APOYO PSICOSOCIAL </t>
  </si>
  <si>
    <t>EVELIN YOHANA CARRNZA GOMEZ</t>
  </si>
  <si>
    <t>FUNDAPRE</t>
  </si>
  <si>
    <t>01/07/2011 A LA FECHA</t>
  </si>
  <si>
    <t xml:space="preserve">PSICOLOGA EN PROGRAMA DE ATENCION ESPECIALIZADA PARA EL RESTABLECIMIENTO DE NIÑOS NIÑAS Y ADOLESCENTES POR CONDICON DE AMANEZA Y VULNERACION </t>
  </si>
  <si>
    <t>ALEXANDRA CAJAMARCA VIVAS</t>
  </si>
  <si>
    <t>PERSONERIA MUNICIPAL EL CERRITO</t>
  </si>
  <si>
    <t>01708/2010 a 01/10/2010</t>
  </si>
  <si>
    <t>DESARROLLO DE PROYECTOS DE PROMOCION Y PROTECCION DE LOS DERECHOS HUMANOS DE NIÑOS, NIÑAS Y ADOLESCENTES EN INSTITUCIONES EDUCATIVAS</t>
  </si>
  <si>
    <t>SANDRA PATRICIA MUÑOZ HURTADO</t>
  </si>
  <si>
    <t>SANTIAGO DE CALI</t>
  </si>
  <si>
    <t>01/07/2011 A 20/12/2011      20/12/2011 A 30/12/2013</t>
  </si>
  <si>
    <t>1/245</t>
  </si>
  <si>
    <t>JEAN PIERRE PILLIMUE ZUÑIGA</t>
  </si>
  <si>
    <t>FONAUDIOLOGO</t>
  </si>
  <si>
    <t>RESOLUCION</t>
  </si>
  <si>
    <t>COOMACOVALLE</t>
  </si>
  <si>
    <t>10/03/2013 A 30/12/2013.         09/01/2014 A 30/07/2014</t>
  </si>
  <si>
    <r>
      <t xml:space="preserve">PORQUE NO ES </t>
    </r>
    <r>
      <rPr>
        <u/>
        <sz val="11"/>
        <color theme="1"/>
        <rFont val="Calibri"/>
        <family val="2"/>
        <scheme val="minor"/>
      </rPr>
      <t>PROFESIONAL</t>
    </r>
    <r>
      <rPr>
        <sz val="11"/>
        <color theme="1"/>
        <rFont val="Calibri"/>
        <family val="2"/>
        <scheme val="minor"/>
      </rPr>
      <t xml:space="preserve"> EN AREAS DE CIENCIAS SOCIALES NI EN HUMANIDADES NI EDUCACION NI ADMINISTRATIVAS, </t>
    </r>
  </si>
  <si>
    <t>DEISY MAUD MALDONADO MARIN</t>
  </si>
  <si>
    <t>UNIVERSIDAD SAN BUENAVENTURA CALI</t>
  </si>
  <si>
    <t>FUNDACION SALUD MENTAL DEL VALLE</t>
  </si>
  <si>
    <t>04/06/2009  A 30/06/2010</t>
  </si>
  <si>
    <t xml:space="preserve">PSICOLOGA EN INTERVENCION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</si>
  <si>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</si>
  <si>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</si>
  <si>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</si>
  <si>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</si>
  <si>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</si>
  <si>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FUNDACION EL SEMBRADOR SEMILLAS DEL FUTURO</t>
  </si>
  <si>
    <t>AMI POR UMA ACCAO HUMANITARIA GLOBAL</t>
  </si>
  <si>
    <t>CONVENIO 009 DEL 2012</t>
  </si>
  <si>
    <t>FORTALECIMIENTO DE LA PRIMERA INFANCIA EN LOS MUNICIPIOS DEL PIÑON Y ALGARROBO DEPARTAMENTO DE MAGDALENA COLOMBIA</t>
  </si>
  <si>
    <t>75     76</t>
  </si>
  <si>
    <t>ICBF</t>
  </si>
  <si>
    <t>76.26.14.545</t>
  </si>
  <si>
    <t>ATENDER A LA PRIMERA INFANCIA EN EL MARCO DE LA ESTRATEGIA DE CERO A SIEMPRE DE CONFORMIDAD CON LAS DIRECTRICES, LINEAMIENTOS Y PARAMETROS ESTABLECIDOS POR EL ICBF</t>
  </si>
  <si>
    <t xml:space="preserve">NO ADICCIONAN CERTIFICADO SUSCRITO POR EL CONTRATANTE. EL CERTIFICADO QUE SE ADICCIONA ALA PROPUESTA NO CORRESPONDE AL NUMERO DEL CONTRATO RELACIONADO EN EL FORMATO 9 </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</si>
  <si>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</si>
  <si>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</si>
  <si>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</si>
  <si>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</si>
  <si>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</si>
  <si>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</si>
  <si>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</si>
  <si>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</si>
  <si>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</si>
  <si>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</si>
  <si>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</si>
  <si>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MAYRA YANIRA SERNA</t>
  </si>
  <si>
    <t xml:space="preserve">PSICOLOGA </t>
  </si>
  <si>
    <t>UNIVERSIDAD SANTIAGO DE CALI</t>
  </si>
  <si>
    <t>11/01/2013 A 31/12/2013</t>
  </si>
  <si>
    <t xml:space="preserve">PSICOLOGA CONTRATISTA GRUPO DE ATENCION EN CICLOS DE VIDA Y NUTRICION </t>
  </si>
  <si>
    <t xml:space="preserve">FUNDACION EL SEMBRADOR SEMILLAS DEL FUTURO </t>
  </si>
  <si>
    <t xml:space="preserve">05/03/2014 HASTA LA FECHA </t>
  </si>
  <si>
    <t xml:space="preserve">COORDINADORA DE PROGRMA HOGARES COMUNITARIOS DE BIENESTAR FAMILIAR EN EL MUNICIPIO DE JAMUNDI Y TULUA </t>
  </si>
  <si>
    <t>PROFESIONAL DE APOYO PEDAGÓGICO  POR CADA MIL CUPOS OFERTADOS O FRACIÓN INFERIOR</t>
  </si>
  <si>
    <t>LORENA BENAVIDEZ BECERRA</t>
  </si>
  <si>
    <t>LICENCIADA EN EDUCACION PREESCOLAR</t>
  </si>
  <si>
    <t>UNIVERSIDAD SAN BUENAVENTURA</t>
  </si>
  <si>
    <t>NA</t>
  </si>
  <si>
    <t xml:space="preserve">01/08/2012 A 22/03/2013                </t>
  </si>
  <si>
    <t>COORDINADORA</t>
  </si>
  <si>
    <t>06/09/2010  A  15/12/2011</t>
  </si>
  <si>
    <t>DOCENTE</t>
  </si>
  <si>
    <t>COLEGIO INGLES DE LOS ANDES</t>
  </si>
  <si>
    <t>1/08/2006 A 4/08/2008</t>
  </si>
  <si>
    <t xml:space="preserve">FINANCIERO  POR CADA CINCO MIL CUPOS OFERTADOS O FRACIÓN INFERIOR </t>
  </si>
  <si>
    <t>RAMON ARTURO  VALDERRAMA RAMIREZ</t>
  </si>
  <si>
    <t>CONTADOR PUBLICO</t>
  </si>
  <si>
    <t>UNIVERSIDAD DE MEDELLIN</t>
  </si>
  <si>
    <t>FEELING COMPANY S.A</t>
  </si>
  <si>
    <t>08/05/2008 A 24/07/2009</t>
  </si>
  <si>
    <t>DIRECTOR FINANVIERO Y ADMINISTRATIVO</t>
  </si>
  <si>
    <t>BAKER TILLY COLOMBIA</t>
  </si>
  <si>
    <t>01/09/2006 A 15/05/2008</t>
  </si>
  <si>
    <t>ASISTENTE A DE AUDITORIA</t>
  </si>
  <si>
    <t>COORDINADORCOORDINADOR GENERAL MODALIDAD FAMILIAR DEL PROYECTO POR CADA MIL CUPOS OFERTADOS O FRACIÓN INFERIOR</t>
  </si>
  <si>
    <t>SOLANGE CELIA MARQUEZ</t>
  </si>
  <si>
    <t>FES</t>
  </si>
  <si>
    <t>01/01/2013 A  13/03/2013</t>
  </si>
  <si>
    <t>APOYO EN EL PROCESO DE IDENTIFICACION E IMPLEMENTACION Y SISTEMATIZACION DE ACCIONES DE SERVICIO SOCIAL A PARTICIPANTE DE LA AGENCIA COLOMBIANA PARA LA REINTEGRACION</t>
  </si>
  <si>
    <t xml:space="preserve">02/01/2013 A 30/12/2013     09/01/2014 A 30/07/2014 </t>
  </si>
  <si>
    <t xml:space="preserve">COORDINADORA GENERAL MODALIDAD FAMILIAR </t>
  </si>
  <si>
    <t>01/08/2014 A LA FECHA</t>
  </si>
  <si>
    <t>PROFESIONAL DE APOYO PEDAGÓGICO MODALIDAD FAMILIAR POR CADA MIL CUPOS OFERTADOS O FRACIÓN INFERIOR</t>
  </si>
  <si>
    <t>JANETH ALEXANDRA ROMERO</t>
  </si>
  <si>
    <t xml:space="preserve">LICENCIADA EN PEGAGOGIA REEDUCATIVA </t>
  </si>
  <si>
    <t>FUNDACION UNIVERSITARIA LUIS AMIGO</t>
  </si>
  <si>
    <t>30/01/2013 A 15/12/2013           09/01/2014 A 30/07/2014</t>
  </si>
  <si>
    <t>NO CUMPLE EL TIEMPO REQUERIDO EN EL PLIEGO DE CONDICIONES (21.15 MESES DIAS)</t>
  </si>
  <si>
    <t>PONTIFICIA UNIVERSIDAD JAVERIANA</t>
  </si>
  <si>
    <t>01-08-2014 AL 20-11-2014</t>
  </si>
  <si>
    <t>PSICOLOGA MODALIDAD FAMILIAR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</si>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</sst>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 numFmtId="170" formatCode="0;[Red]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u/>
      <sz val="11"/>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3">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center"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2" borderId="6" xfId="0"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center"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center"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0" fillId="0" borderId="0" xfId="0" applyAlignment="1">
      <alignment horizont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0" fontId="0" fillId="0" borderId="0" xfId="0" applyFill="1" applyAlignment="1">
      <alignment horizontal="center"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Border="1" applyAlignment="1">
      <alignment horizontal="center"/>
    </xf>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wrapText="1"/>
    </xf>
    <xf numFmtId="14" fontId="0" fillId="0" borderId="6" xfId="0" applyNumberFormat="1" applyBorder="1" applyAlignment="1"/>
    <xf numFmtId="14" fontId="0" fillId="0" borderId="6" xfId="0" applyNumberFormat="1" applyFill="1" applyBorder="1" applyAlignment="1">
      <alignment wrapText="1"/>
    </xf>
    <xf numFmtId="0" fontId="0" fillId="0" borderId="6" xfId="0" applyBorder="1" applyAlignment="1">
      <alignment vertical="center" wrapText="1"/>
    </xf>
    <xf numFmtId="0" fontId="0" fillId="0" borderId="6" xfId="0" applyFont="1" applyFill="1" applyBorder="1" applyAlignment="1">
      <alignment wrapText="1"/>
    </xf>
    <xf numFmtId="170" fontId="13"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8" xfId="0" applyFont="1" applyFill="1" applyBorder="1" applyAlignment="1">
      <alignment horizontal="center" vertical="center"/>
    </xf>
    <xf numFmtId="0" fontId="2" fillId="2" borderId="18"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6" xfId="0" applyBorder="1"/>
    <xf numFmtId="0" fontId="0" fillId="0" borderId="0" xfId="0" applyAlignment="1">
      <alignment horizontal="left" vertical="center" wrapText="1"/>
    </xf>
    <xf numFmtId="0" fontId="0" fillId="0" borderId="6" xfId="0" applyFill="1" applyBorder="1" applyAlignment="1">
      <alignment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14" fontId="0" fillId="0" borderId="6" xfId="0" applyNumberFormat="1" applyBorder="1" applyAlignment="1">
      <alignment vertical="center"/>
    </xf>
    <xf numFmtId="0" fontId="0" fillId="0" borderId="6" xfId="0" applyBorder="1" applyAlignment="1">
      <alignment horizontal="justify" vertical="center" wrapText="1"/>
    </xf>
    <xf numFmtId="0" fontId="0" fillId="0" borderId="6" xfId="0" applyBorder="1" applyAlignment="1">
      <alignment vertical="justify" wrapText="1"/>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14" fontId="0" fillId="0" borderId="9" xfId="0" applyNumberFormat="1" applyBorder="1" applyAlignment="1">
      <alignment horizontal="center" vertical="center"/>
    </xf>
    <xf numFmtId="14" fontId="0" fillId="0" borderId="20"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wrapText="1"/>
    </xf>
    <xf numFmtId="0" fontId="0" fillId="0" borderId="20" xfId="0" applyFill="1" applyBorder="1" applyAlignment="1">
      <alignment horizontal="center" vertical="center"/>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10" fillId="0" borderId="2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10" zoomScale="80" zoomScaleNormal="80" zoomScalePageLayoutView="80" workbookViewId="0">
      <selection activeCell="P93" sqref="P93:Q93"/>
    </sheetView>
  </sheetViews>
  <sheetFormatPr baseColWidth="10" defaultRowHeight="15" x14ac:dyDescent="0.25"/>
  <cols>
    <col min="1" max="1" width="3.140625" style="1" bestFit="1" customWidth="1"/>
    <col min="2" max="2" width="102.7109375" style="1" bestFit="1" customWidth="1"/>
    <col min="3" max="3" width="31.140625" style="2"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20.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6" t="s">
        <v>0</v>
      </c>
      <c r="C2" s="167"/>
      <c r="D2" s="167"/>
      <c r="E2" s="167"/>
      <c r="F2" s="167"/>
      <c r="G2" s="167"/>
      <c r="H2" s="167"/>
      <c r="I2" s="167"/>
      <c r="J2" s="167"/>
      <c r="K2" s="167"/>
      <c r="L2" s="167"/>
      <c r="M2" s="167"/>
      <c r="N2" s="167"/>
      <c r="O2" s="167"/>
      <c r="P2" s="167"/>
    </row>
    <row r="4" spans="2:16" ht="26.25" x14ac:dyDescent="0.25">
      <c r="B4" s="166" t="s">
        <v>1</v>
      </c>
      <c r="C4" s="167"/>
      <c r="D4" s="167"/>
      <c r="E4" s="167"/>
      <c r="F4" s="167"/>
      <c r="G4" s="167"/>
      <c r="H4" s="167"/>
      <c r="I4" s="167"/>
      <c r="J4" s="167"/>
      <c r="K4" s="167"/>
      <c r="L4" s="167"/>
      <c r="M4" s="167"/>
      <c r="N4" s="167"/>
      <c r="O4" s="167"/>
      <c r="P4" s="167"/>
    </row>
    <row r="5" spans="2:16" ht="15.75" thickBot="1" x14ac:dyDescent="0.3"/>
    <row r="6" spans="2:16" ht="21.75" thickBot="1" x14ac:dyDescent="0.3">
      <c r="B6" s="3" t="s">
        <v>2</v>
      </c>
      <c r="C6" s="191" t="s">
        <v>3</v>
      </c>
      <c r="D6" s="191"/>
      <c r="E6" s="191"/>
      <c r="F6" s="191"/>
      <c r="G6" s="191"/>
      <c r="H6" s="191"/>
      <c r="I6" s="191"/>
      <c r="J6" s="191"/>
      <c r="K6" s="191"/>
      <c r="L6" s="191"/>
      <c r="M6" s="191"/>
      <c r="N6" s="192"/>
    </row>
    <row r="7" spans="2:16" ht="16.5" thickBot="1" x14ac:dyDescent="0.3">
      <c r="B7" s="4" t="s">
        <v>4</v>
      </c>
      <c r="C7" s="191"/>
      <c r="D7" s="191"/>
      <c r="E7" s="191"/>
      <c r="F7" s="191"/>
      <c r="G7" s="191"/>
      <c r="H7" s="191"/>
      <c r="I7" s="191"/>
      <c r="J7" s="191"/>
      <c r="K7" s="191"/>
      <c r="L7" s="191"/>
      <c r="M7" s="191"/>
      <c r="N7" s="192"/>
    </row>
    <row r="8" spans="2:16" ht="16.5" thickBot="1" x14ac:dyDescent="0.3">
      <c r="B8" s="4" t="s">
        <v>5</v>
      </c>
      <c r="C8" s="191"/>
      <c r="D8" s="191"/>
      <c r="E8" s="191"/>
      <c r="F8" s="191"/>
      <c r="G8" s="191"/>
      <c r="H8" s="191"/>
      <c r="I8" s="191"/>
      <c r="J8" s="191"/>
      <c r="K8" s="191"/>
      <c r="L8" s="191"/>
      <c r="M8" s="191"/>
      <c r="N8" s="192"/>
    </row>
    <row r="9" spans="2:16" ht="16.5" thickBot="1" x14ac:dyDescent="0.3">
      <c r="B9" s="4" t="s">
        <v>6</v>
      </c>
      <c r="C9" s="191"/>
      <c r="D9" s="191"/>
      <c r="E9" s="191"/>
      <c r="F9" s="191"/>
      <c r="G9" s="191"/>
      <c r="H9" s="191"/>
      <c r="I9" s="191"/>
      <c r="J9" s="191"/>
      <c r="K9" s="191"/>
      <c r="L9" s="191"/>
      <c r="M9" s="191"/>
      <c r="N9" s="192"/>
    </row>
    <row r="10" spans="2:16" ht="16.5" thickBot="1" x14ac:dyDescent="0.3">
      <c r="B10" s="4" t="s">
        <v>7</v>
      </c>
      <c r="C10" s="182">
        <v>10</v>
      </c>
      <c r="D10" s="182"/>
      <c r="E10" s="183"/>
      <c r="F10" s="5"/>
      <c r="G10" s="5"/>
      <c r="H10" s="5"/>
      <c r="I10" s="5"/>
      <c r="J10" s="5"/>
      <c r="K10" s="5"/>
      <c r="L10" s="5"/>
      <c r="M10" s="5"/>
      <c r="N10" s="6"/>
    </row>
    <row r="11" spans="2:16" ht="16.5" thickBot="1" x14ac:dyDescent="0.3">
      <c r="B11" s="7" t="s">
        <v>8</v>
      </c>
      <c r="C11" s="8">
        <v>41972</v>
      </c>
      <c r="D11" s="9"/>
      <c r="E11" s="9"/>
      <c r="F11" s="9"/>
      <c r="G11" s="9"/>
      <c r="H11" s="9"/>
      <c r="I11" s="9"/>
      <c r="J11" s="9"/>
      <c r="K11" s="9"/>
      <c r="L11" s="9"/>
      <c r="M11" s="9"/>
      <c r="N11" s="10"/>
    </row>
    <row r="12" spans="2:16" ht="15.75" x14ac:dyDescent="0.25">
      <c r="B12" s="11"/>
      <c r="C12" s="12"/>
      <c r="D12" s="13"/>
      <c r="E12" s="13"/>
      <c r="F12" s="13"/>
      <c r="G12" s="13"/>
      <c r="H12" s="13"/>
      <c r="I12" s="2"/>
      <c r="J12" s="2"/>
      <c r="K12" s="2"/>
      <c r="L12" s="2"/>
      <c r="M12" s="2"/>
      <c r="N12" s="13"/>
    </row>
    <row r="13" spans="2:16" x14ac:dyDescent="0.25">
      <c r="I13" s="2"/>
      <c r="J13" s="2"/>
      <c r="K13" s="2"/>
      <c r="L13" s="2"/>
      <c r="M13" s="2"/>
      <c r="N13" s="14"/>
    </row>
    <row r="14" spans="2:16" ht="45.75" customHeight="1" x14ac:dyDescent="0.25">
      <c r="B14" s="184" t="s">
        <v>9</v>
      </c>
      <c r="C14" s="184"/>
      <c r="D14" s="15" t="s">
        <v>10</v>
      </c>
      <c r="E14" s="15" t="s">
        <v>11</v>
      </c>
      <c r="F14" s="15" t="s">
        <v>12</v>
      </c>
      <c r="G14" s="16"/>
      <c r="I14" s="17"/>
      <c r="J14" s="17"/>
      <c r="K14" s="17"/>
      <c r="L14" s="17"/>
      <c r="M14" s="17"/>
      <c r="N14" s="14"/>
    </row>
    <row r="15" spans="2:16" x14ac:dyDescent="0.25">
      <c r="B15" s="184"/>
      <c r="C15" s="184"/>
      <c r="D15" s="15">
        <v>10</v>
      </c>
      <c r="E15" s="18">
        <v>2081494671</v>
      </c>
      <c r="F15" s="19">
        <v>822</v>
      </c>
      <c r="G15" s="20"/>
      <c r="I15" s="21"/>
      <c r="J15" s="21"/>
      <c r="K15" s="21"/>
      <c r="L15" s="21"/>
      <c r="M15" s="21"/>
      <c r="N15" s="14"/>
    </row>
    <row r="16" spans="2:16" x14ac:dyDescent="0.25">
      <c r="B16" s="184"/>
      <c r="C16" s="184"/>
      <c r="D16" s="15">
        <v>19</v>
      </c>
      <c r="E16" s="18">
        <v>681861102</v>
      </c>
      <c r="F16" s="19">
        <v>282</v>
      </c>
      <c r="G16" s="20"/>
      <c r="I16" s="21"/>
      <c r="J16" s="21"/>
      <c r="K16" s="21"/>
      <c r="L16" s="21"/>
      <c r="M16" s="21"/>
      <c r="N16" s="14"/>
    </row>
    <row r="17" spans="1:14" x14ac:dyDescent="0.25">
      <c r="B17" s="184"/>
      <c r="C17" s="184"/>
      <c r="D17" s="15">
        <v>25</v>
      </c>
      <c r="E17" s="18">
        <v>2029670548</v>
      </c>
      <c r="F17" s="19">
        <v>746</v>
      </c>
      <c r="G17" s="20"/>
      <c r="I17" s="21"/>
      <c r="J17" s="21"/>
      <c r="K17" s="21"/>
      <c r="L17" s="21"/>
      <c r="M17" s="21"/>
      <c r="N17" s="14"/>
    </row>
    <row r="18" spans="1:14" x14ac:dyDescent="0.25">
      <c r="B18" s="184"/>
      <c r="C18" s="184"/>
      <c r="D18" s="15">
        <v>34</v>
      </c>
      <c r="E18" s="18">
        <v>1498014201</v>
      </c>
      <c r="F18" s="19">
        <v>681</v>
      </c>
      <c r="G18" s="20"/>
      <c r="H18" s="22"/>
      <c r="I18" s="21"/>
      <c r="J18" s="21"/>
      <c r="K18" s="21"/>
      <c r="L18" s="21"/>
      <c r="M18" s="21"/>
      <c r="N18" s="23"/>
    </row>
    <row r="19" spans="1:14" x14ac:dyDescent="0.25">
      <c r="B19" s="184"/>
      <c r="C19" s="184"/>
      <c r="D19" s="15"/>
      <c r="E19" s="24"/>
      <c r="F19" s="18"/>
      <c r="G19" s="20"/>
      <c r="H19" s="22"/>
      <c r="I19" s="25"/>
      <c r="J19" s="25"/>
      <c r="K19" s="25"/>
      <c r="L19" s="25"/>
      <c r="M19" s="25"/>
      <c r="N19" s="23"/>
    </row>
    <row r="20" spans="1:14" x14ac:dyDescent="0.25">
      <c r="B20" s="184"/>
      <c r="C20" s="184"/>
      <c r="D20" s="15"/>
      <c r="E20" s="24"/>
      <c r="F20" s="18"/>
      <c r="G20" s="20"/>
      <c r="H20" s="22"/>
      <c r="I20" s="2"/>
      <c r="J20" s="2"/>
      <c r="K20" s="2"/>
      <c r="L20" s="2"/>
      <c r="M20" s="2"/>
      <c r="N20" s="23"/>
    </row>
    <row r="21" spans="1:14" x14ac:dyDescent="0.25">
      <c r="B21" s="184"/>
      <c r="C21" s="184"/>
      <c r="D21" s="15"/>
      <c r="E21" s="24"/>
      <c r="F21" s="18"/>
      <c r="G21" s="20"/>
      <c r="H21" s="22"/>
      <c r="I21" s="2"/>
      <c r="J21" s="2"/>
      <c r="K21" s="2"/>
      <c r="L21" s="2"/>
      <c r="M21" s="2"/>
      <c r="N21" s="23"/>
    </row>
    <row r="22" spans="1:14" ht="15.75" thickBot="1" x14ac:dyDescent="0.3">
      <c r="B22" s="185" t="s">
        <v>13</v>
      </c>
      <c r="C22" s="186"/>
      <c r="D22" s="15"/>
      <c r="E22" s="26">
        <f>SUM(E15:E21)</f>
        <v>6291040522</v>
      </c>
      <c r="F22" s="19">
        <f>SUM(F15:F21)</f>
        <v>2531</v>
      </c>
      <c r="G22" s="20"/>
      <c r="H22" s="22"/>
      <c r="I22" s="2"/>
      <c r="J22" s="2"/>
      <c r="K22" s="2"/>
      <c r="L22" s="2"/>
      <c r="M22" s="2"/>
      <c r="N22" s="23"/>
    </row>
    <row r="23" spans="1:14" ht="45.75" thickBot="1" x14ac:dyDescent="0.3">
      <c r="A23" s="27"/>
      <c r="B23" s="28" t="s">
        <v>14</v>
      </c>
      <c r="C23" s="29" t="s">
        <v>15</v>
      </c>
      <c r="E23" s="17"/>
      <c r="F23" s="17"/>
      <c r="G23" s="17"/>
      <c r="H23" s="17"/>
      <c r="I23" s="30"/>
      <c r="J23" s="30"/>
      <c r="K23" s="30"/>
      <c r="L23" s="30"/>
      <c r="M23" s="30"/>
    </row>
    <row r="24" spans="1:14" ht="15.75" thickBot="1" x14ac:dyDescent="0.3">
      <c r="A24" s="31">
        <v>1</v>
      </c>
      <c r="C24" s="32">
        <v>657</v>
      </c>
      <c r="D24" s="33"/>
      <c r="E24" s="34">
        <f>E22</f>
        <v>6291040522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16</v>
      </c>
      <c r="C27" s="41"/>
      <c r="D27"/>
      <c r="E27"/>
      <c r="F27"/>
      <c r="G27"/>
      <c r="H27"/>
      <c r="I27" s="2"/>
      <c r="J27" s="2"/>
      <c r="K27" s="2"/>
      <c r="L27" s="2"/>
      <c r="M27" s="2"/>
      <c r="N27" s="14"/>
    </row>
    <row r="28" spans="1:14" x14ac:dyDescent="0.25">
      <c r="A28" s="37"/>
      <c r="B28"/>
      <c r="C28" s="41"/>
      <c r="D28"/>
      <c r="E28"/>
      <c r="F28"/>
      <c r="G28"/>
      <c r="H28"/>
      <c r="I28" s="2"/>
      <c r="J28" s="2"/>
      <c r="K28" s="2"/>
      <c r="L28" s="2"/>
      <c r="M28" s="2"/>
      <c r="N28" s="14"/>
    </row>
    <row r="29" spans="1:14" x14ac:dyDescent="0.25">
      <c r="A29" s="37"/>
      <c r="B29" s="42" t="s">
        <v>17</v>
      </c>
      <c r="C29" s="42" t="s">
        <v>18</v>
      </c>
      <c r="D29" s="42" t="s">
        <v>19</v>
      </c>
      <c r="E29"/>
      <c r="F29"/>
      <c r="G29"/>
      <c r="H29"/>
      <c r="I29" s="2"/>
      <c r="J29" s="2"/>
      <c r="K29" s="2"/>
      <c r="L29" s="2"/>
      <c r="M29" s="2"/>
      <c r="N29" s="14"/>
    </row>
    <row r="30" spans="1:14" x14ac:dyDescent="0.25">
      <c r="A30" s="37"/>
      <c r="B30" s="43" t="s">
        <v>20</v>
      </c>
      <c r="C30" s="44" t="s">
        <v>21</v>
      </c>
      <c r="D30" s="44"/>
      <c r="E30"/>
      <c r="F30"/>
      <c r="G30"/>
      <c r="H30"/>
      <c r="I30" s="2"/>
      <c r="J30" s="2"/>
      <c r="K30" s="2"/>
      <c r="L30" s="2"/>
      <c r="M30" s="2"/>
      <c r="N30" s="14"/>
    </row>
    <row r="31" spans="1:14" x14ac:dyDescent="0.25">
      <c r="A31" s="37"/>
      <c r="B31" s="43" t="s">
        <v>22</v>
      </c>
      <c r="C31" s="44" t="s">
        <v>21</v>
      </c>
      <c r="D31" s="44"/>
      <c r="E31"/>
      <c r="F31"/>
      <c r="G31"/>
      <c r="H31"/>
      <c r="I31" s="2"/>
      <c r="J31" s="2"/>
      <c r="K31" s="2"/>
      <c r="L31" s="2"/>
      <c r="M31" s="2"/>
      <c r="N31" s="14"/>
    </row>
    <row r="32" spans="1:14" x14ac:dyDescent="0.25">
      <c r="A32" s="37"/>
      <c r="B32" s="43" t="s">
        <v>23</v>
      </c>
      <c r="C32" s="44" t="s">
        <v>21</v>
      </c>
      <c r="D32" s="44"/>
      <c r="E32"/>
      <c r="F32"/>
      <c r="G32"/>
      <c r="H32"/>
      <c r="I32" s="2"/>
      <c r="J32" s="2"/>
      <c r="K32" s="2"/>
      <c r="L32" s="2"/>
      <c r="M32" s="2"/>
      <c r="N32" s="14"/>
    </row>
    <row r="33" spans="1:17" x14ac:dyDescent="0.25">
      <c r="A33" s="37"/>
      <c r="B33" s="43" t="s">
        <v>24</v>
      </c>
      <c r="C33" s="44"/>
      <c r="D33" s="44" t="s">
        <v>21</v>
      </c>
      <c r="E33"/>
      <c r="F33"/>
      <c r="G33"/>
      <c r="H33"/>
      <c r="I33" s="2"/>
      <c r="J33" s="2"/>
      <c r="K33" s="2"/>
      <c r="L33" s="2"/>
      <c r="M33" s="2"/>
      <c r="N33" s="14"/>
    </row>
    <row r="34" spans="1:17" x14ac:dyDescent="0.25">
      <c r="A34" s="37"/>
      <c r="B34"/>
      <c r="C34" s="41"/>
      <c r="D34"/>
      <c r="E34"/>
      <c r="F34"/>
      <c r="G34"/>
      <c r="H34"/>
      <c r="I34" s="2"/>
      <c r="J34" s="2"/>
      <c r="K34" s="2"/>
      <c r="L34" s="2"/>
      <c r="M34" s="2"/>
      <c r="N34" s="14"/>
    </row>
    <row r="35" spans="1:17" x14ac:dyDescent="0.25">
      <c r="A35" s="37"/>
      <c r="B35"/>
      <c r="C35" s="41"/>
      <c r="D35"/>
      <c r="E35"/>
      <c r="F35"/>
      <c r="G35"/>
      <c r="H35"/>
      <c r="I35" s="2"/>
      <c r="J35" s="2"/>
      <c r="K35" s="2"/>
      <c r="L35" s="2"/>
      <c r="M35" s="2"/>
      <c r="N35" s="14"/>
    </row>
    <row r="36" spans="1:17" x14ac:dyDescent="0.25">
      <c r="A36" s="37"/>
      <c r="B36" s="40" t="s">
        <v>25</v>
      </c>
      <c r="C36" s="41"/>
      <c r="D36"/>
      <c r="E36"/>
      <c r="F36"/>
      <c r="G36"/>
      <c r="H36"/>
      <c r="I36" s="2"/>
      <c r="J36" s="2"/>
      <c r="K36" s="2"/>
      <c r="L36" s="2"/>
      <c r="M36" s="2"/>
      <c r="N36" s="14"/>
    </row>
    <row r="37" spans="1:17" x14ac:dyDescent="0.25">
      <c r="A37" s="37"/>
      <c r="B37"/>
      <c r="C37" s="41"/>
      <c r="D37"/>
      <c r="E37"/>
      <c r="F37"/>
      <c r="G37"/>
      <c r="H37"/>
      <c r="I37" s="2"/>
      <c r="J37" s="2"/>
      <c r="K37" s="2"/>
      <c r="L37" s="2"/>
      <c r="M37" s="2"/>
      <c r="N37" s="14"/>
    </row>
    <row r="38" spans="1:17" x14ac:dyDescent="0.25">
      <c r="A38" s="37"/>
      <c r="B38"/>
      <c r="C38" s="41"/>
      <c r="D38"/>
      <c r="E38"/>
      <c r="F38"/>
      <c r="G38"/>
      <c r="H38"/>
      <c r="I38" s="2"/>
      <c r="J38" s="2"/>
      <c r="K38" s="2"/>
      <c r="L38" s="2"/>
      <c r="M38" s="2"/>
      <c r="N38" s="14"/>
    </row>
    <row r="39" spans="1:17" x14ac:dyDescent="0.25">
      <c r="A39" s="37"/>
      <c r="B39" s="42" t="s">
        <v>17</v>
      </c>
      <c r="C39" s="42" t="s">
        <v>26</v>
      </c>
      <c r="D39" s="45" t="s">
        <v>27</v>
      </c>
      <c r="E39" s="45" t="s">
        <v>28</v>
      </c>
      <c r="F39"/>
      <c r="G39"/>
      <c r="H39"/>
      <c r="I39" s="2"/>
      <c r="J39" s="2"/>
      <c r="K39" s="2"/>
      <c r="L39" s="2"/>
      <c r="M39" s="2"/>
      <c r="N39" s="14"/>
    </row>
    <row r="40" spans="1:17" ht="28.5" x14ac:dyDescent="0.25">
      <c r="A40" s="37"/>
      <c r="B40" s="46" t="s">
        <v>29</v>
      </c>
      <c r="C40" s="47">
        <v>40</v>
      </c>
      <c r="D40" s="44">
        <v>40</v>
      </c>
      <c r="E40" s="117">
        <f>+D40+D41</f>
        <v>100</v>
      </c>
      <c r="F40"/>
      <c r="G40"/>
      <c r="H40"/>
      <c r="I40" s="2"/>
      <c r="J40" s="2"/>
      <c r="K40" s="2"/>
      <c r="L40" s="2"/>
      <c r="M40" s="2"/>
      <c r="N40" s="14"/>
    </row>
    <row r="41" spans="1:17" ht="42.75" x14ac:dyDescent="0.25">
      <c r="A41" s="37"/>
      <c r="B41" s="46" t="s">
        <v>30</v>
      </c>
      <c r="C41" s="47">
        <v>60</v>
      </c>
      <c r="D41" s="44">
        <v>60</v>
      </c>
      <c r="E41" s="118"/>
      <c r="F41"/>
      <c r="G41"/>
      <c r="H41"/>
      <c r="I41" s="2"/>
      <c r="J41" s="2"/>
      <c r="K41" s="2"/>
      <c r="L41" s="2"/>
      <c r="M41" s="2"/>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87" t="s">
        <v>31</v>
      </c>
      <c r="N45" s="187"/>
    </row>
    <row r="46" spans="1:17" x14ac:dyDescent="0.25">
      <c r="B46" s="40" t="s">
        <v>32</v>
      </c>
      <c r="M46" s="48"/>
      <c r="N46" s="48"/>
    </row>
    <row r="47" spans="1:17" ht="15.75" thickBot="1" x14ac:dyDescent="0.3">
      <c r="M47" s="48"/>
      <c r="N47" s="48"/>
    </row>
    <row r="48" spans="1:17" s="2"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ht="30" x14ac:dyDescent="0.25">
      <c r="A49" s="52">
        <v>1</v>
      </c>
      <c r="B49" s="53" t="s">
        <v>49</v>
      </c>
      <c r="C49" s="53" t="s">
        <v>50</v>
      </c>
      <c r="D49" s="54" t="s">
        <v>51</v>
      </c>
      <c r="E49" s="55" t="s">
        <v>52</v>
      </c>
      <c r="F49" s="56" t="s">
        <v>18</v>
      </c>
      <c r="G49" s="57"/>
      <c r="H49" s="58">
        <v>40148</v>
      </c>
      <c r="I49" s="58">
        <v>40886</v>
      </c>
      <c r="J49" s="59" t="s">
        <v>19</v>
      </c>
      <c r="K49" s="59" t="s">
        <v>53</v>
      </c>
      <c r="L49" s="59"/>
      <c r="M49" s="60">
        <v>914</v>
      </c>
      <c r="N49" s="61"/>
      <c r="O49" s="62">
        <v>583000000</v>
      </c>
      <c r="P49" s="62" t="s">
        <v>54</v>
      </c>
      <c r="Q49" s="63"/>
      <c r="R49" s="64"/>
      <c r="S49" s="64"/>
      <c r="T49" s="64"/>
      <c r="U49" s="64"/>
      <c r="V49" s="64"/>
      <c r="W49" s="64"/>
      <c r="X49" s="64"/>
      <c r="Y49" s="64"/>
      <c r="Z49" s="64"/>
    </row>
    <row r="50" spans="1:26" s="65" customFormat="1" x14ac:dyDescent="0.25">
      <c r="A50" s="52">
        <f>+A49+1</f>
        <v>2</v>
      </c>
      <c r="B50" s="53"/>
      <c r="C50" s="54"/>
      <c r="D50" s="53"/>
      <c r="E50" s="66"/>
      <c r="F50" s="56"/>
      <c r="G50" s="56"/>
      <c r="H50" s="56"/>
      <c r="I50" s="59"/>
      <c r="J50" s="59"/>
      <c r="K50" s="59"/>
      <c r="L50" s="59"/>
      <c r="M50" s="60"/>
      <c r="N50" s="61"/>
      <c r="O50" s="62"/>
      <c r="P50" s="62"/>
      <c r="Q50" s="63"/>
      <c r="R50" s="64"/>
      <c r="S50" s="64"/>
      <c r="T50" s="64"/>
      <c r="U50" s="64"/>
      <c r="V50" s="64"/>
      <c r="W50" s="64"/>
      <c r="X50" s="64"/>
      <c r="Y50" s="64"/>
      <c r="Z50" s="64"/>
    </row>
    <row r="51" spans="1:26" s="65" customFormat="1" x14ac:dyDescent="0.25">
      <c r="A51" s="52">
        <f t="shared" ref="A51:A56" si="0">+A50+1</f>
        <v>3</v>
      </c>
      <c r="B51" s="53"/>
      <c r="C51" s="54"/>
      <c r="D51" s="53"/>
      <c r="E51" s="66"/>
      <c r="F51" s="56"/>
      <c r="G51" s="56"/>
      <c r="H51" s="56"/>
      <c r="I51" s="59"/>
      <c r="J51" s="59"/>
      <c r="K51" s="59"/>
      <c r="L51" s="59"/>
      <c r="M51" s="60"/>
      <c r="N51" s="61"/>
      <c r="O51" s="62"/>
      <c r="P51" s="62"/>
      <c r="Q51" s="63"/>
      <c r="R51" s="64"/>
      <c r="S51" s="64"/>
      <c r="T51" s="64"/>
      <c r="U51" s="64"/>
      <c r="V51" s="64"/>
      <c r="W51" s="64"/>
      <c r="X51" s="64"/>
      <c r="Y51" s="64"/>
      <c r="Z51" s="64"/>
    </row>
    <row r="52" spans="1:26" s="65" customFormat="1" x14ac:dyDescent="0.25">
      <c r="A52" s="52">
        <f t="shared" si="0"/>
        <v>4</v>
      </c>
      <c r="B52" s="53"/>
      <c r="C52" s="54"/>
      <c r="D52" s="53"/>
      <c r="E52" s="66"/>
      <c r="F52" s="56"/>
      <c r="G52" s="56"/>
      <c r="H52" s="56"/>
      <c r="I52" s="59"/>
      <c r="J52" s="59"/>
      <c r="K52" s="59"/>
      <c r="L52" s="59"/>
      <c r="M52" s="60"/>
      <c r="N52" s="61"/>
      <c r="O52" s="62"/>
      <c r="P52" s="62"/>
      <c r="Q52" s="63"/>
      <c r="R52" s="64"/>
      <c r="S52" s="64"/>
      <c r="T52" s="64"/>
      <c r="U52" s="64"/>
      <c r="V52" s="64"/>
      <c r="W52" s="64"/>
      <c r="X52" s="64"/>
      <c r="Y52" s="64"/>
      <c r="Z52" s="64"/>
    </row>
    <row r="53" spans="1:26" s="65" customFormat="1" x14ac:dyDescent="0.25">
      <c r="A53" s="52">
        <f t="shared" si="0"/>
        <v>5</v>
      </c>
      <c r="B53" s="53"/>
      <c r="C53" s="54"/>
      <c r="D53" s="53"/>
      <c r="E53" s="66"/>
      <c r="F53" s="56"/>
      <c r="G53" s="56"/>
      <c r="H53" s="56"/>
      <c r="I53" s="59"/>
      <c r="J53" s="59"/>
      <c r="K53" s="59"/>
      <c r="L53" s="59"/>
      <c r="M53" s="60"/>
      <c r="N53" s="61"/>
      <c r="O53" s="62"/>
      <c r="P53" s="62"/>
      <c r="Q53" s="63"/>
      <c r="R53" s="64"/>
      <c r="S53" s="64"/>
      <c r="T53" s="64"/>
      <c r="U53" s="64"/>
      <c r="V53" s="64"/>
      <c r="W53" s="64"/>
      <c r="X53" s="64"/>
      <c r="Y53" s="64"/>
      <c r="Z53" s="64"/>
    </row>
    <row r="54" spans="1:26" s="65" customFormat="1" x14ac:dyDescent="0.25">
      <c r="A54" s="52">
        <f t="shared" si="0"/>
        <v>6</v>
      </c>
      <c r="B54" s="53"/>
      <c r="C54" s="54"/>
      <c r="D54" s="53"/>
      <c r="E54" s="66"/>
      <c r="F54" s="56"/>
      <c r="G54" s="56"/>
      <c r="H54" s="56"/>
      <c r="I54" s="59"/>
      <c r="J54" s="59"/>
      <c r="K54" s="59"/>
      <c r="L54" s="59"/>
      <c r="M54" s="60"/>
      <c r="N54" s="61"/>
      <c r="O54" s="62"/>
      <c r="P54" s="62"/>
      <c r="Q54" s="63"/>
      <c r="R54" s="64"/>
      <c r="S54" s="64"/>
      <c r="T54" s="64"/>
      <c r="U54" s="64"/>
      <c r="V54" s="64"/>
      <c r="W54" s="64"/>
      <c r="X54" s="64"/>
      <c r="Y54" s="64"/>
      <c r="Z54" s="64"/>
    </row>
    <row r="55" spans="1:26" s="65" customFormat="1" x14ac:dyDescent="0.25">
      <c r="A55" s="52">
        <f t="shared" si="0"/>
        <v>7</v>
      </c>
      <c r="B55" s="53"/>
      <c r="C55" s="54"/>
      <c r="D55" s="53"/>
      <c r="E55" s="66"/>
      <c r="F55" s="56"/>
      <c r="G55" s="56"/>
      <c r="H55" s="56"/>
      <c r="I55" s="59"/>
      <c r="J55" s="59"/>
      <c r="K55" s="59"/>
      <c r="L55" s="59"/>
      <c r="M55" s="60"/>
      <c r="N55" s="61"/>
      <c r="O55" s="62"/>
      <c r="P55" s="62"/>
      <c r="Q55" s="63"/>
      <c r="R55" s="64"/>
      <c r="S55" s="64"/>
      <c r="T55" s="64"/>
      <c r="U55" s="64"/>
      <c r="V55" s="64"/>
      <c r="W55" s="64"/>
      <c r="X55" s="64"/>
      <c r="Y55" s="64"/>
      <c r="Z55" s="64"/>
    </row>
    <row r="56" spans="1:26" s="65" customFormat="1" x14ac:dyDescent="0.25">
      <c r="A56" s="52">
        <f t="shared" si="0"/>
        <v>8</v>
      </c>
      <c r="B56" s="53"/>
      <c r="C56" s="54"/>
      <c r="D56" s="53"/>
      <c r="E56" s="66"/>
      <c r="F56" s="56"/>
      <c r="G56" s="56"/>
      <c r="H56" s="56"/>
      <c r="I56" s="59"/>
      <c r="J56" s="59"/>
      <c r="K56" s="59"/>
      <c r="L56" s="59"/>
      <c r="M56" s="60"/>
      <c r="N56" s="61"/>
      <c r="O56" s="62"/>
      <c r="P56" s="62"/>
      <c r="Q56" s="63"/>
      <c r="R56" s="64"/>
      <c r="S56" s="64"/>
      <c r="T56" s="64"/>
      <c r="U56" s="64"/>
      <c r="V56" s="64"/>
      <c r="W56" s="64"/>
      <c r="X56" s="64"/>
      <c r="Y56" s="64"/>
      <c r="Z56" s="64"/>
    </row>
    <row r="57" spans="1:26" s="65" customFormat="1" ht="60" x14ac:dyDescent="0.25">
      <c r="A57" s="52"/>
      <c r="B57" s="67" t="s">
        <v>28</v>
      </c>
      <c r="C57" s="54"/>
      <c r="D57" s="53"/>
      <c r="E57" s="66"/>
      <c r="F57" s="56"/>
      <c r="G57" s="56"/>
      <c r="H57" s="56"/>
      <c r="I57" s="59"/>
      <c r="J57" s="59"/>
      <c r="K57" s="68" t="s">
        <v>55</v>
      </c>
      <c r="L57" s="68">
        <f t="shared" ref="L57:N57" si="1">SUM(L49:L56)</f>
        <v>0</v>
      </c>
      <c r="M57" s="69">
        <f t="shared" si="1"/>
        <v>914</v>
      </c>
      <c r="N57" s="68">
        <f t="shared" si="1"/>
        <v>0</v>
      </c>
      <c r="O57" s="62"/>
      <c r="P57" s="62"/>
      <c r="Q57" s="70" t="s">
        <v>56</v>
      </c>
    </row>
    <row r="58" spans="1:26" s="71" customFormat="1" x14ac:dyDescent="0.25">
      <c r="C58" s="72"/>
      <c r="E58" s="73"/>
    </row>
    <row r="59" spans="1:26" s="71" customFormat="1" x14ac:dyDescent="0.25">
      <c r="B59" s="188" t="s">
        <v>57</v>
      </c>
      <c r="C59" s="188" t="s">
        <v>58</v>
      </c>
      <c r="D59" s="190" t="s">
        <v>59</v>
      </c>
      <c r="E59" s="190"/>
    </row>
    <row r="60" spans="1:26" s="71" customFormat="1" x14ac:dyDescent="0.25">
      <c r="B60" s="189"/>
      <c r="C60" s="189"/>
      <c r="D60" s="74" t="s">
        <v>60</v>
      </c>
      <c r="E60" s="75" t="s">
        <v>61</v>
      </c>
    </row>
    <row r="61" spans="1:26" s="71" customFormat="1" ht="30.6" customHeight="1" x14ac:dyDescent="0.25">
      <c r="B61" s="76" t="s">
        <v>62</v>
      </c>
      <c r="C61" s="77" t="s">
        <v>55</v>
      </c>
      <c r="D61" s="78" t="s">
        <v>21</v>
      </c>
      <c r="E61" s="79"/>
      <c r="F61" s="80"/>
      <c r="G61" s="80"/>
      <c r="H61" s="80"/>
      <c r="I61" s="80"/>
      <c r="J61" s="80"/>
      <c r="K61" s="80"/>
      <c r="L61" s="80"/>
      <c r="M61" s="80"/>
    </row>
    <row r="62" spans="1:26" s="71" customFormat="1" ht="30" customHeight="1" x14ac:dyDescent="0.25">
      <c r="B62" s="76" t="s">
        <v>63</v>
      </c>
      <c r="C62" s="77">
        <f>+M57</f>
        <v>914</v>
      </c>
      <c r="D62" s="78" t="s">
        <v>21</v>
      </c>
      <c r="E62" s="79"/>
    </row>
    <row r="63" spans="1:26" s="71" customFormat="1" x14ac:dyDescent="0.25">
      <c r="B63" s="81"/>
      <c r="C63" s="180"/>
      <c r="D63" s="180"/>
      <c r="E63" s="180"/>
      <c r="F63" s="180"/>
      <c r="G63" s="180"/>
      <c r="H63" s="180"/>
      <c r="I63" s="180"/>
      <c r="J63" s="180"/>
      <c r="K63" s="180"/>
      <c r="L63" s="180"/>
      <c r="M63" s="180"/>
      <c r="N63" s="180"/>
    </row>
    <row r="64" spans="1:26" ht="28.35" customHeight="1" thickBot="1" x14ac:dyDescent="0.3"/>
    <row r="65" spans="2:17" ht="27" thickBot="1" x14ac:dyDescent="0.3">
      <c r="B65" s="181" t="s">
        <v>64</v>
      </c>
      <c r="C65" s="181"/>
      <c r="D65" s="181"/>
      <c r="E65" s="181"/>
      <c r="F65" s="181"/>
      <c r="G65" s="181"/>
      <c r="H65" s="181"/>
      <c r="I65" s="181"/>
      <c r="J65" s="181"/>
      <c r="K65" s="181"/>
      <c r="L65" s="181"/>
      <c r="M65" s="181"/>
      <c r="N65" s="181"/>
    </row>
    <row r="68" spans="2:17" ht="109.5" customHeight="1" x14ac:dyDescent="0.25">
      <c r="B68" s="82" t="s">
        <v>65</v>
      </c>
      <c r="C68" s="83" t="s">
        <v>66</v>
      </c>
      <c r="D68" s="83" t="s">
        <v>67</v>
      </c>
      <c r="E68" s="83" t="s">
        <v>68</v>
      </c>
      <c r="F68" s="83" t="s">
        <v>69</v>
      </c>
      <c r="G68" s="83" t="s">
        <v>70</v>
      </c>
      <c r="H68" s="83" t="s">
        <v>71</v>
      </c>
      <c r="I68" s="83" t="s">
        <v>72</v>
      </c>
      <c r="J68" s="83" t="s">
        <v>73</v>
      </c>
      <c r="K68" s="83" t="s">
        <v>74</v>
      </c>
      <c r="L68" s="83" t="s">
        <v>75</v>
      </c>
      <c r="M68" s="84" t="s">
        <v>76</v>
      </c>
      <c r="N68" s="84" t="s">
        <v>77</v>
      </c>
      <c r="O68" s="154" t="s">
        <v>78</v>
      </c>
      <c r="P68" s="156"/>
      <c r="Q68" s="83" t="s">
        <v>79</v>
      </c>
    </row>
    <row r="69" spans="2:17" ht="45" x14ac:dyDescent="0.25">
      <c r="B69" s="85" t="s">
        <v>80</v>
      </c>
      <c r="C69" s="86" t="s">
        <v>81</v>
      </c>
      <c r="D69" s="87" t="s">
        <v>82</v>
      </c>
      <c r="E69" s="88">
        <v>300</v>
      </c>
      <c r="F69" s="89"/>
      <c r="G69" s="89"/>
      <c r="H69" s="89" t="s">
        <v>21</v>
      </c>
      <c r="I69" s="90"/>
      <c r="J69" s="90" t="s">
        <v>18</v>
      </c>
      <c r="K69" s="90" t="s">
        <v>18</v>
      </c>
      <c r="L69" s="90" t="s">
        <v>18</v>
      </c>
      <c r="M69" s="90" t="s">
        <v>18</v>
      </c>
      <c r="N69" s="90" t="s">
        <v>18</v>
      </c>
      <c r="O69" s="173"/>
      <c r="P69" s="174"/>
      <c r="Q69" s="43" t="s">
        <v>18</v>
      </c>
    </row>
    <row r="70" spans="2:17" ht="30" x14ac:dyDescent="0.25">
      <c r="B70" s="85" t="s">
        <v>80</v>
      </c>
      <c r="C70" s="86" t="s">
        <v>81</v>
      </c>
      <c r="D70" s="87" t="s">
        <v>83</v>
      </c>
      <c r="E70" s="88">
        <v>121</v>
      </c>
      <c r="F70" s="89"/>
      <c r="G70" s="89"/>
      <c r="H70" s="89" t="s">
        <v>21</v>
      </c>
      <c r="I70" s="90"/>
      <c r="J70" s="90" t="s">
        <v>18</v>
      </c>
      <c r="K70" s="90" t="s">
        <v>18</v>
      </c>
      <c r="L70" s="90" t="s">
        <v>18</v>
      </c>
      <c r="M70" s="90" t="s">
        <v>18</v>
      </c>
      <c r="N70" s="90" t="s">
        <v>18</v>
      </c>
      <c r="O70" s="173"/>
      <c r="P70" s="174"/>
      <c r="Q70" s="43" t="s">
        <v>18</v>
      </c>
    </row>
    <row r="71" spans="2:17" ht="30" x14ac:dyDescent="0.25">
      <c r="B71" s="85" t="s">
        <v>80</v>
      </c>
      <c r="C71" s="86" t="s">
        <v>81</v>
      </c>
      <c r="D71" s="87" t="s">
        <v>84</v>
      </c>
      <c r="E71" s="88">
        <v>60</v>
      </c>
      <c r="F71" s="89"/>
      <c r="G71" s="89"/>
      <c r="H71" s="89" t="s">
        <v>21</v>
      </c>
      <c r="I71" s="90"/>
      <c r="J71" s="90" t="s">
        <v>18</v>
      </c>
      <c r="K71" s="90" t="s">
        <v>18</v>
      </c>
      <c r="L71" s="90" t="s">
        <v>18</v>
      </c>
      <c r="M71" s="90" t="s">
        <v>18</v>
      </c>
      <c r="N71" s="90" t="s">
        <v>18</v>
      </c>
      <c r="O71" s="173"/>
      <c r="P71" s="174"/>
      <c r="Q71" s="43" t="s">
        <v>18</v>
      </c>
    </row>
    <row r="72" spans="2:17" ht="30" x14ac:dyDescent="0.25">
      <c r="B72" s="85" t="s">
        <v>80</v>
      </c>
      <c r="C72" s="86" t="s">
        <v>81</v>
      </c>
      <c r="D72" s="87" t="s">
        <v>85</v>
      </c>
      <c r="E72" s="88">
        <v>60</v>
      </c>
      <c r="F72" s="89"/>
      <c r="G72" s="89"/>
      <c r="H72" s="89" t="s">
        <v>21</v>
      </c>
      <c r="I72" s="90"/>
      <c r="J72" s="90" t="s">
        <v>18</v>
      </c>
      <c r="K72" s="90" t="s">
        <v>18</v>
      </c>
      <c r="L72" s="90" t="s">
        <v>18</v>
      </c>
      <c r="M72" s="90" t="s">
        <v>18</v>
      </c>
      <c r="N72" s="90" t="s">
        <v>18</v>
      </c>
      <c r="O72" s="173"/>
      <c r="P72" s="174"/>
      <c r="Q72" s="43" t="s">
        <v>18</v>
      </c>
    </row>
    <row r="73" spans="2:17" ht="30" x14ac:dyDescent="0.25">
      <c r="B73" s="85" t="s">
        <v>80</v>
      </c>
      <c r="C73" s="86" t="s">
        <v>81</v>
      </c>
      <c r="D73" s="87" t="s">
        <v>86</v>
      </c>
      <c r="E73" s="88">
        <v>36</v>
      </c>
      <c r="F73" s="89"/>
      <c r="G73" s="89"/>
      <c r="H73" s="89" t="s">
        <v>21</v>
      </c>
      <c r="I73" s="90"/>
      <c r="J73" s="90" t="s">
        <v>18</v>
      </c>
      <c r="K73" s="90" t="s">
        <v>18</v>
      </c>
      <c r="L73" s="90" t="s">
        <v>18</v>
      </c>
      <c r="M73" s="90" t="s">
        <v>18</v>
      </c>
      <c r="N73" s="90" t="s">
        <v>18</v>
      </c>
      <c r="O73" s="173"/>
      <c r="P73" s="174"/>
      <c r="Q73" s="43" t="s">
        <v>18</v>
      </c>
    </row>
    <row r="74" spans="2:17" x14ac:dyDescent="0.25">
      <c r="B74" s="85" t="s">
        <v>87</v>
      </c>
      <c r="C74" s="86" t="s">
        <v>88</v>
      </c>
      <c r="D74" s="88"/>
      <c r="E74" s="88"/>
      <c r="F74" s="89"/>
      <c r="G74" s="89"/>
      <c r="H74" s="89"/>
      <c r="I74" s="89" t="s">
        <v>21</v>
      </c>
      <c r="J74" s="90"/>
      <c r="K74" s="43"/>
      <c r="L74" s="43"/>
      <c r="M74" s="43"/>
      <c r="N74" s="43"/>
      <c r="O74" s="173"/>
      <c r="P74" s="174"/>
      <c r="Q74" s="43"/>
    </row>
    <row r="75" spans="2:17" x14ac:dyDescent="0.25">
      <c r="B75" s="43"/>
      <c r="C75" s="44"/>
      <c r="D75" s="43"/>
      <c r="E75" s="43"/>
      <c r="F75" s="43"/>
      <c r="G75" s="43"/>
      <c r="H75" s="43"/>
      <c r="I75" s="43"/>
      <c r="J75" s="43"/>
      <c r="K75" s="43"/>
      <c r="L75" s="43"/>
      <c r="M75" s="43"/>
      <c r="N75" s="43"/>
      <c r="O75" s="173"/>
      <c r="P75" s="174"/>
      <c r="Q75" s="43"/>
    </row>
    <row r="76" spans="2:17" x14ac:dyDescent="0.25">
      <c r="B76" s="1" t="s">
        <v>89</v>
      </c>
    </row>
    <row r="77" spans="2:17" x14ac:dyDescent="0.25">
      <c r="B77" s="1" t="s">
        <v>90</v>
      </c>
    </row>
    <row r="78" spans="2:17" x14ac:dyDescent="0.25">
      <c r="B78" s="1" t="s">
        <v>91</v>
      </c>
    </row>
    <row r="80" spans="2:17" ht="15.75" thickBot="1" x14ac:dyDescent="0.3"/>
    <row r="81" spans="2:17" ht="27" thickBot="1" x14ac:dyDescent="0.3">
      <c r="B81" s="168" t="s">
        <v>92</v>
      </c>
      <c r="C81" s="169"/>
      <c r="D81" s="169"/>
      <c r="E81" s="169"/>
      <c r="F81" s="169"/>
      <c r="G81" s="169"/>
      <c r="H81" s="169"/>
      <c r="I81" s="169"/>
      <c r="J81" s="169"/>
      <c r="K81" s="169"/>
      <c r="L81" s="169"/>
      <c r="M81" s="169"/>
      <c r="N81" s="170"/>
    </row>
    <row r="86" spans="2:17" ht="76.5" customHeight="1" x14ac:dyDescent="0.25">
      <c r="B86" s="82" t="s">
        <v>93</v>
      </c>
      <c r="C86" s="82" t="s">
        <v>94</v>
      </c>
      <c r="D86" s="82" t="s">
        <v>95</v>
      </c>
      <c r="E86" s="82" t="s">
        <v>96</v>
      </c>
      <c r="F86" s="82" t="s">
        <v>97</v>
      </c>
      <c r="G86" s="82" t="s">
        <v>98</v>
      </c>
      <c r="H86" s="82" t="s">
        <v>99</v>
      </c>
      <c r="I86" s="82" t="s">
        <v>100</v>
      </c>
      <c r="J86" s="154" t="s">
        <v>101</v>
      </c>
      <c r="K86" s="155"/>
      <c r="L86" s="156"/>
      <c r="M86" s="82" t="s">
        <v>102</v>
      </c>
      <c r="N86" s="82" t="s">
        <v>103</v>
      </c>
      <c r="O86" s="82" t="s">
        <v>104</v>
      </c>
      <c r="P86" s="154" t="s">
        <v>78</v>
      </c>
      <c r="Q86" s="156"/>
    </row>
    <row r="87" spans="2:17" ht="81.75" customHeight="1" x14ac:dyDescent="0.25">
      <c r="B87" s="91" t="s">
        <v>105</v>
      </c>
      <c r="C87" s="92" t="s">
        <v>106</v>
      </c>
      <c r="D87" s="91" t="s">
        <v>107</v>
      </c>
      <c r="E87" s="85">
        <v>16844120</v>
      </c>
      <c r="F87" s="85" t="s">
        <v>108</v>
      </c>
      <c r="G87" s="85" t="s">
        <v>109</v>
      </c>
      <c r="H87" s="93">
        <v>36714</v>
      </c>
      <c r="I87" s="88"/>
      <c r="J87" s="91" t="s">
        <v>110</v>
      </c>
      <c r="K87" s="94" t="s">
        <v>111</v>
      </c>
      <c r="L87" s="87" t="s">
        <v>112</v>
      </c>
      <c r="M87" s="43" t="s">
        <v>18</v>
      </c>
      <c r="N87" s="43" t="s">
        <v>18</v>
      </c>
      <c r="O87" s="43" t="s">
        <v>18</v>
      </c>
      <c r="P87" s="165"/>
      <c r="Q87" s="165"/>
    </row>
    <row r="88" spans="2:17" ht="54.75" customHeight="1" x14ac:dyDescent="0.25">
      <c r="B88" s="91" t="s">
        <v>105</v>
      </c>
      <c r="C88" s="92" t="s">
        <v>106</v>
      </c>
      <c r="D88" s="91" t="s">
        <v>113</v>
      </c>
      <c r="E88" s="85">
        <v>67006403</v>
      </c>
      <c r="F88" s="85" t="s">
        <v>114</v>
      </c>
      <c r="G88" s="85" t="s">
        <v>115</v>
      </c>
      <c r="H88" s="93">
        <v>37435</v>
      </c>
      <c r="I88" s="88" t="s">
        <v>19</v>
      </c>
      <c r="J88" s="91" t="s">
        <v>116</v>
      </c>
      <c r="K88" s="95" t="s">
        <v>117</v>
      </c>
      <c r="L88" s="87" t="s">
        <v>118</v>
      </c>
      <c r="M88" s="43" t="s">
        <v>18</v>
      </c>
      <c r="N88" s="43" t="s">
        <v>18</v>
      </c>
      <c r="O88" s="43" t="s">
        <v>18</v>
      </c>
      <c r="P88" s="177" t="s">
        <v>119</v>
      </c>
      <c r="Q88" s="177"/>
    </row>
    <row r="89" spans="2:17" ht="62.25" customHeight="1" x14ac:dyDescent="0.25">
      <c r="B89" s="178" t="s">
        <v>105</v>
      </c>
      <c r="C89" s="157" t="s">
        <v>106</v>
      </c>
      <c r="D89" s="157" t="s">
        <v>120</v>
      </c>
      <c r="E89" s="159">
        <v>1116239780</v>
      </c>
      <c r="F89" s="159" t="s">
        <v>121</v>
      </c>
      <c r="G89" s="159" t="s">
        <v>109</v>
      </c>
      <c r="H89" s="161">
        <v>40662</v>
      </c>
      <c r="I89" s="163" t="s">
        <v>18</v>
      </c>
      <c r="J89" s="91" t="s">
        <v>122</v>
      </c>
      <c r="K89" s="95" t="s">
        <v>123</v>
      </c>
      <c r="L89" s="87" t="s">
        <v>124</v>
      </c>
      <c r="M89" s="117" t="s">
        <v>18</v>
      </c>
      <c r="N89" s="117" t="s">
        <v>18</v>
      </c>
      <c r="O89" s="117" t="s">
        <v>18</v>
      </c>
      <c r="P89" s="136"/>
      <c r="Q89" s="137"/>
    </row>
    <row r="90" spans="2:17" ht="54.75" customHeight="1" x14ac:dyDescent="0.25">
      <c r="B90" s="179"/>
      <c r="C90" s="158"/>
      <c r="D90" s="158"/>
      <c r="E90" s="160"/>
      <c r="F90" s="160"/>
      <c r="G90" s="160"/>
      <c r="H90" s="162"/>
      <c r="I90" s="164"/>
      <c r="J90" s="91" t="s">
        <v>125</v>
      </c>
      <c r="K90" s="95" t="s">
        <v>126</v>
      </c>
      <c r="L90" s="87" t="s">
        <v>127</v>
      </c>
      <c r="M90" s="118"/>
      <c r="N90" s="118"/>
      <c r="O90" s="118"/>
      <c r="P90" s="140"/>
      <c r="Q90" s="141"/>
    </row>
    <row r="91" spans="2:17" ht="54.75" customHeight="1" x14ac:dyDescent="0.25">
      <c r="B91" s="91" t="s">
        <v>128</v>
      </c>
      <c r="C91" s="92" t="s">
        <v>106</v>
      </c>
      <c r="D91" s="91" t="s">
        <v>129</v>
      </c>
      <c r="E91" s="85">
        <v>1121834628</v>
      </c>
      <c r="F91" s="85" t="s">
        <v>121</v>
      </c>
      <c r="G91" s="85" t="s">
        <v>109</v>
      </c>
      <c r="H91" s="93">
        <v>41048</v>
      </c>
      <c r="I91" s="89" t="s">
        <v>18</v>
      </c>
      <c r="J91" s="91" t="s">
        <v>130</v>
      </c>
      <c r="K91" s="95" t="s">
        <v>131</v>
      </c>
      <c r="L91" s="87" t="s">
        <v>132</v>
      </c>
      <c r="M91" s="43" t="s">
        <v>18</v>
      </c>
      <c r="N91" s="43" t="s">
        <v>18</v>
      </c>
      <c r="O91" s="43" t="s">
        <v>18</v>
      </c>
      <c r="P91" s="173"/>
      <c r="Q91" s="174"/>
    </row>
    <row r="92" spans="2:17" ht="117.75" customHeight="1" x14ac:dyDescent="0.25">
      <c r="B92" s="91" t="s">
        <v>128</v>
      </c>
      <c r="C92" s="92" t="s">
        <v>106</v>
      </c>
      <c r="D92" s="91" t="s">
        <v>133</v>
      </c>
      <c r="E92" s="85">
        <v>1114817852</v>
      </c>
      <c r="F92" s="85" t="s">
        <v>114</v>
      </c>
      <c r="G92" s="85" t="s">
        <v>109</v>
      </c>
      <c r="H92" s="93">
        <v>40858</v>
      </c>
      <c r="I92" s="89" t="s">
        <v>18</v>
      </c>
      <c r="J92" s="91" t="s">
        <v>134</v>
      </c>
      <c r="K92" s="95" t="s">
        <v>135</v>
      </c>
      <c r="L92" s="96" t="s">
        <v>136</v>
      </c>
      <c r="M92" s="43" t="s">
        <v>18</v>
      </c>
      <c r="N92" s="43" t="s">
        <v>18</v>
      </c>
      <c r="O92" s="43" t="s">
        <v>18</v>
      </c>
      <c r="P92" s="173"/>
      <c r="Q92" s="174"/>
    </row>
    <row r="93" spans="2:17" ht="54.75" customHeight="1" x14ac:dyDescent="0.25">
      <c r="B93" s="91" t="s">
        <v>128</v>
      </c>
      <c r="C93" s="92" t="s">
        <v>106</v>
      </c>
      <c r="D93" s="91" t="s">
        <v>137</v>
      </c>
      <c r="E93" s="85">
        <v>38667181</v>
      </c>
      <c r="F93" s="85" t="s">
        <v>114</v>
      </c>
      <c r="G93" s="85" t="s">
        <v>138</v>
      </c>
      <c r="H93" s="93">
        <v>40464</v>
      </c>
      <c r="I93" s="88" t="s">
        <v>19</v>
      </c>
      <c r="J93" s="91" t="s">
        <v>130</v>
      </c>
      <c r="K93" s="95" t="s">
        <v>139</v>
      </c>
      <c r="L93" s="87" t="s">
        <v>114</v>
      </c>
      <c r="M93" s="43" t="s">
        <v>18</v>
      </c>
      <c r="N93" s="43" t="s">
        <v>18</v>
      </c>
      <c r="O93" s="43" t="s">
        <v>19</v>
      </c>
      <c r="P93" s="173" t="s">
        <v>231</v>
      </c>
      <c r="Q93" s="174"/>
    </row>
    <row r="94" spans="2:17" ht="54.75" customHeight="1" x14ac:dyDescent="0.25">
      <c r="B94" s="91" t="s">
        <v>105</v>
      </c>
      <c r="C94" s="92" t="s">
        <v>140</v>
      </c>
      <c r="D94" s="91" t="s">
        <v>141</v>
      </c>
      <c r="E94" s="85">
        <v>16897026</v>
      </c>
      <c r="F94" s="91" t="s">
        <v>142</v>
      </c>
      <c r="G94" s="85" t="s">
        <v>109</v>
      </c>
      <c r="H94" s="93">
        <v>39563</v>
      </c>
      <c r="I94" s="88" t="s">
        <v>143</v>
      </c>
      <c r="J94" s="91" t="s">
        <v>144</v>
      </c>
      <c r="K94" s="95" t="s">
        <v>145</v>
      </c>
      <c r="L94" s="87" t="s">
        <v>105</v>
      </c>
      <c r="M94" s="43" t="s">
        <v>18</v>
      </c>
      <c r="N94" s="43" t="s">
        <v>19</v>
      </c>
      <c r="O94" s="43" t="s">
        <v>18</v>
      </c>
      <c r="P94" s="175" t="s">
        <v>146</v>
      </c>
      <c r="Q94" s="176"/>
    </row>
    <row r="95" spans="2:17" ht="54.75" customHeight="1" x14ac:dyDescent="0.25">
      <c r="B95" s="91" t="s">
        <v>128</v>
      </c>
      <c r="C95" s="92" t="s">
        <v>140</v>
      </c>
      <c r="D95" s="91" t="s">
        <v>147</v>
      </c>
      <c r="E95" s="85">
        <v>38669557</v>
      </c>
      <c r="F95" s="85" t="s">
        <v>114</v>
      </c>
      <c r="G95" s="91" t="s">
        <v>148</v>
      </c>
      <c r="H95" s="93">
        <v>40966</v>
      </c>
      <c r="I95" s="88" t="s">
        <v>18</v>
      </c>
      <c r="J95" s="91" t="s">
        <v>149</v>
      </c>
      <c r="K95" s="95" t="s">
        <v>150</v>
      </c>
      <c r="L95" s="87" t="s">
        <v>151</v>
      </c>
      <c r="M95" s="43" t="s">
        <v>18</v>
      </c>
      <c r="N95" s="43" t="s">
        <v>18</v>
      </c>
      <c r="O95" s="43" t="s">
        <v>18</v>
      </c>
      <c r="P95" s="173"/>
      <c r="Q95" s="174"/>
    </row>
    <row r="96" spans="2:17" ht="54.75" customHeight="1" x14ac:dyDescent="0.25">
      <c r="B96" s="91"/>
      <c r="C96" s="92"/>
      <c r="D96" s="85"/>
      <c r="E96" s="85"/>
      <c r="F96" s="85"/>
      <c r="G96" s="85"/>
      <c r="H96" s="85"/>
      <c r="I96" s="88"/>
      <c r="J96" s="91"/>
      <c r="K96" s="43"/>
      <c r="L96" s="87"/>
      <c r="M96" s="43"/>
      <c r="N96" s="43"/>
      <c r="O96" s="43"/>
      <c r="P96" s="173"/>
      <c r="Q96" s="174"/>
    </row>
    <row r="97" spans="2:17" x14ac:dyDescent="0.25">
      <c r="B97" s="43"/>
      <c r="C97" s="44"/>
      <c r="D97" s="43"/>
      <c r="E97" s="43"/>
      <c r="F97" s="43"/>
      <c r="G97" s="43"/>
      <c r="H97" s="43"/>
      <c r="I97" s="43"/>
      <c r="J97" s="43"/>
      <c r="K97" s="43"/>
      <c r="L97" s="43"/>
      <c r="M97" s="43"/>
      <c r="N97" s="43"/>
      <c r="O97" s="43"/>
      <c r="P97" s="173"/>
      <c r="Q97" s="174"/>
    </row>
    <row r="98" spans="2:17" ht="15.75" thickBot="1" x14ac:dyDescent="0.3"/>
    <row r="99" spans="2:17" ht="27" thickBot="1" x14ac:dyDescent="0.3">
      <c r="B99" s="168" t="s">
        <v>152</v>
      </c>
      <c r="C99" s="169"/>
      <c r="D99" s="169"/>
      <c r="E99" s="169"/>
      <c r="F99" s="169"/>
      <c r="G99" s="169"/>
      <c r="H99" s="169"/>
      <c r="I99" s="169"/>
      <c r="J99" s="169"/>
      <c r="K99" s="169"/>
      <c r="L99" s="169"/>
      <c r="M99" s="169"/>
      <c r="N99" s="170"/>
    </row>
    <row r="102" spans="2:17" ht="46.35" customHeight="1" x14ac:dyDescent="0.25">
      <c r="B102" s="83" t="s">
        <v>17</v>
      </c>
      <c r="C102" s="83" t="s">
        <v>153</v>
      </c>
      <c r="D102" s="154" t="s">
        <v>78</v>
      </c>
      <c r="E102" s="156"/>
    </row>
    <row r="103" spans="2:17" ht="47.1" customHeight="1" x14ac:dyDescent="0.25">
      <c r="B103" s="95" t="s">
        <v>154</v>
      </c>
      <c r="C103" s="44" t="s">
        <v>18</v>
      </c>
      <c r="D103" s="165"/>
      <c r="E103" s="165"/>
    </row>
    <row r="106" spans="2:17" ht="26.25" x14ac:dyDescent="0.25">
      <c r="B106" s="166" t="s">
        <v>155</v>
      </c>
      <c r="C106" s="167"/>
      <c r="D106" s="167"/>
      <c r="E106" s="167"/>
      <c r="F106" s="167"/>
      <c r="G106" s="167"/>
      <c r="H106" s="167"/>
      <c r="I106" s="167"/>
      <c r="J106" s="167"/>
      <c r="K106" s="167"/>
      <c r="L106" s="167"/>
      <c r="M106" s="167"/>
      <c r="N106" s="167"/>
      <c r="O106" s="167"/>
      <c r="P106" s="167"/>
    </row>
    <row r="108" spans="2:17" ht="15.75" thickBot="1" x14ac:dyDescent="0.3"/>
    <row r="109" spans="2:17" ht="27" thickBot="1" x14ac:dyDescent="0.3">
      <c r="B109" s="168" t="s">
        <v>156</v>
      </c>
      <c r="C109" s="169"/>
      <c r="D109" s="169"/>
      <c r="E109" s="169"/>
      <c r="F109" s="169"/>
      <c r="G109" s="169"/>
      <c r="H109" s="169"/>
      <c r="I109" s="169"/>
      <c r="J109" s="169"/>
      <c r="K109" s="169"/>
      <c r="L109" s="169"/>
      <c r="M109" s="169"/>
      <c r="N109" s="170"/>
    </row>
    <row r="111" spans="2:17" ht="15.75" thickBot="1" x14ac:dyDescent="0.3">
      <c r="M111" s="48"/>
      <c r="N111" s="48"/>
    </row>
    <row r="112" spans="2:17" s="2" customFormat="1" ht="109.5" customHeight="1" x14ac:dyDescent="0.25">
      <c r="B112" s="49" t="s">
        <v>33</v>
      </c>
      <c r="C112" s="49" t="s">
        <v>34</v>
      </c>
      <c r="D112" s="49" t="s">
        <v>35</v>
      </c>
      <c r="E112" s="49" t="s">
        <v>36</v>
      </c>
      <c r="F112" s="49" t="s">
        <v>37</v>
      </c>
      <c r="G112" s="49" t="s">
        <v>38</v>
      </c>
      <c r="H112" s="49" t="s">
        <v>39</v>
      </c>
      <c r="I112" s="49" t="s">
        <v>40</v>
      </c>
      <c r="J112" s="49" t="s">
        <v>41</v>
      </c>
      <c r="K112" s="49" t="s">
        <v>42</v>
      </c>
      <c r="L112" s="49" t="s">
        <v>43</v>
      </c>
      <c r="M112" s="50" t="s">
        <v>44</v>
      </c>
      <c r="N112" s="49" t="s">
        <v>45</v>
      </c>
      <c r="O112" s="49" t="s">
        <v>46</v>
      </c>
      <c r="P112" s="51" t="s">
        <v>47</v>
      </c>
      <c r="Q112" s="51" t="s">
        <v>48</v>
      </c>
    </row>
    <row r="113" spans="1:26" s="65" customFormat="1" ht="48" x14ac:dyDescent="0.25">
      <c r="A113" s="52">
        <v>1</v>
      </c>
      <c r="B113" s="53" t="s">
        <v>157</v>
      </c>
      <c r="C113" s="54" t="s">
        <v>125</v>
      </c>
      <c r="D113" s="53" t="s">
        <v>158</v>
      </c>
      <c r="E113" s="66" t="s">
        <v>159</v>
      </c>
      <c r="F113" s="56" t="s">
        <v>160</v>
      </c>
      <c r="G113" s="57"/>
      <c r="H113" s="58">
        <v>40921</v>
      </c>
      <c r="I113" s="58">
        <v>41547</v>
      </c>
      <c r="J113" s="59" t="s">
        <v>19</v>
      </c>
      <c r="K113" s="60">
        <v>20</v>
      </c>
      <c r="L113" s="59"/>
      <c r="M113" s="60">
        <v>450</v>
      </c>
      <c r="N113" s="61"/>
      <c r="O113" s="62">
        <v>239000000</v>
      </c>
      <c r="P113" s="62" t="s">
        <v>161</v>
      </c>
      <c r="Q113" s="63"/>
      <c r="R113" s="64"/>
      <c r="S113" s="64"/>
      <c r="T113" s="64"/>
      <c r="U113" s="64"/>
      <c r="V113" s="64"/>
      <c r="W113" s="64"/>
      <c r="X113" s="64"/>
      <c r="Y113" s="64"/>
      <c r="Z113" s="64"/>
    </row>
    <row r="114" spans="1:26" s="65" customFormat="1" ht="190.5" customHeight="1" x14ac:dyDescent="0.25">
      <c r="A114" s="52">
        <f>+A113+1</f>
        <v>2</v>
      </c>
      <c r="B114" s="53" t="s">
        <v>157</v>
      </c>
      <c r="C114" s="54" t="s">
        <v>125</v>
      </c>
      <c r="D114" s="53" t="s">
        <v>162</v>
      </c>
      <c r="E114" s="97" t="s">
        <v>163</v>
      </c>
      <c r="F114" s="56" t="s">
        <v>164</v>
      </c>
      <c r="G114" s="56"/>
      <c r="H114" s="58">
        <v>41850</v>
      </c>
      <c r="I114" s="58">
        <v>41943</v>
      </c>
      <c r="J114" s="59" t="s">
        <v>19</v>
      </c>
      <c r="K114" s="60">
        <v>3</v>
      </c>
      <c r="L114" s="59"/>
      <c r="M114" s="60">
        <v>1067</v>
      </c>
      <c r="N114" s="61"/>
      <c r="O114" s="62"/>
      <c r="P114" s="62">
        <v>74</v>
      </c>
      <c r="Q114" s="63" t="s">
        <v>165</v>
      </c>
      <c r="R114" s="64"/>
      <c r="S114" s="64"/>
      <c r="T114" s="64"/>
      <c r="U114" s="64"/>
      <c r="V114" s="64"/>
      <c r="W114" s="64"/>
      <c r="X114" s="64"/>
      <c r="Y114" s="64"/>
      <c r="Z114" s="64"/>
    </row>
    <row r="115" spans="1:26" s="65" customFormat="1" x14ac:dyDescent="0.25">
      <c r="A115" s="52">
        <f t="shared" ref="A115:A120" si="2">+A114+1</f>
        <v>3</v>
      </c>
      <c r="B115" s="53"/>
      <c r="C115" s="54"/>
      <c r="D115" s="53"/>
      <c r="E115" s="66"/>
      <c r="F115" s="56"/>
      <c r="G115" s="56"/>
      <c r="H115" s="56"/>
      <c r="I115" s="59"/>
      <c r="J115" s="59"/>
      <c r="K115" s="59"/>
      <c r="L115" s="59"/>
      <c r="M115" s="61"/>
      <c r="N115" s="61"/>
      <c r="O115" s="62"/>
      <c r="P115" s="62"/>
      <c r="Q115" s="63"/>
      <c r="R115" s="64"/>
      <c r="S115" s="64"/>
      <c r="T115" s="64"/>
      <c r="U115" s="64"/>
      <c r="V115" s="64"/>
      <c r="W115" s="64"/>
      <c r="X115" s="64"/>
      <c r="Y115" s="64"/>
      <c r="Z115" s="64"/>
    </row>
    <row r="116" spans="1:26" s="65" customFormat="1" x14ac:dyDescent="0.25">
      <c r="A116" s="52">
        <f t="shared" si="2"/>
        <v>4</v>
      </c>
      <c r="B116" s="53"/>
      <c r="C116" s="54"/>
      <c r="D116" s="53"/>
      <c r="E116" s="66"/>
      <c r="F116" s="56"/>
      <c r="G116" s="56"/>
      <c r="H116" s="56"/>
      <c r="I116" s="59"/>
      <c r="J116" s="59"/>
      <c r="K116" s="59"/>
      <c r="L116" s="59"/>
      <c r="M116" s="61"/>
      <c r="N116" s="61"/>
      <c r="O116" s="62"/>
      <c r="P116" s="62"/>
      <c r="Q116" s="63"/>
      <c r="R116" s="64"/>
      <c r="S116" s="64"/>
      <c r="T116" s="64"/>
      <c r="U116" s="64"/>
      <c r="V116" s="64"/>
      <c r="W116" s="64"/>
      <c r="X116" s="64"/>
      <c r="Y116" s="64"/>
      <c r="Z116" s="64"/>
    </row>
    <row r="117" spans="1:26" s="65" customFormat="1" x14ac:dyDescent="0.25">
      <c r="A117" s="52">
        <f t="shared" si="2"/>
        <v>5</v>
      </c>
      <c r="B117" s="53"/>
      <c r="C117" s="54"/>
      <c r="D117" s="53"/>
      <c r="E117" s="66"/>
      <c r="F117" s="56"/>
      <c r="G117" s="56"/>
      <c r="H117" s="56"/>
      <c r="I117" s="59"/>
      <c r="J117" s="59"/>
      <c r="K117" s="59"/>
      <c r="L117" s="59"/>
      <c r="M117" s="61"/>
      <c r="N117" s="61"/>
      <c r="O117" s="62"/>
      <c r="P117" s="62"/>
      <c r="Q117" s="63"/>
      <c r="R117" s="64"/>
      <c r="S117" s="64"/>
      <c r="T117" s="64"/>
      <c r="U117" s="64"/>
      <c r="V117" s="64"/>
      <c r="W117" s="64"/>
      <c r="X117" s="64"/>
      <c r="Y117" s="64"/>
      <c r="Z117" s="64"/>
    </row>
    <row r="118" spans="1:26" s="65" customFormat="1" x14ac:dyDescent="0.25">
      <c r="A118" s="52">
        <f t="shared" si="2"/>
        <v>6</v>
      </c>
      <c r="B118" s="53"/>
      <c r="C118" s="54"/>
      <c r="D118" s="53"/>
      <c r="E118" s="66"/>
      <c r="F118" s="56"/>
      <c r="G118" s="56"/>
      <c r="H118" s="56"/>
      <c r="I118" s="59"/>
      <c r="J118" s="59"/>
      <c r="K118" s="59"/>
      <c r="L118" s="59"/>
      <c r="M118" s="61"/>
      <c r="N118" s="61"/>
      <c r="O118" s="62"/>
      <c r="P118" s="62"/>
      <c r="Q118" s="63"/>
      <c r="R118" s="64"/>
      <c r="S118" s="64"/>
      <c r="T118" s="64"/>
      <c r="U118" s="64"/>
      <c r="V118" s="64"/>
      <c r="W118" s="64"/>
      <c r="X118" s="64"/>
      <c r="Y118" s="64"/>
      <c r="Z118" s="64"/>
    </row>
    <row r="119" spans="1:26" s="65" customFormat="1" x14ac:dyDescent="0.25">
      <c r="A119" s="52">
        <f t="shared" si="2"/>
        <v>7</v>
      </c>
      <c r="B119" s="53"/>
      <c r="C119" s="54"/>
      <c r="D119" s="53"/>
      <c r="E119" s="66"/>
      <c r="F119" s="56"/>
      <c r="G119" s="56"/>
      <c r="H119" s="56"/>
      <c r="I119" s="59"/>
      <c r="J119" s="59"/>
      <c r="K119" s="59"/>
      <c r="L119" s="59"/>
      <c r="M119" s="61"/>
      <c r="N119" s="61"/>
      <c r="O119" s="62"/>
      <c r="P119" s="62"/>
      <c r="Q119" s="63"/>
      <c r="R119" s="64"/>
      <c r="S119" s="64"/>
      <c r="T119" s="64"/>
      <c r="U119" s="64"/>
      <c r="V119" s="64"/>
      <c r="W119" s="64"/>
      <c r="X119" s="64"/>
      <c r="Y119" s="64"/>
      <c r="Z119" s="64"/>
    </row>
    <row r="120" spans="1:26" s="65" customFormat="1" x14ac:dyDescent="0.25">
      <c r="A120" s="52">
        <f t="shared" si="2"/>
        <v>8</v>
      </c>
      <c r="B120" s="53"/>
      <c r="C120" s="54"/>
      <c r="D120" s="53"/>
      <c r="E120" s="66"/>
      <c r="F120" s="56"/>
      <c r="G120" s="56"/>
      <c r="H120" s="56"/>
      <c r="I120" s="59"/>
      <c r="J120" s="59"/>
      <c r="K120" s="59"/>
      <c r="L120" s="59"/>
      <c r="M120" s="61"/>
      <c r="N120" s="61"/>
      <c r="O120" s="62"/>
      <c r="P120" s="62"/>
      <c r="Q120" s="63"/>
      <c r="R120" s="64"/>
      <c r="S120" s="64"/>
      <c r="T120" s="64"/>
      <c r="U120" s="64"/>
      <c r="V120" s="64"/>
      <c r="W120" s="64"/>
      <c r="X120" s="64"/>
      <c r="Y120" s="64"/>
      <c r="Z120" s="64"/>
    </row>
    <row r="121" spans="1:26" s="65" customFormat="1" x14ac:dyDescent="0.25">
      <c r="A121" s="52"/>
      <c r="B121" s="67" t="s">
        <v>28</v>
      </c>
      <c r="C121" s="54"/>
      <c r="D121" s="53"/>
      <c r="E121" s="66"/>
      <c r="F121" s="56"/>
      <c r="G121" s="56"/>
      <c r="H121" s="56"/>
      <c r="I121" s="59"/>
      <c r="J121" s="59"/>
      <c r="K121" s="68">
        <f t="shared" ref="K121:N121" si="3">SUM(K113:K120)</f>
        <v>23</v>
      </c>
      <c r="L121" s="68">
        <f t="shared" si="3"/>
        <v>0</v>
      </c>
      <c r="M121" s="98">
        <f t="shared" si="3"/>
        <v>1517</v>
      </c>
      <c r="N121" s="68">
        <f t="shared" si="3"/>
        <v>0</v>
      </c>
      <c r="O121" s="62"/>
      <c r="P121" s="62"/>
      <c r="Q121" s="70"/>
    </row>
    <row r="122" spans="1:26" x14ac:dyDescent="0.25">
      <c r="B122" s="71"/>
      <c r="C122" s="72"/>
      <c r="D122" s="71"/>
      <c r="E122" s="73"/>
      <c r="F122" s="71"/>
      <c r="G122" s="71"/>
      <c r="H122" s="71"/>
      <c r="I122" s="71"/>
      <c r="J122" s="71"/>
      <c r="K122" s="71"/>
      <c r="L122" s="71"/>
      <c r="M122" s="71"/>
      <c r="N122" s="71"/>
      <c r="O122" s="71"/>
      <c r="P122" s="71"/>
    </row>
    <row r="123" spans="1:26" ht="18.75" x14ac:dyDescent="0.25">
      <c r="B123" s="76" t="s">
        <v>166</v>
      </c>
      <c r="C123" s="99" t="s">
        <v>167</v>
      </c>
      <c r="H123" s="80"/>
      <c r="I123" s="80"/>
      <c r="J123" s="80"/>
      <c r="K123" s="80"/>
      <c r="L123" s="80"/>
      <c r="M123" s="80"/>
      <c r="N123" s="71"/>
      <c r="O123" s="71"/>
      <c r="P123" s="71"/>
    </row>
    <row r="125" spans="1:26" ht="15.75" thickBot="1" x14ac:dyDescent="0.3"/>
    <row r="126" spans="1:26" ht="37.35" customHeight="1" thickBot="1" x14ac:dyDescent="0.3">
      <c r="B126" s="100" t="s">
        <v>168</v>
      </c>
      <c r="C126" s="101" t="s">
        <v>169</v>
      </c>
      <c r="D126" s="100" t="s">
        <v>27</v>
      </c>
      <c r="E126" s="101" t="s">
        <v>170</v>
      </c>
    </row>
    <row r="127" spans="1:26" ht="41.45" customHeight="1" x14ac:dyDescent="0.25">
      <c r="B127" s="102" t="s">
        <v>171</v>
      </c>
      <c r="C127" s="103">
        <v>20</v>
      </c>
      <c r="D127" s="103"/>
      <c r="E127" s="171">
        <f>+D127+D128+D129</f>
        <v>40</v>
      </c>
    </row>
    <row r="128" spans="1:26" x14ac:dyDescent="0.25">
      <c r="B128" s="102" t="s">
        <v>172</v>
      </c>
      <c r="C128" s="78">
        <v>30</v>
      </c>
      <c r="D128" s="44"/>
      <c r="E128" s="135"/>
    </row>
    <row r="129" spans="2:17" ht="15.75" thickBot="1" x14ac:dyDescent="0.3">
      <c r="B129" s="102" t="s">
        <v>173</v>
      </c>
      <c r="C129" s="104">
        <v>40</v>
      </c>
      <c r="D129" s="104">
        <v>40</v>
      </c>
      <c r="E129" s="172"/>
    </row>
    <row r="131" spans="2:17" ht="15.75" thickBot="1" x14ac:dyDescent="0.3"/>
    <row r="132" spans="2:17" ht="27" thickBot="1" x14ac:dyDescent="0.3">
      <c r="B132" s="168" t="s">
        <v>174</v>
      </c>
      <c r="C132" s="169"/>
      <c r="D132" s="169"/>
      <c r="E132" s="169"/>
      <c r="F132" s="169"/>
      <c r="G132" s="169"/>
      <c r="H132" s="169"/>
      <c r="I132" s="169"/>
      <c r="J132" s="169"/>
      <c r="K132" s="169"/>
      <c r="L132" s="169"/>
      <c r="M132" s="169"/>
      <c r="N132" s="170"/>
    </row>
    <row r="134" spans="2:17" ht="76.5" customHeight="1" x14ac:dyDescent="0.25">
      <c r="B134" s="82" t="s">
        <v>93</v>
      </c>
      <c r="C134" s="82" t="s">
        <v>94</v>
      </c>
      <c r="D134" s="82" t="s">
        <v>95</v>
      </c>
      <c r="E134" s="82" t="s">
        <v>96</v>
      </c>
      <c r="F134" s="82" t="s">
        <v>97</v>
      </c>
      <c r="G134" s="82" t="s">
        <v>98</v>
      </c>
      <c r="H134" s="82" t="s">
        <v>99</v>
      </c>
      <c r="I134" s="82" t="s">
        <v>100</v>
      </c>
      <c r="J134" s="154" t="s">
        <v>101</v>
      </c>
      <c r="K134" s="155"/>
      <c r="L134" s="156"/>
      <c r="M134" s="82" t="s">
        <v>102</v>
      </c>
      <c r="N134" s="82" t="s">
        <v>103</v>
      </c>
      <c r="O134" s="82" t="s">
        <v>104</v>
      </c>
      <c r="P134" s="154" t="s">
        <v>78</v>
      </c>
      <c r="Q134" s="156"/>
    </row>
    <row r="135" spans="2:17" ht="76.5" customHeight="1" x14ac:dyDescent="0.25">
      <c r="B135" s="157" t="s">
        <v>175</v>
      </c>
      <c r="C135" s="157" t="s">
        <v>176</v>
      </c>
      <c r="D135" s="159" t="s">
        <v>177</v>
      </c>
      <c r="E135" s="159">
        <v>1130607021</v>
      </c>
      <c r="F135" s="159" t="s">
        <v>178</v>
      </c>
      <c r="G135" s="159" t="s">
        <v>179</v>
      </c>
      <c r="H135" s="161">
        <v>39412</v>
      </c>
      <c r="I135" s="163" t="s">
        <v>18</v>
      </c>
      <c r="J135" s="105" t="s">
        <v>162</v>
      </c>
      <c r="K135" s="94" t="s">
        <v>180</v>
      </c>
      <c r="L135" s="87" t="s">
        <v>181</v>
      </c>
      <c r="M135" s="145" t="s">
        <v>18</v>
      </c>
      <c r="N135" s="145" t="s">
        <v>18</v>
      </c>
      <c r="O135" s="145" t="s">
        <v>18</v>
      </c>
      <c r="P135" s="150"/>
      <c r="Q135" s="151"/>
    </row>
    <row r="136" spans="2:17" ht="60.75" customHeight="1" x14ac:dyDescent="0.25">
      <c r="B136" s="158"/>
      <c r="C136" s="158"/>
      <c r="D136" s="160"/>
      <c r="E136" s="160"/>
      <c r="F136" s="160"/>
      <c r="G136" s="160"/>
      <c r="H136" s="162"/>
      <c r="I136" s="164"/>
      <c r="J136" s="106" t="s">
        <v>182</v>
      </c>
      <c r="K136" s="87" t="s">
        <v>183</v>
      </c>
      <c r="L136" s="87" t="s">
        <v>184</v>
      </c>
      <c r="M136" s="144"/>
      <c r="N136" s="144"/>
      <c r="O136" s="144"/>
      <c r="P136" s="152"/>
      <c r="Q136" s="153"/>
    </row>
    <row r="137" spans="2:17" ht="60.75" customHeight="1" x14ac:dyDescent="0.25">
      <c r="B137" s="127" t="s">
        <v>185</v>
      </c>
      <c r="C137" s="127" t="s">
        <v>176</v>
      </c>
      <c r="D137" s="117" t="s">
        <v>186</v>
      </c>
      <c r="E137" s="117">
        <v>31536533</v>
      </c>
      <c r="F137" s="142" t="s">
        <v>187</v>
      </c>
      <c r="G137" s="142" t="s">
        <v>188</v>
      </c>
      <c r="H137" s="130">
        <v>36140</v>
      </c>
      <c r="I137" s="143" t="s">
        <v>189</v>
      </c>
      <c r="J137" s="106" t="s">
        <v>144</v>
      </c>
      <c r="K137" s="87" t="s">
        <v>190</v>
      </c>
      <c r="L137" s="87" t="s">
        <v>191</v>
      </c>
      <c r="M137" s="133" t="s">
        <v>18</v>
      </c>
      <c r="N137" s="143" t="s">
        <v>18</v>
      </c>
      <c r="O137" s="145" t="s">
        <v>18</v>
      </c>
      <c r="P137" s="146"/>
      <c r="Q137" s="147"/>
    </row>
    <row r="138" spans="2:17" ht="60.75" customHeight="1" x14ac:dyDescent="0.25">
      <c r="B138" s="142"/>
      <c r="C138" s="142"/>
      <c r="D138" s="135"/>
      <c r="E138" s="135"/>
      <c r="F138" s="142"/>
      <c r="G138" s="142"/>
      <c r="H138" s="130"/>
      <c r="I138" s="143"/>
      <c r="J138" s="106" t="s">
        <v>130</v>
      </c>
      <c r="K138" s="87" t="s">
        <v>192</v>
      </c>
      <c r="L138" s="87" t="s">
        <v>193</v>
      </c>
      <c r="M138" s="133"/>
      <c r="N138" s="143"/>
      <c r="O138" s="143"/>
      <c r="P138" s="146"/>
      <c r="Q138" s="147"/>
    </row>
    <row r="139" spans="2:17" ht="60.75" customHeight="1" x14ac:dyDescent="0.25">
      <c r="B139" s="128"/>
      <c r="C139" s="128"/>
      <c r="D139" s="118"/>
      <c r="E139" s="118"/>
      <c r="F139" s="128"/>
      <c r="G139" s="128"/>
      <c r="H139" s="131"/>
      <c r="I139" s="144"/>
      <c r="J139" s="106" t="s">
        <v>194</v>
      </c>
      <c r="K139" s="87" t="s">
        <v>195</v>
      </c>
      <c r="L139" s="87" t="s">
        <v>193</v>
      </c>
      <c r="M139" s="134"/>
      <c r="N139" s="144"/>
      <c r="O139" s="144"/>
      <c r="P139" s="148"/>
      <c r="Q139" s="149"/>
    </row>
    <row r="140" spans="2:17" ht="60.75" customHeight="1" x14ac:dyDescent="0.25">
      <c r="B140" s="127" t="s">
        <v>196</v>
      </c>
      <c r="C140" s="127" t="s">
        <v>176</v>
      </c>
      <c r="D140" s="127" t="s">
        <v>197</v>
      </c>
      <c r="E140" s="117">
        <v>71370028</v>
      </c>
      <c r="F140" s="117" t="s">
        <v>198</v>
      </c>
      <c r="G140" s="117" t="s">
        <v>199</v>
      </c>
      <c r="H140" s="129">
        <v>38863</v>
      </c>
      <c r="I140" s="132" t="s">
        <v>18</v>
      </c>
      <c r="J140" s="91" t="s">
        <v>200</v>
      </c>
      <c r="K140" s="107" t="s">
        <v>201</v>
      </c>
      <c r="L140" s="87" t="s">
        <v>202</v>
      </c>
      <c r="M140" s="117" t="s">
        <v>18</v>
      </c>
      <c r="N140" s="117" t="s">
        <v>18</v>
      </c>
      <c r="O140" s="117" t="s">
        <v>18</v>
      </c>
      <c r="P140" s="136"/>
      <c r="Q140" s="137"/>
    </row>
    <row r="141" spans="2:17" ht="60.75" customHeight="1" x14ac:dyDescent="0.25">
      <c r="B141" s="128"/>
      <c r="C141" s="128"/>
      <c r="D141" s="128"/>
      <c r="E141" s="118"/>
      <c r="F141" s="118"/>
      <c r="G141" s="118"/>
      <c r="H141" s="131"/>
      <c r="I141" s="134"/>
      <c r="J141" s="108" t="s">
        <v>203</v>
      </c>
      <c r="K141" s="109" t="s">
        <v>204</v>
      </c>
      <c r="L141" s="107" t="s">
        <v>205</v>
      </c>
      <c r="M141" s="118"/>
      <c r="N141" s="118"/>
      <c r="O141" s="118"/>
      <c r="P141" s="140"/>
      <c r="Q141" s="141"/>
    </row>
    <row r="142" spans="2:17" ht="131.25" customHeight="1" x14ac:dyDescent="0.25">
      <c r="B142" s="127" t="s">
        <v>206</v>
      </c>
      <c r="C142" s="127" t="s">
        <v>176</v>
      </c>
      <c r="D142" s="127" t="s">
        <v>207</v>
      </c>
      <c r="E142" s="117">
        <v>22433192</v>
      </c>
      <c r="F142" s="127" t="s">
        <v>187</v>
      </c>
      <c r="G142" s="127" t="s">
        <v>188</v>
      </c>
      <c r="H142" s="129">
        <v>36140</v>
      </c>
      <c r="I142" s="132" t="s">
        <v>189</v>
      </c>
      <c r="J142" s="108" t="s">
        <v>208</v>
      </c>
      <c r="K142" s="109" t="s">
        <v>209</v>
      </c>
      <c r="L142" s="107" t="s">
        <v>210</v>
      </c>
      <c r="M142" s="117" t="s">
        <v>18</v>
      </c>
      <c r="N142" s="117" t="s">
        <v>18</v>
      </c>
      <c r="O142" s="117" t="s">
        <v>18</v>
      </c>
      <c r="P142" s="136"/>
      <c r="Q142" s="137"/>
    </row>
    <row r="143" spans="2:17" ht="60.75" customHeight="1" x14ac:dyDescent="0.25">
      <c r="B143" s="142"/>
      <c r="C143" s="142"/>
      <c r="D143" s="142"/>
      <c r="E143" s="135"/>
      <c r="F143" s="142"/>
      <c r="G143" s="142"/>
      <c r="H143" s="130"/>
      <c r="I143" s="133"/>
      <c r="J143" s="108" t="s">
        <v>144</v>
      </c>
      <c r="K143" s="109" t="s">
        <v>211</v>
      </c>
      <c r="L143" s="107" t="s">
        <v>212</v>
      </c>
      <c r="M143" s="135"/>
      <c r="N143" s="135"/>
      <c r="O143" s="135"/>
      <c r="P143" s="138"/>
      <c r="Q143" s="139"/>
    </row>
    <row r="144" spans="2:17" ht="60.75" customHeight="1" x14ac:dyDescent="0.25">
      <c r="B144" s="128"/>
      <c r="C144" s="128"/>
      <c r="D144" s="128"/>
      <c r="E144" s="118"/>
      <c r="F144" s="128"/>
      <c r="G144" s="128"/>
      <c r="H144" s="131"/>
      <c r="I144" s="134"/>
      <c r="J144" s="108" t="s">
        <v>182</v>
      </c>
      <c r="K144" s="109" t="s">
        <v>213</v>
      </c>
      <c r="L144" s="107" t="s">
        <v>212</v>
      </c>
      <c r="M144" s="118"/>
      <c r="N144" s="118"/>
      <c r="O144" s="118"/>
      <c r="P144" s="140"/>
      <c r="Q144" s="141"/>
    </row>
    <row r="145" spans="2:17" ht="60.75" customHeight="1" x14ac:dyDescent="0.25">
      <c r="B145" s="127" t="s">
        <v>214</v>
      </c>
      <c r="C145" s="117" t="s">
        <v>176</v>
      </c>
      <c r="D145" s="127" t="s">
        <v>215</v>
      </c>
      <c r="E145" s="117">
        <v>66771466</v>
      </c>
      <c r="F145" s="108" t="s">
        <v>216</v>
      </c>
      <c r="G145" s="108" t="s">
        <v>217</v>
      </c>
      <c r="H145" s="110">
        <v>35965</v>
      </c>
      <c r="I145" s="109" t="s">
        <v>189</v>
      </c>
      <c r="J145" s="44" t="s">
        <v>144</v>
      </c>
      <c r="K145" s="87" t="s">
        <v>218</v>
      </c>
      <c r="L145" s="107" t="s">
        <v>212</v>
      </c>
      <c r="M145" s="117" t="s">
        <v>18</v>
      </c>
      <c r="N145" s="117" t="s">
        <v>19</v>
      </c>
      <c r="O145" s="117" t="s">
        <v>18</v>
      </c>
      <c r="P145" s="119" t="s">
        <v>219</v>
      </c>
      <c r="Q145" s="120"/>
    </row>
    <row r="146" spans="2:17" ht="55.5" customHeight="1" x14ac:dyDescent="0.25">
      <c r="B146" s="128"/>
      <c r="C146" s="118"/>
      <c r="D146" s="128"/>
      <c r="E146" s="118"/>
      <c r="F146" s="95" t="s">
        <v>178</v>
      </c>
      <c r="G146" s="95" t="s">
        <v>220</v>
      </c>
      <c r="H146" s="111">
        <v>39207</v>
      </c>
      <c r="I146" s="43"/>
      <c r="J146" s="112" t="s">
        <v>182</v>
      </c>
      <c r="K146" s="113" t="s">
        <v>221</v>
      </c>
      <c r="L146" s="112" t="s">
        <v>222</v>
      </c>
      <c r="M146" s="118"/>
      <c r="N146" s="118"/>
      <c r="O146" s="118"/>
      <c r="P146" s="121"/>
      <c r="Q146" s="122"/>
    </row>
    <row r="149" spans="2:17" ht="15.75" thickBot="1" x14ac:dyDescent="0.3"/>
    <row r="150" spans="2:17" ht="54" customHeight="1" x14ac:dyDescent="0.25">
      <c r="B150" s="45" t="s">
        <v>17</v>
      </c>
      <c r="C150" s="45" t="s">
        <v>168</v>
      </c>
      <c r="D150" s="82" t="s">
        <v>169</v>
      </c>
      <c r="E150" s="45" t="s">
        <v>27</v>
      </c>
      <c r="F150" s="101" t="s">
        <v>223</v>
      </c>
      <c r="G150" s="114"/>
    </row>
    <row r="151" spans="2:17" ht="120.75" customHeight="1" x14ac:dyDescent="0.2">
      <c r="B151" s="123" t="s">
        <v>224</v>
      </c>
      <c r="C151" s="115" t="s">
        <v>225</v>
      </c>
      <c r="D151" s="44">
        <v>25</v>
      </c>
      <c r="E151" s="44">
        <v>25</v>
      </c>
      <c r="F151" s="124">
        <f>+E151+E152+E153</f>
        <v>60</v>
      </c>
      <c r="G151" s="116"/>
    </row>
    <row r="152" spans="2:17" ht="76.349999999999994" customHeight="1" x14ac:dyDescent="0.2">
      <c r="B152" s="123"/>
      <c r="C152" s="115" t="s">
        <v>226</v>
      </c>
      <c r="D152" s="108">
        <v>25</v>
      </c>
      <c r="E152" s="44">
        <v>25</v>
      </c>
      <c r="F152" s="125"/>
      <c r="G152" s="116"/>
    </row>
    <row r="153" spans="2:17" ht="69" customHeight="1" x14ac:dyDescent="0.2">
      <c r="B153" s="123"/>
      <c r="C153" s="115" t="s">
        <v>227</v>
      </c>
      <c r="D153" s="44">
        <v>10</v>
      </c>
      <c r="E153" s="44">
        <v>10</v>
      </c>
      <c r="F153" s="126"/>
      <c r="G153" s="116"/>
    </row>
    <row r="154" spans="2:17" x14ac:dyDescent="0.25">
      <c r="C154" s="41"/>
    </row>
    <row r="157" spans="2:17" x14ac:dyDescent="0.25">
      <c r="B157" s="40" t="s">
        <v>228</v>
      </c>
    </row>
    <row r="160" spans="2:17" x14ac:dyDescent="0.25">
      <c r="B160" s="42" t="s">
        <v>17</v>
      </c>
      <c r="C160" s="42" t="s">
        <v>26</v>
      </c>
      <c r="D160" s="45" t="s">
        <v>27</v>
      </c>
      <c r="E160" s="45" t="s">
        <v>28</v>
      </c>
    </row>
    <row r="161" spans="2:5" ht="28.5" x14ac:dyDescent="0.25">
      <c r="B161" s="46" t="s">
        <v>229</v>
      </c>
      <c r="C161" s="47">
        <v>40</v>
      </c>
      <c r="D161" s="44">
        <f>+E127</f>
        <v>40</v>
      </c>
      <c r="E161" s="117">
        <f>+D161+D162</f>
        <v>100</v>
      </c>
    </row>
    <row r="162" spans="2:5" ht="42.75" x14ac:dyDescent="0.25">
      <c r="B162" s="46" t="s">
        <v>230</v>
      </c>
      <c r="C162" s="47">
        <v>60</v>
      </c>
      <c r="D162" s="44">
        <v>60</v>
      </c>
      <c r="E162" s="118"/>
    </row>
  </sheetData>
  <mergeCells count="116">
    <mergeCell ref="C10:E10"/>
    <mergeCell ref="B14:C21"/>
    <mergeCell ref="B22:C22"/>
    <mergeCell ref="E40:E41"/>
    <mergeCell ref="M45:N45"/>
    <mergeCell ref="B59:B60"/>
    <mergeCell ref="C59:C60"/>
    <mergeCell ref="D59:E59"/>
    <mergeCell ref="B2:P2"/>
    <mergeCell ref="B4:P4"/>
    <mergeCell ref="C6:N6"/>
    <mergeCell ref="C7:N7"/>
    <mergeCell ref="C8:N8"/>
    <mergeCell ref="C9:N9"/>
    <mergeCell ref="O72:P72"/>
    <mergeCell ref="O73:P73"/>
    <mergeCell ref="O74:P74"/>
    <mergeCell ref="O75:P75"/>
    <mergeCell ref="B81:N81"/>
    <mergeCell ref="J86:L86"/>
    <mergeCell ref="P86:Q86"/>
    <mergeCell ref="C63:N63"/>
    <mergeCell ref="B65:N65"/>
    <mergeCell ref="O68:P68"/>
    <mergeCell ref="O69:P69"/>
    <mergeCell ref="O70:P70"/>
    <mergeCell ref="O71:P71"/>
    <mergeCell ref="M89:M90"/>
    <mergeCell ref="N89:N90"/>
    <mergeCell ref="O89:O90"/>
    <mergeCell ref="P89:Q90"/>
    <mergeCell ref="P91:Q91"/>
    <mergeCell ref="P92:Q92"/>
    <mergeCell ref="P87:Q87"/>
    <mergeCell ref="P88:Q88"/>
    <mergeCell ref="B89:B90"/>
    <mergeCell ref="C89:C90"/>
    <mergeCell ref="D89:D90"/>
    <mergeCell ref="E89:E90"/>
    <mergeCell ref="F89:F90"/>
    <mergeCell ref="G89:G90"/>
    <mergeCell ref="H89:H90"/>
    <mergeCell ref="I89:I90"/>
    <mergeCell ref="D102:E102"/>
    <mergeCell ref="D103:E103"/>
    <mergeCell ref="B106:P106"/>
    <mergeCell ref="B109:N109"/>
    <mergeCell ref="E127:E129"/>
    <mergeCell ref="B132:N132"/>
    <mergeCell ref="P93:Q93"/>
    <mergeCell ref="P94:Q94"/>
    <mergeCell ref="P95:Q95"/>
    <mergeCell ref="P96:Q96"/>
    <mergeCell ref="P97:Q97"/>
    <mergeCell ref="B99:N99"/>
    <mergeCell ref="B137:B139"/>
    <mergeCell ref="C137:C139"/>
    <mergeCell ref="D137:D139"/>
    <mergeCell ref="E137:E139"/>
    <mergeCell ref="F137:F139"/>
    <mergeCell ref="G137:G139"/>
    <mergeCell ref="J134:L134"/>
    <mergeCell ref="P134:Q134"/>
    <mergeCell ref="B135:B136"/>
    <mergeCell ref="C135:C136"/>
    <mergeCell ref="D135:D136"/>
    <mergeCell ref="E135:E136"/>
    <mergeCell ref="F135:F136"/>
    <mergeCell ref="G135:G136"/>
    <mergeCell ref="H135:H136"/>
    <mergeCell ref="I135:I136"/>
    <mergeCell ref="H137:H139"/>
    <mergeCell ref="I137:I139"/>
    <mergeCell ref="M137:M139"/>
    <mergeCell ref="N137:N139"/>
    <mergeCell ref="O137:O139"/>
    <mergeCell ref="P137:Q139"/>
    <mergeCell ref="M135:M136"/>
    <mergeCell ref="N135:N136"/>
    <mergeCell ref="O135:O136"/>
    <mergeCell ref="P135:Q136"/>
    <mergeCell ref="H140:H141"/>
    <mergeCell ref="I140:I141"/>
    <mergeCell ref="M140:M141"/>
    <mergeCell ref="N140:N141"/>
    <mergeCell ref="O140:O141"/>
    <mergeCell ref="P140:Q141"/>
    <mergeCell ref="B140:B141"/>
    <mergeCell ref="C140:C141"/>
    <mergeCell ref="D140:D141"/>
    <mergeCell ref="E140:E141"/>
    <mergeCell ref="F140:F141"/>
    <mergeCell ref="G140:G141"/>
    <mergeCell ref="H142:H144"/>
    <mergeCell ref="I142:I144"/>
    <mergeCell ref="M142:M144"/>
    <mergeCell ref="N142:N144"/>
    <mergeCell ref="O142:O144"/>
    <mergeCell ref="P142:Q144"/>
    <mergeCell ref="B142:B144"/>
    <mergeCell ref="C142:C144"/>
    <mergeCell ref="D142:D144"/>
    <mergeCell ref="E142:E144"/>
    <mergeCell ref="F142:F144"/>
    <mergeCell ref="G142:G144"/>
    <mergeCell ref="O145:O146"/>
    <mergeCell ref="P145:Q146"/>
    <mergeCell ref="B151:B153"/>
    <mergeCell ref="F151:F153"/>
    <mergeCell ref="E161:E162"/>
    <mergeCell ref="B145:B146"/>
    <mergeCell ref="C145:C146"/>
    <mergeCell ref="D145:D146"/>
    <mergeCell ref="E145:E146"/>
    <mergeCell ref="M145:M146"/>
    <mergeCell ref="N145:N146"/>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2014-12-04T15:36:49Z</dcterms:created>
  <dcterms:modified xsi:type="dcterms:W3CDTF">2014-12-04T16:41:11Z</dcterms:modified>
</cp:coreProperties>
</file>