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T_TEC_TALENTUM_G22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0" i="1" l="1"/>
  <c r="F149" i="1"/>
  <c r="E132" i="1"/>
  <c r="D159" i="1" s="1"/>
  <c r="E159" i="1" s="1"/>
  <c r="N126" i="1"/>
  <c r="M126" i="1"/>
  <c r="L126" i="1"/>
  <c r="K126" i="1"/>
  <c r="C128" i="1" s="1"/>
  <c r="A119" i="1"/>
  <c r="A120" i="1" s="1"/>
  <c r="A121" i="1" s="1"/>
  <c r="A122" i="1" s="1"/>
  <c r="A123" i="1" s="1"/>
  <c r="A124" i="1" s="1"/>
  <c r="A125" i="1" s="1"/>
  <c r="N57" i="1"/>
  <c r="L57" i="1"/>
  <c r="K57" i="1"/>
  <c r="A50" i="1"/>
  <c r="A51" i="1" s="1"/>
  <c r="A52" i="1" s="1"/>
  <c r="A53" i="1" s="1"/>
  <c r="A54" i="1" s="1"/>
  <c r="A55" i="1" s="1"/>
  <c r="A56" i="1" s="1"/>
  <c r="E40" i="1"/>
  <c r="E24" i="1"/>
  <c r="F22" i="1"/>
  <c r="E22" i="1"/>
</calcChain>
</file>

<file path=xl/sharedStrings.xml><?xml version="1.0" encoding="utf-8"?>
<sst xmlns="http://schemas.openxmlformats.org/spreadsheetml/2006/main" count="466" uniqueCount="249">
  <si>
    <t>1. CRITERIOS HABILITANTES</t>
  </si>
  <si>
    <t>Experiencia Específica - habilitante</t>
  </si>
  <si>
    <t>Nombre de Proponente:</t>
  </si>
  <si>
    <t>UNION TEMPORAL TALENTUM</t>
  </si>
  <si>
    <t>Nombre de Integrante No 1:</t>
  </si>
  <si>
    <t xml:space="preserve">FUNDACION AVE FENIX </t>
  </si>
  <si>
    <t>Nombre de Integrante No 2:</t>
  </si>
  <si>
    <t xml:space="preserve">CORPORACION TALENTUM </t>
  </si>
  <si>
    <t>Nombre de Integrante No 3:</t>
  </si>
  <si>
    <t>grupo a la que se presenta</t>
  </si>
  <si>
    <t>GRUPO 22</t>
  </si>
  <si>
    <t>Fecha de evaluación:</t>
  </si>
  <si>
    <t>NOVIEMBRE 29 Y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</si>
  <si>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</si>
  <si>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</si>
  <si>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</si>
  <si>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</si>
  <si>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</si>
  <si>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</si>
  <si>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</si>
  <si>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</si>
  <si>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</si>
  <si>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</si>
  <si>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</si>
  <si>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</si>
  <si>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</si>
  <si>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</si>
  <si>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</si>
  <si>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</si>
  <si>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</si>
  <si>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</si>
  <si>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</si>
  <si>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</si>
  <si>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</si>
  <si>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</si>
  <si>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</si>
  <si>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</si>
  <si>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</si>
  <si>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</si>
  <si>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</si>
  <si>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</si>
  <si>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</si>
  <si>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</si>
  <si>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</si>
  <si>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</si>
  <si>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</si>
  <si>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</si>
  <si>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</si>
  <si>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</si>
  <si>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</si>
  <si>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</si>
  <si>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</si>
  <si>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</si>
  <si>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AVE FENIX </t>
  </si>
  <si>
    <t>ICBF</t>
  </si>
  <si>
    <t>91 92</t>
  </si>
  <si>
    <t>si</t>
  </si>
  <si>
    <t>LESARU</t>
  </si>
  <si>
    <t>008 DE 2012</t>
  </si>
  <si>
    <t xml:space="preserve"> FUNDACION AVE FENIX</t>
  </si>
  <si>
    <t>FUNDACION COLOMBIA SI</t>
  </si>
  <si>
    <t xml:space="preserve">CP520 15 11 </t>
  </si>
  <si>
    <t>Criterio</t>
  </si>
  <si>
    <t>Valor</t>
  </si>
  <si>
    <t xml:space="preserve">Concepto, cumple </t>
  </si>
  <si>
    <t>no</t>
  </si>
  <si>
    <t>Total meses de experiencia acreditada valida</t>
  </si>
  <si>
    <t>26</t>
  </si>
  <si>
    <t>Total cupos certificados</t>
  </si>
  <si>
    <t>1344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</si>
  <si>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</si>
  <si>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</si>
  <si>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</si>
  <si>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</si>
  <si>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</si>
  <si>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</si>
  <si>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</si>
  <si>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</si>
  <si>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</si>
  <si>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</si>
  <si>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</si>
  <si>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</si>
  <si>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</si>
  <si>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</si>
  <si>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</si>
  <si>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</si>
  <si>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</si>
  <si>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t>
  </si>
  <si>
    <t>AMAIME</t>
  </si>
  <si>
    <t>CDI SIN ARRENDO</t>
  </si>
  <si>
    <t>CARRERA 35 58C 79</t>
  </si>
  <si>
    <t>CDI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</si>
  <si>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</si>
  <si>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</si>
  <si>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</si>
  <si>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</si>
  <si>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</si>
  <si>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</si>
  <si>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</si>
  <si>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</si>
  <si>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</si>
  <si>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</si>
  <si>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</si>
  <si>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</si>
  <si>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</si>
  <si>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</si>
  <si>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</si>
  <si>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</si>
  <si>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</si>
  <si>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MONICA VALENCIA MEJIA</t>
  </si>
  <si>
    <t>PROFESIONAL EN DESARROLLO FAMILIAR</t>
  </si>
  <si>
    <t>UNIVERSIDAD DE CALDAS</t>
  </si>
  <si>
    <t xml:space="preserve">NO REQUIERE </t>
  </si>
  <si>
    <t>CENTRO DE ATENCION PREVENTIVA A LA INFANCIA LA FAMILIA Y LA COMUNIDAD RAYUELA</t>
  </si>
  <si>
    <t>1999-2001</t>
  </si>
  <si>
    <t>VIVIANA MUÑOZ MORALES</t>
  </si>
  <si>
    <t>PSICOLOGA MAESTRIA EN FAMILIA</t>
  </si>
  <si>
    <t>UNIVERSIDAD DEL VALLE</t>
  </si>
  <si>
    <t xml:space="preserve">FUNDACION UNA GOTA DE ESPERANZA </t>
  </si>
  <si>
    <t>03-2009 10-2010</t>
  </si>
  <si>
    <t xml:space="preserve">TIENE RESOLUCION </t>
  </si>
  <si>
    <t>ANA MILENA PEREA MOSQUERA</t>
  </si>
  <si>
    <t>TRABAJADORA SOCIAL</t>
  </si>
  <si>
    <t>UNIVERSIDAD TECNOLOGICA DEL CHOCO</t>
  </si>
  <si>
    <t>223853507 1</t>
  </si>
  <si>
    <t xml:space="preserve">FUNDACCION PLAN </t>
  </si>
  <si>
    <t>22/10/2011              30/09/2014</t>
  </si>
  <si>
    <t>NO SE IDENTIFICA EXPERIENCIA RELACIONADA CON LO REQUERIDO EN LOS PERFILES DE CARGOS DE CDI DE LOS PLIESGOS</t>
  </si>
  <si>
    <t>COORDINADOR CDI MODALIDAD FAMILIAR</t>
  </si>
  <si>
    <t>JULIETH CAROLINA BARRERA COTAZO</t>
  </si>
  <si>
    <t xml:space="preserve">PSICOLOGA   </t>
  </si>
  <si>
    <t>COLEGIO DE PSICOLOGOS</t>
  </si>
  <si>
    <t>NO AOPRTA</t>
  </si>
  <si>
    <t>FUNDACION AVE FENIX</t>
  </si>
  <si>
    <t>02-06-2014 31-12-2014</t>
  </si>
  <si>
    <t>SE SOLICITA SUBSANACION  Y ENVIA CERTIFICADO DE TARJETA EN TRAMITE</t>
  </si>
  <si>
    <t>EMILSE TRUJILLO NIÑO</t>
  </si>
  <si>
    <t>PSICOLOGA</t>
  </si>
  <si>
    <t>FUNDACION UNIVERSITARIA KONRAD LORENZ</t>
  </si>
  <si>
    <t>SISTEMAS ESPECIALIZADOS DE INFORMACION SIE</t>
  </si>
  <si>
    <t>01-01 2010- 12-2011</t>
  </si>
  <si>
    <t>APORTA TAJETA PROFESIONAL PERO REFIERE FECHA DE VENCIMIENTO MAYO 2010</t>
  </si>
  <si>
    <t>JUAN CARLOS RESTREPO</t>
  </si>
  <si>
    <t>ADMINISTRADOR DE EMPRESAS</t>
  </si>
  <si>
    <t>UNIVERSIDAD LIBRE</t>
  </si>
  <si>
    <t>NO APORTA</t>
  </si>
  <si>
    <t>05/03/2013 18-11-2014</t>
  </si>
  <si>
    <t>NO APORTA TARJETA PROFESIONAL</t>
  </si>
  <si>
    <t xml:space="preserve">PROFESIONAL DE APOYO PSICOSOCIAL CDI INSTITUCIONAL </t>
  </si>
  <si>
    <t>JEIMI ALEJANDRA DAZA RENDON</t>
  </si>
  <si>
    <t>UNIVERSIDAD SAN BUENAVENTURA DE CALI</t>
  </si>
  <si>
    <t>COORPORACION NUEVOS RUMBOS</t>
  </si>
  <si>
    <t>11-2013 02-2014</t>
  </si>
  <si>
    <t>MARIA EUGENIA OSORIO OROZCO</t>
  </si>
  <si>
    <t>COMFANDI</t>
  </si>
  <si>
    <t>20-05-2006 16-12-2006</t>
  </si>
  <si>
    <t>227222404 1</t>
  </si>
  <si>
    <t>SANDRA PATRICIA MUÑOZ</t>
  </si>
  <si>
    <t>UNIVERSIDAD SANTIAGO DE CALI</t>
  </si>
  <si>
    <t>CORPORACION TALENTUM</t>
  </si>
  <si>
    <t>09-2011 03-01-2014</t>
  </si>
  <si>
    <t>PROFESIONAL DE APOYO PSICOSOCIAL CDI MODALIDAD FAMILIAR</t>
  </si>
  <si>
    <t xml:space="preserve">LUIS EMILIA JIMENEZ </t>
  </si>
  <si>
    <t>EXTRAS</t>
  </si>
  <si>
    <t>21-06-2012 15-02-2013</t>
  </si>
  <si>
    <t>CYNDI CAROLINA ARIAS</t>
  </si>
  <si>
    <t>UNIVERSIADD DEL VALLE</t>
  </si>
  <si>
    <t>ASOCAÑA</t>
  </si>
  <si>
    <t>01/06 31-12-2013</t>
  </si>
  <si>
    <t>ARGELI ARANGO VASQUES</t>
  </si>
  <si>
    <t>FUNOF</t>
  </si>
  <si>
    <t>11/04/2011 31-12-2012</t>
  </si>
  <si>
    <t>JONNATHAN GONZALEZ</t>
  </si>
  <si>
    <t>TRABAJADOR SOCIAL</t>
  </si>
  <si>
    <t>UNIVERSIDAD DEL QUINDIO</t>
  </si>
  <si>
    <t>170611030 1</t>
  </si>
  <si>
    <t>COOPERATIVA MULTIACTIVA HOGARES DE BIENESTAR COOHOBIENESTAR</t>
  </si>
  <si>
    <t>01-05-2010 30-09-2010</t>
  </si>
  <si>
    <t>FRANCIA MILENA SUAREZ</t>
  </si>
  <si>
    <t>UNIVERSIDAD COOPERATIVA DE COLOMBIA</t>
  </si>
  <si>
    <t>COOPERATIVA DE TRABAJO ASOCIADO A ATENCION INTEGRAL EN SALUD Y MEDIO AMBIENTE</t>
  </si>
  <si>
    <t>07-04-203 06-04-2004</t>
  </si>
  <si>
    <t xml:space="preserve">SE SOLICITA SUBSANACION Y ENVIA RESOLUCION </t>
  </si>
  <si>
    <t>HECTOR FABIO DOMINGUEZ</t>
  </si>
  <si>
    <t>PSICOLOGIA SOCIAL Y COMUNITAIRIA</t>
  </si>
  <si>
    <t>UNIVERSIDAD ABIERTA Y A DISTACIA</t>
  </si>
  <si>
    <t>FUNDACION LIDERES DEL SIGLO XXl</t>
  </si>
  <si>
    <t>01-2003 06-2003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</si>
  <si>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</si>
  <si>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</si>
  <si>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</si>
  <si>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</si>
  <si>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</si>
  <si>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MUNICIPIO DE DAGUA</t>
  </si>
  <si>
    <t>CPS 164 2012</t>
  </si>
  <si>
    <t>FUNDACION CALIDAD SUPERIOR</t>
  </si>
  <si>
    <t>103 2013</t>
  </si>
  <si>
    <t>SOLO SE VALIDA EL PLAZO HASTA EL 06/05/2011 PORQUE SE TRASLAPA CON LA EXP HABILITANTE</t>
  </si>
  <si>
    <t>FUNDACION AVEX</t>
  </si>
  <si>
    <t>MARIO CORREA RENGIFO</t>
  </si>
  <si>
    <t>090 2013</t>
  </si>
  <si>
    <t>440  447</t>
  </si>
  <si>
    <t>NO SE ESPECIFICA EL NUMERO DE CUPOS ATENDIDOS EL OBJETO DEL CONTRATO NO CUMPLE CON LO RELACIONADO.  DICE PRESTACION DE SERVICIOS DE APOYO A LA GESTION EN LA DETECCION TEMPRANA Y PROTECCION ESPECIFICA EN EVENTOS DE INTERES EN SALUD PUBLICA CONSISTENTE EN FORTALECER LA CAPACIDAD TECNICA, OPERTIVA DE LAS ACCIONES DE PROTECCION ESPECIFICA Y DETECCION TEMPRANA EN TODO EL DEPARTAMENTO Y APLICACION DE LAS GUIAS DE ATENCION INTEGRAL DE LAS ENFERMEDADES DE INTERES EN SALUD PUBLICA DE OBLIGATORIO CUMPLIMIENTO AL MINISTERIOR DE SALUD Y PROTECCION SOCIAL</t>
  </si>
  <si>
    <t>NO ES VALIDO YA QUE FUE PRESENTADO COMO EXP.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</si>
  <si>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</si>
  <si>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</si>
  <si>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</si>
  <si>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</si>
  <si>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</si>
  <si>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</si>
  <si>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</si>
  <si>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</si>
  <si>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</si>
  <si>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MARIA CONSUELO LOPEZ MONTOYA</t>
  </si>
  <si>
    <t>FUNDAR</t>
  </si>
  <si>
    <t>1992-1998</t>
  </si>
  <si>
    <t>NO ADJUNTA TARJETA PROFESIONAL</t>
  </si>
  <si>
    <t>MARIA INES MONTAÑO NUÑEZ</t>
  </si>
  <si>
    <t>LICENCIADA EN EDUCACION PREESCOALR</t>
  </si>
  <si>
    <t xml:space="preserve">CORPORACION EDUCATIVA CENTRO DE ADMINSITRACION </t>
  </si>
  <si>
    <t>NO REQUIERE</t>
  </si>
  <si>
    <t xml:space="preserve">COOMACOVALLE </t>
  </si>
  <si>
    <t>16/05/2013     30-07-2014</t>
  </si>
  <si>
    <t>PROFESIONAL DE APOYO PEDAGÓGICO  POR CADA MIL CUPOS OFERTADOS O FRACIÓN INFERIOR</t>
  </si>
  <si>
    <t>LUZ AIDEE RODRIGUEZ REYES</t>
  </si>
  <si>
    <t>LICENCIADA EN PEDAGOGIA REEDUCATIVA</t>
  </si>
  <si>
    <t>FUNDACION UNIVERSITARIA LUIS AMIGO</t>
  </si>
  <si>
    <t>NO  REQUIERE</t>
  </si>
  <si>
    <t>ASOHIVA</t>
  </si>
  <si>
    <t>11-10-2007     30-11-2007</t>
  </si>
  <si>
    <t>ADRIANA DUARTE OLMOS</t>
  </si>
  <si>
    <t xml:space="preserve">LICENCIADA EN PEDAGOGIA INFANTIL </t>
  </si>
  <si>
    <t>UNIVERSIDAD TECNOLOGICA DE PEREIRA</t>
  </si>
  <si>
    <t>FUNDACION MANUEL MEJIA</t>
  </si>
  <si>
    <t>24-05-2013    30-12-2013</t>
  </si>
  <si>
    <t xml:space="preserve">FINANCIERO  POR CADA CINCO MIL CUPOS OFERTADOS O FRACIÓN INFERIOR </t>
  </si>
  <si>
    <t>JULIAN ANDRES ORTIZ</t>
  </si>
  <si>
    <t>ECONOMISTA</t>
  </si>
  <si>
    <t>UNIVERSIDAD INDUSTRIAL DE SANTANDER</t>
  </si>
  <si>
    <t xml:space="preserve">CREATIVIDAD PENSAMIENTO </t>
  </si>
  <si>
    <t>01-03-2011     30-07-2012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</si>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</sst>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0;[Red]#,##0"/>
    <numFmt numFmtId="166" formatCode="[$$-240A]\ #,##0.00"/>
    <numFmt numFmtId="167" formatCode="&quot;$&quot;\ #,##0_);[Red]\(&quot;$&quot;\ #,##0\)"/>
    <numFmt numFmtId="168" formatCode="[$$-240A]\ #,##0"/>
    <numFmt numFmtId="169" formatCode="0;[Red]0"/>
    <numFmt numFmtId="170" formatCode="_-* #,##0\ _€_-;\-* #,##0\ _€_-;_-* &quot;-&quot;??\ _€_-;_-@_-"/>
    <numFmt numFmtId="171"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1"/>
      <name val="Arial"/>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4" fillId="0" borderId="6" xfId="0" applyFont="1" applyFill="1" applyBorder="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Border="1" applyAlignment="1">
      <alignment horizontal="center" vertical="center" wrapText="1"/>
    </xf>
    <xf numFmtId="0" fontId="0" fillId="0" borderId="6" xfId="0" applyBorder="1" applyAlignment="1">
      <alignment horizontal="center" vertical="center" wrapText="1"/>
    </xf>
    <xf numFmtId="14" fontId="0" fillId="0" borderId="6" xfId="0" applyNumberFormat="1" applyFill="1" applyBorder="1" applyAlignment="1">
      <alignment wrapText="1"/>
    </xf>
    <xf numFmtId="14" fontId="0" fillId="0" borderId="6" xfId="0" applyNumberFormat="1" applyBorder="1" applyAlignment="1"/>
    <xf numFmtId="0" fontId="0" fillId="0" borderId="6" xfId="0" applyBorder="1" applyAlignment="1">
      <alignment horizontal="center" vertical="center"/>
    </xf>
    <xf numFmtId="14" fontId="0" fillId="0" borderId="6" xfId="0" applyNumberFormat="1" applyBorder="1" applyAlignment="1">
      <alignment vertical="center"/>
    </xf>
    <xf numFmtId="0" fontId="0" fillId="0" borderId="0" xfId="0" applyBorder="1" applyAlignment="1">
      <alignment wrapText="1"/>
    </xf>
    <xf numFmtId="0" fontId="0" fillId="0" borderId="6" xfId="0" applyBorder="1" applyAlignment="1">
      <alignment vertical="center" wrapText="1"/>
    </xf>
    <xf numFmtId="169" fontId="2" fillId="2" borderId="12" xfId="0" applyNumberFormat="1" applyFont="1" applyFill="1" applyBorder="1" applyAlignment="1">
      <alignment horizontal="center" vertical="center" wrapText="1"/>
    </xf>
    <xf numFmtId="1" fontId="13" fillId="0" borderId="6" xfId="0" applyNumberFormat="1" applyFont="1" applyFill="1" applyBorder="1" applyAlignment="1" applyProtection="1">
      <alignment horizontal="center" vertical="center" wrapText="1"/>
      <protection locked="0"/>
    </xf>
    <xf numFmtId="169"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169" fontId="0" fillId="0" borderId="0" xfId="0" applyNumberFormat="1" applyAlignment="1">
      <alignment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abSelected="1" workbookViewId="0">
      <selection activeCell="B24" sqref="B24"/>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14.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t="s">
        <v>5</v>
      </c>
      <c r="D7" s="5"/>
      <c r="E7" s="5"/>
      <c r="F7" s="5"/>
      <c r="G7" s="5"/>
      <c r="H7" s="5"/>
      <c r="I7" s="5"/>
      <c r="J7" s="5"/>
      <c r="K7" s="5"/>
      <c r="L7" s="5"/>
      <c r="M7" s="5"/>
      <c r="N7" s="6"/>
    </row>
    <row r="8" spans="2:16" ht="16.5" thickBot="1" x14ac:dyDescent="0.3">
      <c r="B8" s="7" t="s">
        <v>6</v>
      </c>
      <c r="C8" s="5" t="s">
        <v>7</v>
      </c>
      <c r="D8" s="5"/>
      <c r="E8" s="5"/>
      <c r="F8" s="5"/>
      <c r="G8" s="5"/>
      <c r="H8" s="5"/>
      <c r="I8" s="5"/>
      <c r="J8" s="5"/>
      <c r="K8" s="5"/>
      <c r="L8" s="5"/>
      <c r="M8" s="5"/>
      <c r="N8" s="6"/>
    </row>
    <row r="9" spans="2:16" ht="16.5" thickBot="1" x14ac:dyDescent="0.3">
      <c r="B9" s="7" t="s">
        <v>8</v>
      </c>
      <c r="C9" s="5"/>
      <c r="D9" s="5"/>
      <c r="E9" s="5"/>
      <c r="F9" s="5"/>
      <c r="G9" s="5"/>
      <c r="H9" s="5"/>
      <c r="I9" s="5"/>
      <c r="J9" s="5"/>
      <c r="K9" s="5"/>
      <c r="L9" s="5"/>
      <c r="M9" s="5"/>
      <c r="N9" s="6"/>
    </row>
    <row r="10" spans="2:16" ht="16.5" thickBot="1" x14ac:dyDescent="0.3">
      <c r="B10" s="7" t="s">
        <v>9</v>
      </c>
      <c r="C10" s="8" t="s">
        <v>10</v>
      </c>
      <c r="D10" s="8"/>
      <c r="E10" s="9"/>
      <c r="F10" s="10"/>
      <c r="G10" s="10"/>
      <c r="H10" s="10"/>
      <c r="I10" s="10"/>
      <c r="J10" s="10"/>
      <c r="K10" s="10"/>
      <c r="L10" s="10"/>
      <c r="M10" s="10"/>
      <c r="N10" s="11"/>
    </row>
    <row r="11" spans="2:16" ht="16.5" thickBot="1" x14ac:dyDescent="0.3">
      <c r="B11" s="12" t="s">
        <v>11</v>
      </c>
      <c r="C11" s="13" t="s">
        <v>12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13</v>
      </c>
      <c r="C14" s="21"/>
      <c r="D14" s="22" t="s">
        <v>14</v>
      </c>
      <c r="E14" s="22" t="s">
        <v>15</v>
      </c>
      <c r="F14" s="22" t="s">
        <v>16</v>
      </c>
      <c r="G14" s="23"/>
      <c r="I14" s="24"/>
      <c r="J14" s="24"/>
      <c r="K14" s="24"/>
      <c r="L14" s="24"/>
      <c r="M14" s="24"/>
      <c r="N14" s="20"/>
    </row>
    <row r="15" spans="2:16" x14ac:dyDescent="0.25">
      <c r="B15" s="21"/>
      <c r="C15" s="21"/>
      <c r="D15" s="22">
        <v>10</v>
      </c>
      <c r="E15" s="25">
        <v>2081494671</v>
      </c>
      <c r="F15" s="26">
        <v>822</v>
      </c>
      <c r="G15" s="27"/>
      <c r="I15" s="28"/>
      <c r="J15" s="28"/>
      <c r="K15" s="28"/>
      <c r="L15" s="28"/>
      <c r="M15" s="28"/>
      <c r="N15" s="20"/>
    </row>
    <row r="16" spans="2:16" x14ac:dyDescent="0.25">
      <c r="B16" s="21"/>
      <c r="C16" s="21"/>
      <c r="D16" s="22">
        <v>22</v>
      </c>
      <c r="E16" s="25">
        <v>3105766638</v>
      </c>
      <c r="F16" s="26">
        <v>1314</v>
      </c>
      <c r="G16" s="27"/>
      <c r="I16" s="28"/>
      <c r="J16" s="28"/>
      <c r="K16" s="28"/>
      <c r="L16" s="28"/>
      <c r="M16" s="28"/>
      <c r="N16" s="20"/>
    </row>
    <row r="17" spans="1:14" x14ac:dyDescent="0.25">
      <c r="B17" s="21"/>
      <c r="C17" s="21"/>
      <c r="D17" s="22">
        <v>34</v>
      </c>
      <c r="E17" s="25">
        <v>1498014201</v>
      </c>
      <c r="F17" s="26">
        <v>681</v>
      </c>
      <c r="G17" s="27"/>
      <c r="I17" s="28"/>
      <c r="J17" s="28"/>
      <c r="K17" s="28"/>
      <c r="L17" s="28"/>
      <c r="M17" s="28"/>
      <c r="N17" s="20"/>
    </row>
    <row r="18" spans="1:14" x14ac:dyDescent="0.25">
      <c r="B18" s="21"/>
      <c r="C18" s="21"/>
      <c r="D18" s="22"/>
      <c r="E18" s="29"/>
      <c r="F18" s="25"/>
      <c r="G18" s="27"/>
      <c r="H18" s="30"/>
      <c r="I18" s="28"/>
      <c r="J18" s="28"/>
      <c r="K18" s="28"/>
      <c r="L18" s="28"/>
      <c r="M18" s="28"/>
      <c r="N18" s="31"/>
    </row>
    <row r="19" spans="1:14" x14ac:dyDescent="0.25">
      <c r="B19" s="21"/>
      <c r="C19" s="21"/>
      <c r="D19" s="22"/>
      <c r="E19" s="29"/>
      <c r="F19" s="25"/>
      <c r="G19" s="27"/>
      <c r="H19" s="30"/>
      <c r="I19" s="32"/>
      <c r="J19" s="32"/>
      <c r="K19" s="32"/>
      <c r="L19" s="32"/>
      <c r="M19" s="32"/>
      <c r="N19" s="31"/>
    </row>
    <row r="20" spans="1:14" x14ac:dyDescent="0.25">
      <c r="B20" s="21"/>
      <c r="C20" s="21"/>
      <c r="D20" s="22"/>
      <c r="E20" s="29"/>
      <c r="F20" s="25"/>
      <c r="G20" s="27"/>
      <c r="H20" s="30"/>
      <c r="I20" s="19"/>
      <c r="J20" s="19"/>
      <c r="K20" s="19"/>
      <c r="L20" s="19"/>
      <c r="M20" s="19"/>
      <c r="N20" s="31"/>
    </row>
    <row r="21" spans="1:14" x14ac:dyDescent="0.25">
      <c r="B21" s="21"/>
      <c r="C21" s="21"/>
      <c r="D21" s="22"/>
      <c r="E21" s="29"/>
      <c r="F21" s="25"/>
      <c r="G21" s="27"/>
      <c r="H21" s="30"/>
      <c r="I21" s="19"/>
      <c r="J21" s="19"/>
      <c r="K21" s="19"/>
      <c r="L21" s="19"/>
      <c r="M21" s="19"/>
      <c r="N21" s="31"/>
    </row>
    <row r="22" spans="1:14" ht="15.75" thickBot="1" x14ac:dyDescent="0.3">
      <c r="B22" s="33" t="s">
        <v>17</v>
      </c>
      <c r="C22" s="34"/>
      <c r="D22" s="22"/>
      <c r="E22" s="35">
        <f>SUM(E15:E21)</f>
        <v>6685275510</v>
      </c>
      <c r="F22" s="25">
        <f>SUM(F15:F21)</f>
        <v>2817</v>
      </c>
      <c r="G22" s="27"/>
      <c r="H22" s="30"/>
      <c r="I22" s="19"/>
      <c r="J22" s="19"/>
      <c r="K22" s="19"/>
      <c r="L22" s="19"/>
      <c r="M22" s="19"/>
      <c r="N22" s="31"/>
    </row>
    <row r="23" spans="1:14" ht="45.75" thickBot="1" x14ac:dyDescent="0.3">
      <c r="A23" s="36"/>
      <c r="B23" s="37" t="s">
        <v>18</v>
      </c>
      <c r="C23" s="37" t="s">
        <v>19</v>
      </c>
      <c r="E23" s="24"/>
      <c r="F23" s="24"/>
      <c r="G23" s="24"/>
      <c r="H23" s="24"/>
      <c r="I23" s="38"/>
      <c r="J23" s="38"/>
      <c r="K23" s="38"/>
      <c r="L23" s="38"/>
      <c r="M23" s="38"/>
    </row>
    <row r="24" spans="1:14" ht="15.75" thickBot="1" x14ac:dyDescent="0.3">
      <c r="A24" s="39">
        <v>1</v>
      </c>
      <c r="C24" s="40">
        <v>1051</v>
      </c>
      <c r="D24" s="41"/>
      <c r="E24" s="42">
        <f>E22</f>
        <v>6685275510</v>
      </c>
      <c r="F24" s="43"/>
      <c r="G24" s="43"/>
      <c r="H24" s="43"/>
      <c r="I24" s="44"/>
      <c r="J24" s="44"/>
      <c r="K24" s="44"/>
      <c r="L24" s="44"/>
      <c r="M24" s="44"/>
    </row>
    <row r="25" spans="1:14" x14ac:dyDescent="0.25">
      <c r="A25" s="45"/>
      <c r="C25" s="46"/>
      <c r="D25" s="28"/>
      <c r="E25" s="47"/>
      <c r="F25" s="43"/>
      <c r="G25" s="43"/>
      <c r="H25" s="43"/>
      <c r="I25" s="44"/>
      <c r="J25" s="44"/>
      <c r="K25" s="44"/>
      <c r="L25" s="44"/>
      <c r="M25" s="44"/>
    </row>
    <row r="26" spans="1:14" x14ac:dyDescent="0.25">
      <c r="A26" s="45"/>
      <c r="C26" s="46"/>
      <c r="D26" s="28"/>
      <c r="E26" s="47"/>
      <c r="F26" s="43"/>
      <c r="G26" s="43"/>
      <c r="H26" s="43"/>
      <c r="I26" s="44"/>
      <c r="J26" s="44"/>
      <c r="K26" s="44"/>
      <c r="L26" s="44"/>
      <c r="M26" s="44"/>
    </row>
    <row r="27" spans="1:14" x14ac:dyDescent="0.25">
      <c r="A27" s="45"/>
      <c r="B27" s="48" t="s">
        <v>20</v>
      </c>
      <c r="C27"/>
      <c r="D27"/>
      <c r="E27"/>
      <c r="F27"/>
      <c r="G27"/>
      <c r="H27"/>
      <c r="I27" s="19"/>
      <c r="J27" s="19"/>
      <c r="K27" s="19"/>
      <c r="L27" s="19"/>
      <c r="M27" s="19"/>
      <c r="N27" s="20"/>
    </row>
    <row r="28" spans="1:14" x14ac:dyDescent="0.25">
      <c r="A28" s="45"/>
      <c r="B28"/>
      <c r="C28"/>
      <c r="D28"/>
      <c r="E28"/>
      <c r="F28"/>
      <c r="G28"/>
      <c r="H28"/>
      <c r="I28" s="19"/>
      <c r="J28" s="19"/>
      <c r="K28" s="19"/>
      <c r="L28" s="19"/>
      <c r="M28" s="19"/>
      <c r="N28" s="20"/>
    </row>
    <row r="29" spans="1:14" x14ac:dyDescent="0.25">
      <c r="A29" s="45"/>
      <c r="B29" s="49" t="s">
        <v>21</v>
      </c>
      <c r="C29" s="49" t="s">
        <v>22</v>
      </c>
      <c r="D29" s="49" t="s">
        <v>23</v>
      </c>
      <c r="E29"/>
      <c r="F29"/>
      <c r="G29"/>
      <c r="H29"/>
      <c r="I29" s="19"/>
      <c r="J29" s="19"/>
      <c r="K29" s="19"/>
      <c r="L29" s="19"/>
      <c r="M29" s="19"/>
      <c r="N29" s="20"/>
    </row>
    <row r="30" spans="1:14" x14ac:dyDescent="0.25">
      <c r="A30" s="45"/>
      <c r="B30" s="50" t="s">
        <v>24</v>
      </c>
      <c r="C30" s="50" t="s">
        <v>25</v>
      </c>
      <c r="D30" s="50"/>
      <c r="E30"/>
      <c r="F30"/>
      <c r="G30"/>
      <c r="H30"/>
      <c r="I30" s="19"/>
      <c r="J30" s="19"/>
      <c r="K30" s="19"/>
      <c r="L30" s="19"/>
      <c r="M30" s="19"/>
      <c r="N30" s="20"/>
    </row>
    <row r="31" spans="1:14" x14ac:dyDescent="0.25">
      <c r="A31" s="45"/>
      <c r="B31" s="50" t="s">
        <v>26</v>
      </c>
      <c r="C31" s="50" t="s">
        <v>25</v>
      </c>
      <c r="D31" s="50"/>
      <c r="E31"/>
      <c r="F31"/>
      <c r="G31"/>
      <c r="H31"/>
      <c r="I31" s="19"/>
      <c r="J31" s="19"/>
      <c r="K31" s="19"/>
      <c r="L31" s="19"/>
      <c r="M31" s="19"/>
      <c r="N31" s="20"/>
    </row>
    <row r="32" spans="1:14" x14ac:dyDescent="0.25">
      <c r="A32" s="45"/>
      <c r="B32" s="50" t="s">
        <v>27</v>
      </c>
      <c r="C32" s="50" t="s">
        <v>25</v>
      </c>
      <c r="D32" s="50"/>
      <c r="E32"/>
      <c r="F32"/>
      <c r="G32"/>
      <c r="H32"/>
      <c r="I32" s="19"/>
      <c r="J32" s="19"/>
      <c r="K32" s="19"/>
      <c r="L32" s="19"/>
      <c r="M32" s="19"/>
      <c r="N32" s="20"/>
    </row>
    <row r="33" spans="1:17" x14ac:dyDescent="0.25">
      <c r="A33" s="45"/>
      <c r="B33" s="50" t="s">
        <v>28</v>
      </c>
      <c r="C33" s="50"/>
      <c r="D33" s="50" t="s">
        <v>25</v>
      </c>
      <c r="E33"/>
      <c r="F33"/>
      <c r="G33"/>
      <c r="H33"/>
      <c r="I33" s="19"/>
      <c r="J33" s="19"/>
      <c r="K33" s="19"/>
      <c r="L33" s="19"/>
      <c r="M33" s="19"/>
      <c r="N33" s="20"/>
    </row>
    <row r="34" spans="1:17" x14ac:dyDescent="0.25">
      <c r="A34" s="45"/>
      <c r="B34"/>
      <c r="C34"/>
      <c r="D34"/>
      <c r="E34"/>
      <c r="F34"/>
      <c r="G34"/>
      <c r="H34"/>
      <c r="I34" s="19"/>
      <c r="J34" s="19"/>
      <c r="K34" s="19"/>
      <c r="L34" s="19"/>
      <c r="M34" s="19"/>
      <c r="N34" s="20"/>
    </row>
    <row r="35" spans="1:17" x14ac:dyDescent="0.25">
      <c r="A35" s="45"/>
      <c r="B35"/>
      <c r="C35"/>
      <c r="D35"/>
      <c r="E35"/>
      <c r="F35"/>
      <c r="G35"/>
      <c r="H35"/>
      <c r="I35" s="19"/>
      <c r="J35" s="19"/>
      <c r="K35" s="19"/>
      <c r="L35" s="19"/>
      <c r="M35" s="19"/>
      <c r="N35" s="20"/>
    </row>
    <row r="36" spans="1:17" x14ac:dyDescent="0.25">
      <c r="A36" s="45"/>
      <c r="B36" s="48" t="s">
        <v>29</v>
      </c>
      <c r="C36"/>
      <c r="D36"/>
      <c r="E36"/>
      <c r="F36"/>
      <c r="G36"/>
      <c r="H36"/>
      <c r="I36" s="19"/>
      <c r="J36" s="19"/>
      <c r="K36" s="19"/>
      <c r="L36" s="19"/>
      <c r="M36" s="19"/>
      <c r="N36" s="20"/>
    </row>
    <row r="37" spans="1:17" x14ac:dyDescent="0.25">
      <c r="A37" s="45"/>
      <c r="B37"/>
      <c r="C37"/>
      <c r="D37"/>
      <c r="E37"/>
      <c r="F37"/>
      <c r="G37"/>
      <c r="H37"/>
      <c r="I37" s="19"/>
      <c r="J37" s="19"/>
      <c r="K37" s="19"/>
      <c r="L37" s="19"/>
      <c r="M37" s="19"/>
      <c r="N37" s="20"/>
    </row>
    <row r="38" spans="1:17" x14ac:dyDescent="0.25">
      <c r="A38" s="45"/>
      <c r="B38"/>
      <c r="C38"/>
      <c r="D38"/>
      <c r="E38"/>
      <c r="F38"/>
      <c r="G38"/>
      <c r="H38"/>
      <c r="I38" s="19"/>
      <c r="J38" s="19"/>
      <c r="K38" s="19"/>
      <c r="L38" s="19"/>
      <c r="M38" s="19"/>
      <c r="N38" s="20"/>
    </row>
    <row r="39" spans="1:17" x14ac:dyDescent="0.25">
      <c r="A39" s="45"/>
      <c r="B39" s="49" t="s">
        <v>21</v>
      </c>
      <c r="C39" s="49" t="s">
        <v>30</v>
      </c>
      <c r="D39" s="51" t="s">
        <v>31</v>
      </c>
      <c r="E39" s="51" t="s">
        <v>32</v>
      </c>
      <c r="F39"/>
      <c r="G39"/>
      <c r="H39"/>
      <c r="I39" s="19"/>
      <c r="J39" s="19"/>
      <c r="K39" s="19"/>
      <c r="L39" s="19"/>
      <c r="M39" s="19"/>
      <c r="N39" s="20"/>
    </row>
    <row r="40" spans="1:17" ht="28.5" x14ac:dyDescent="0.25">
      <c r="A40" s="45"/>
      <c r="B40" s="52" t="s">
        <v>33</v>
      </c>
      <c r="C40" s="53">
        <v>40</v>
      </c>
      <c r="D40" s="54">
        <v>20</v>
      </c>
      <c r="E40" s="55">
        <f>+D40+D41</f>
        <v>45</v>
      </c>
      <c r="F40"/>
      <c r="G40"/>
      <c r="H40"/>
      <c r="I40" s="19"/>
      <c r="J40" s="19"/>
      <c r="K40" s="19"/>
      <c r="L40" s="19"/>
      <c r="M40" s="19"/>
      <c r="N40" s="20"/>
    </row>
    <row r="41" spans="1:17" ht="42.75" x14ac:dyDescent="0.25">
      <c r="A41" s="45"/>
      <c r="B41" s="52" t="s">
        <v>34</v>
      </c>
      <c r="C41" s="53">
        <v>60</v>
      </c>
      <c r="D41" s="54">
        <v>25</v>
      </c>
      <c r="E41" s="56"/>
      <c r="F41"/>
      <c r="G41"/>
      <c r="H41"/>
      <c r="I41" s="19"/>
      <c r="J41" s="19"/>
      <c r="K41" s="19"/>
      <c r="L41" s="19"/>
      <c r="M41" s="19"/>
      <c r="N41" s="20"/>
    </row>
    <row r="42" spans="1:17" x14ac:dyDescent="0.25">
      <c r="A42" s="45"/>
      <c r="C42" s="46"/>
      <c r="D42" s="28"/>
      <c r="E42" s="47"/>
      <c r="F42" s="43"/>
      <c r="G42" s="43"/>
      <c r="H42" s="43"/>
      <c r="I42" s="44"/>
      <c r="J42" s="44"/>
      <c r="K42" s="44"/>
      <c r="L42" s="44"/>
      <c r="M42" s="44"/>
    </row>
    <row r="43" spans="1:17" x14ac:dyDescent="0.25">
      <c r="A43" s="45"/>
      <c r="C43" s="46"/>
      <c r="D43" s="28"/>
      <c r="E43" s="47"/>
      <c r="F43" s="43"/>
      <c r="G43" s="43"/>
      <c r="H43" s="43"/>
      <c r="I43" s="44"/>
      <c r="J43" s="44"/>
      <c r="K43" s="44"/>
      <c r="L43" s="44"/>
      <c r="M43" s="44"/>
    </row>
    <row r="44" spans="1:17" x14ac:dyDescent="0.25">
      <c r="A44" s="45"/>
      <c r="C44" s="46"/>
      <c r="D44" s="28"/>
      <c r="E44" s="47"/>
      <c r="F44" s="43"/>
      <c r="G44" s="43"/>
      <c r="H44" s="43"/>
      <c r="I44" s="44"/>
      <c r="J44" s="44"/>
      <c r="K44" s="44"/>
      <c r="L44" s="44"/>
      <c r="M44" s="44"/>
    </row>
    <row r="45" spans="1:17" ht="15.75" thickBot="1" x14ac:dyDescent="0.3">
      <c r="M45" s="57" t="s">
        <v>35</v>
      </c>
      <c r="N45" s="57"/>
    </row>
    <row r="46" spans="1:17" x14ac:dyDescent="0.25">
      <c r="B46" s="48" t="s">
        <v>36</v>
      </c>
      <c r="M46" s="58"/>
      <c r="N46" s="58"/>
    </row>
    <row r="47" spans="1:17" ht="15.75" thickBot="1" x14ac:dyDescent="0.3">
      <c r="M47" s="58"/>
      <c r="N47" s="58"/>
    </row>
    <row r="48" spans="1:17" s="19" customFormat="1" ht="109.5" customHeight="1" x14ac:dyDescent="0.25">
      <c r="B48" s="59" t="s">
        <v>37</v>
      </c>
      <c r="C48" s="59" t="s">
        <v>38</v>
      </c>
      <c r="D48" s="59" t="s">
        <v>39</v>
      </c>
      <c r="E48" s="59" t="s">
        <v>40</v>
      </c>
      <c r="F48" s="59" t="s">
        <v>41</v>
      </c>
      <c r="G48" s="59" t="s">
        <v>42</v>
      </c>
      <c r="H48" s="59" t="s">
        <v>43</v>
      </c>
      <c r="I48" s="59" t="s">
        <v>44</v>
      </c>
      <c r="J48" s="59" t="s">
        <v>45</v>
      </c>
      <c r="K48" s="59" t="s">
        <v>46</v>
      </c>
      <c r="L48" s="59" t="s">
        <v>47</v>
      </c>
      <c r="M48" s="60" t="s">
        <v>48</v>
      </c>
      <c r="N48" s="59" t="s">
        <v>49</v>
      </c>
      <c r="O48" s="59" t="s">
        <v>50</v>
      </c>
      <c r="P48" s="61" t="s">
        <v>51</v>
      </c>
      <c r="Q48" s="61" t="s">
        <v>52</v>
      </c>
    </row>
    <row r="49" spans="1:26" s="74" customFormat="1" x14ac:dyDescent="0.25">
      <c r="A49" s="62">
        <v>1</v>
      </c>
      <c r="B49" s="63" t="s">
        <v>53</v>
      </c>
      <c r="C49" s="63" t="s">
        <v>53</v>
      </c>
      <c r="D49" s="64" t="s">
        <v>54</v>
      </c>
      <c r="E49" s="65">
        <v>76261454400</v>
      </c>
      <c r="F49" s="66" t="s">
        <v>22</v>
      </c>
      <c r="G49" s="67"/>
      <c r="H49" s="68">
        <v>41757</v>
      </c>
      <c r="I49" s="69">
        <v>41912</v>
      </c>
      <c r="J49" s="69" t="s">
        <v>23</v>
      </c>
      <c r="K49" s="70">
        <v>5</v>
      </c>
      <c r="L49" s="70"/>
      <c r="M49" s="65">
        <v>772</v>
      </c>
      <c r="N49" s="65">
        <v>772</v>
      </c>
      <c r="O49" s="71">
        <v>419944068</v>
      </c>
      <c r="P49" s="71" t="s">
        <v>55</v>
      </c>
      <c r="Q49" s="72"/>
      <c r="R49" s="73"/>
      <c r="S49" s="73"/>
      <c r="T49" s="73"/>
      <c r="U49" s="73"/>
      <c r="V49" s="73"/>
      <c r="W49" s="73"/>
      <c r="X49" s="73"/>
      <c r="Y49" s="73"/>
      <c r="Z49" s="73"/>
    </row>
    <row r="50" spans="1:26" s="74" customFormat="1" x14ac:dyDescent="0.25">
      <c r="A50" s="62">
        <f t="shared" ref="A50:A56" si="0">+A49+1</f>
        <v>2</v>
      </c>
      <c r="B50" s="63" t="s">
        <v>53</v>
      </c>
      <c r="C50" s="63" t="s">
        <v>53</v>
      </c>
      <c r="D50" s="64" t="s">
        <v>54</v>
      </c>
      <c r="E50" s="65">
        <v>762614499</v>
      </c>
      <c r="F50" s="66" t="s">
        <v>56</v>
      </c>
      <c r="G50" s="67"/>
      <c r="H50" s="68">
        <v>41757</v>
      </c>
      <c r="I50" s="69">
        <v>41912</v>
      </c>
      <c r="J50" s="69" t="s">
        <v>23</v>
      </c>
      <c r="K50" s="70"/>
      <c r="L50" s="70">
        <v>5</v>
      </c>
      <c r="M50" s="65">
        <v>1648</v>
      </c>
      <c r="N50" s="65">
        <v>542</v>
      </c>
      <c r="O50" s="71">
        <v>807019008</v>
      </c>
      <c r="P50" s="71"/>
      <c r="Q50" s="72"/>
      <c r="R50" s="73"/>
      <c r="S50" s="73"/>
      <c r="T50" s="73"/>
      <c r="U50" s="73"/>
      <c r="V50" s="73"/>
      <c r="W50" s="73"/>
      <c r="X50" s="73"/>
      <c r="Y50" s="73"/>
      <c r="Z50" s="73"/>
    </row>
    <row r="51" spans="1:26" s="74" customFormat="1" x14ac:dyDescent="0.25">
      <c r="A51" s="62">
        <f t="shared" si="0"/>
        <v>3</v>
      </c>
      <c r="B51" s="63" t="s">
        <v>7</v>
      </c>
      <c r="C51" s="63" t="s">
        <v>7</v>
      </c>
      <c r="D51" s="64" t="s">
        <v>57</v>
      </c>
      <c r="E51" s="65" t="s">
        <v>58</v>
      </c>
      <c r="F51" s="66" t="s">
        <v>22</v>
      </c>
      <c r="G51" s="67"/>
      <c r="H51" s="68">
        <v>41289</v>
      </c>
      <c r="I51" s="69">
        <v>41805</v>
      </c>
      <c r="J51" s="69" t="s">
        <v>23</v>
      </c>
      <c r="K51" s="70">
        <v>15</v>
      </c>
      <c r="L51" s="70"/>
      <c r="M51" s="65">
        <v>150</v>
      </c>
      <c r="N51" s="65"/>
      <c r="O51" s="71">
        <v>23000000</v>
      </c>
      <c r="P51" s="71">
        <v>93</v>
      </c>
      <c r="Q51" s="75"/>
      <c r="R51" s="73"/>
      <c r="S51" s="73"/>
      <c r="T51" s="73"/>
      <c r="U51" s="73"/>
      <c r="V51" s="73"/>
      <c r="W51" s="73"/>
      <c r="X51" s="73"/>
      <c r="Y51" s="73"/>
      <c r="Z51" s="73"/>
    </row>
    <row r="52" spans="1:26" s="74" customFormat="1" x14ac:dyDescent="0.25">
      <c r="A52" s="62">
        <f t="shared" si="0"/>
        <v>4</v>
      </c>
      <c r="B52" s="63" t="s">
        <v>59</v>
      </c>
      <c r="C52" s="63" t="s">
        <v>59</v>
      </c>
      <c r="D52" s="64" t="s">
        <v>60</v>
      </c>
      <c r="E52" s="65" t="s">
        <v>61</v>
      </c>
      <c r="F52" s="66" t="s">
        <v>22</v>
      </c>
      <c r="G52" s="67"/>
      <c r="H52" s="68">
        <v>40669</v>
      </c>
      <c r="I52" s="69">
        <v>40908</v>
      </c>
      <c r="J52" s="69" t="s">
        <v>23</v>
      </c>
      <c r="K52" s="70">
        <v>6</v>
      </c>
      <c r="L52" s="70"/>
      <c r="M52" s="65"/>
      <c r="N52" s="65"/>
      <c r="O52" s="71">
        <v>112000000</v>
      </c>
      <c r="P52" s="71">
        <v>94</v>
      </c>
      <c r="Q52" s="72"/>
      <c r="R52" s="73"/>
      <c r="S52" s="73"/>
      <c r="T52" s="73"/>
      <c r="U52" s="73"/>
      <c r="V52" s="73"/>
      <c r="W52" s="73"/>
      <c r="X52" s="73"/>
      <c r="Y52" s="73"/>
      <c r="Z52" s="73"/>
    </row>
    <row r="53" spans="1:26" s="74" customFormat="1" x14ac:dyDescent="0.25">
      <c r="A53" s="62">
        <f t="shared" si="0"/>
        <v>5</v>
      </c>
      <c r="B53" s="64"/>
      <c r="C53" s="63"/>
      <c r="D53" s="64"/>
      <c r="E53" s="76"/>
      <c r="F53" s="66"/>
      <c r="G53" s="66"/>
      <c r="H53" s="66"/>
      <c r="I53" s="69"/>
      <c r="J53" s="69"/>
      <c r="K53" s="70"/>
      <c r="L53" s="70"/>
      <c r="M53" s="65"/>
      <c r="N53" s="65"/>
      <c r="O53" s="71"/>
      <c r="P53" s="71"/>
      <c r="Q53" s="72"/>
      <c r="R53" s="73"/>
      <c r="S53" s="73"/>
      <c r="T53" s="73"/>
      <c r="U53" s="73"/>
      <c r="V53" s="73"/>
      <c r="W53" s="73"/>
      <c r="X53" s="73"/>
      <c r="Y53" s="73"/>
      <c r="Z53" s="73"/>
    </row>
    <row r="54" spans="1:26" s="74" customFormat="1" x14ac:dyDescent="0.25">
      <c r="A54" s="62">
        <f t="shared" si="0"/>
        <v>6</v>
      </c>
      <c r="B54" s="64"/>
      <c r="C54" s="63"/>
      <c r="D54" s="64"/>
      <c r="E54" s="76"/>
      <c r="F54" s="66"/>
      <c r="G54" s="66"/>
      <c r="H54" s="66"/>
      <c r="I54" s="69"/>
      <c r="J54" s="69"/>
      <c r="K54" s="70"/>
      <c r="L54" s="70"/>
      <c r="M54" s="70"/>
      <c r="N54" s="70"/>
      <c r="O54" s="71"/>
      <c r="P54" s="71"/>
      <c r="Q54" s="72"/>
      <c r="R54" s="73"/>
      <c r="S54" s="73"/>
      <c r="T54" s="73"/>
      <c r="U54" s="73"/>
      <c r="V54" s="73"/>
      <c r="W54" s="73"/>
      <c r="X54" s="73"/>
      <c r="Y54" s="73"/>
      <c r="Z54" s="73"/>
    </row>
    <row r="55" spans="1:26" s="74" customFormat="1" x14ac:dyDescent="0.25">
      <c r="A55" s="62">
        <f t="shared" si="0"/>
        <v>7</v>
      </c>
      <c r="B55" s="64"/>
      <c r="C55" s="63"/>
      <c r="D55" s="64"/>
      <c r="E55" s="76"/>
      <c r="F55" s="66"/>
      <c r="G55" s="66"/>
      <c r="H55" s="66"/>
      <c r="I55" s="69"/>
      <c r="J55" s="69"/>
      <c r="K55" s="70"/>
      <c r="L55" s="70"/>
      <c r="M55" s="70"/>
      <c r="N55" s="70"/>
      <c r="O55" s="71"/>
      <c r="P55" s="71"/>
      <c r="Q55" s="72"/>
      <c r="R55" s="73"/>
      <c r="S55" s="73"/>
      <c r="T55" s="73"/>
      <c r="U55" s="73"/>
      <c r="V55" s="73"/>
      <c r="W55" s="73"/>
      <c r="X55" s="73"/>
      <c r="Y55" s="73"/>
      <c r="Z55" s="73"/>
    </row>
    <row r="56" spans="1:26" s="74" customFormat="1" x14ac:dyDescent="0.25">
      <c r="A56" s="62">
        <f t="shared" si="0"/>
        <v>8</v>
      </c>
      <c r="B56" s="64"/>
      <c r="C56" s="63"/>
      <c r="D56" s="64"/>
      <c r="E56" s="76"/>
      <c r="F56" s="66"/>
      <c r="G56" s="66"/>
      <c r="H56" s="66"/>
      <c r="I56" s="69"/>
      <c r="J56" s="69"/>
      <c r="K56" s="70"/>
      <c r="L56" s="70"/>
      <c r="M56" s="70"/>
      <c r="N56" s="70"/>
      <c r="O56" s="71"/>
      <c r="P56" s="71"/>
      <c r="Q56" s="72"/>
      <c r="R56" s="73"/>
      <c r="S56" s="73"/>
      <c r="T56" s="73"/>
      <c r="U56" s="73"/>
      <c r="V56" s="73"/>
      <c r="W56" s="73"/>
      <c r="X56" s="73"/>
      <c r="Y56" s="73"/>
      <c r="Z56" s="73"/>
    </row>
    <row r="57" spans="1:26" s="74" customFormat="1" x14ac:dyDescent="0.25">
      <c r="A57" s="62"/>
      <c r="B57" s="77" t="s">
        <v>32</v>
      </c>
      <c r="C57" s="63"/>
      <c r="D57" s="64"/>
      <c r="E57" s="76"/>
      <c r="F57" s="66"/>
      <c r="G57" s="66"/>
      <c r="H57" s="66"/>
      <c r="I57" s="69"/>
      <c r="J57" s="69"/>
      <c r="K57" s="78">
        <f>SUM(K49:K56)</f>
        <v>26</v>
      </c>
      <c r="L57" s="78">
        <f>SUM(L49:L56)</f>
        <v>5</v>
      </c>
      <c r="M57" s="79">
        <v>2420</v>
      </c>
      <c r="N57" s="78">
        <f>SUM(N49:N56)</f>
        <v>1314</v>
      </c>
      <c r="O57" s="71"/>
      <c r="P57" s="71"/>
      <c r="Q57" s="80"/>
    </row>
    <row r="58" spans="1:26" s="81" customFormat="1" x14ac:dyDescent="0.25">
      <c r="E58" s="82"/>
    </row>
    <row r="59" spans="1:26" s="81" customFormat="1" x14ac:dyDescent="0.25">
      <c r="B59" s="83" t="s">
        <v>62</v>
      </c>
      <c r="C59" s="83" t="s">
        <v>63</v>
      </c>
      <c r="D59" s="84" t="s">
        <v>64</v>
      </c>
      <c r="E59" s="84"/>
    </row>
    <row r="60" spans="1:26" s="81" customFormat="1" x14ac:dyDescent="0.25">
      <c r="B60" s="85"/>
      <c r="C60" s="85"/>
      <c r="D60" s="86" t="s">
        <v>56</v>
      </c>
      <c r="E60" s="87" t="s">
        <v>65</v>
      </c>
    </row>
    <row r="61" spans="1:26" s="81" customFormat="1" ht="30.6" customHeight="1" x14ac:dyDescent="0.25">
      <c r="B61" s="88" t="s">
        <v>66</v>
      </c>
      <c r="C61" s="89" t="s">
        <v>67</v>
      </c>
      <c r="D61" s="90" t="s">
        <v>25</v>
      </c>
      <c r="E61" s="91"/>
      <c r="F61" s="92"/>
      <c r="G61" s="92"/>
      <c r="H61" s="92"/>
      <c r="I61" s="92"/>
      <c r="J61" s="92"/>
      <c r="K61" s="92"/>
      <c r="L61" s="92"/>
      <c r="M61" s="92"/>
    </row>
    <row r="62" spans="1:26" s="81" customFormat="1" ht="30" customHeight="1" x14ac:dyDescent="0.25">
      <c r="B62" s="88" t="s">
        <v>68</v>
      </c>
      <c r="C62" s="89" t="s">
        <v>69</v>
      </c>
      <c r="D62" s="90" t="s">
        <v>25</v>
      </c>
      <c r="E62" s="91"/>
    </row>
    <row r="63" spans="1:26" s="81" customFormat="1" x14ac:dyDescent="0.25">
      <c r="B63" s="93"/>
      <c r="C63" s="94"/>
      <c r="D63" s="94"/>
      <c r="E63" s="94"/>
      <c r="F63" s="94"/>
      <c r="G63" s="94"/>
      <c r="H63" s="94"/>
      <c r="I63" s="94"/>
      <c r="J63" s="94"/>
      <c r="K63" s="94"/>
      <c r="L63" s="94"/>
      <c r="M63" s="94"/>
      <c r="N63" s="94"/>
    </row>
    <row r="64" spans="1:26" ht="28.35" customHeight="1" thickBot="1" x14ac:dyDescent="0.3"/>
    <row r="65" spans="2:17" ht="27" thickBot="1" x14ac:dyDescent="0.3">
      <c r="B65" s="95" t="s">
        <v>70</v>
      </c>
      <c r="C65" s="95"/>
      <c r="D65" s="95"/>
      <c r="E65" s="95"/>
      <c r="F65" s="95"/>
      <c r="G65" s="95"/>
      <c r="H65" s="95"/>
      <c r="I65" s="95"/>
      <c r="J65" s="95"/>
      <c r="K65" s="95"/>
      <c r="L65" s="95"/>
      <c r="M65" s="95"/>
      <c r="N65" s="95"/>
    </row>
    <row r="68" spans="2:17" ht="109.5" customHeight="1" x14ac:dyDescent="0.25">
      <c r="B68" s="96" t="s">
        <v>71</v>
      </c>
      <c r="C68" s="97" t="s">
        <v>72</v>
      </c>
      <c r="D68" s="97" t="s">
        <v>73</v>
      </c>
      <c r="E68" s="97" t="s">
        <v>74</v>
      </c>
      <c r="F68" s="97" t="s">
        <v>75</v>
      </c>
      <c r="G68" s="97" t="s">
        <v>76</v>
      </c>
      <c r="H68" s="97" t="s">
        <v>77</v>
      </c>
      <c r="I68" s="97" t="s">
        <v>78</v>
      </c>
      <c r="J68" s="97" t="s">
        <v>79</v>
      </c>
      <c r="K68" s="97" t="s">
        <v>80</v>
      </c>
      <c r="L68" s="97" t="s">
        <v>81</v>
      </c>
      <c r="M68" s="98" t="s">
        <v>82</v>
      </c>
      <c r="N68" s="98" t="s">
        <v>83</v>
      </c>
      <c r="O68" s="99" t="s">
        <v>84</v>
      </c>
      <c r="P68" s="100"/>
      <c r="Q68" s="97" t="s">
        <v>85</v>
      </c>
    </row>
    <row r="69" spans="2:17" x14ac:dyDescent="0.25">
      <c r="B69" s="101" t="s">
        <v>86</v>
      </c>
      <c r="C69" s="101" t="s">
        <v>87</v>
      </c>
      <c r="D69" s="102" t="s">
        <v>88</v>
      </c>
      <c r="E69" s="102">
        <v>72</v>
      </c>
      <c r="F69" s="103" t="s">
        <v>23</v>
      </c>
      <c r="G69" s="103" t="s">
        <v>22</v>
      </c>
      <c r="H69" s="103" t="s">
        <v>23</v>
      </c>
      <c r="I69" s="104" t="s">
        <v>23</v>
      </c>
      <c r="J69" s="104" t="s">
        <v>22</v>
      </c>
      <c r="K69" s="50" t="s">
        <v>22</v>
      </c>
      <c r="L69" s="50" t="s">
        <v>22</v>
      </c>
      <c r="M69" s="50" t="s">
        <v>22</v>
      </c>
      <c r="N69" s="50" t="s">
        <v>22</v>
      </c>
      <c r="O69" s="105"/>
      <c r="P69" s="106"/>
      <c r="Q69" s="50" t="s">
        <v>22</v>
      </c>
    </row>
    <row r="70" spans="2:17" x14ac:dyDescent="0.25">
      <c r="B70" s="101" t="s">
        <v>89</v>
      </c>
      <c r="C70" s="101" t="s">
        <v>87</v>
      </c>
      <c r="D70" s="102" t="s">
        <v>90</v>
      </c>
      <c r="E70" s="102">
        <v>500</v>
      </c>
      <c r="F70" s="103" t="s">
        <v>23</v>
      </c>
      <c r="G70" s="103" t="s">
        <v>22</v>
      </c>
      <c r="H70" s="103" t="s">
        <v>23</v>
      </c>
      <c r="I70" s="104" t="s">
        <v>23</v>
      </c>
      <c r="J70" s="104" t="s">
        <v>22</v>
      </c>
      <c r="K70" s="50" t="s">
        <v>22</v>
      </c>
      <c r="L70" s="50" t="s">
        <v>22</v>
      </c>
      <c r="M70" s="50" t="s">
        <v>22</v>
      </c>
      <c r="N70" s="50" t="s">
        <v>22</v>
      </c>
      <c r="O70" s="105"/>
      <c r="P70" s="106"/>
      <c r="Q70" s="50" t="s">
        <v>22</v>
      </c>
    </row>
    <row r="71" spans="2:17" ht="34.5" customHeight="1" x14ac:dyDescent="0.25">
      <c r="B71" s="101" t="s">
        <v>91</v>
      </c>
      <c r="C71" s="101" t="s">
        <v>91</v>
      </c>
      <c r="D71" s="102"/>
      <c r="E71" s="102"/>
      <c r="F71" s="103"/>
      <c r="G71" s="103"/>
      <c r="H71" s="103"/>
      <c r="I71" s="104" t="s">
        <v>22</v>
      </c>
      <c r="J71" s="104"/>
      <c r="K71" s="50"/>
      <c r="L71" s="50"/>
      <c r="M71" s="50"/>
      <c r="N71" s="50"/>
      <c r="O71" s="107"/>
      <c r="P71" s="108"/>
      <c r="Q71" s="50" t="s">
        <v>22</v>
      </c>
    </row>
    <row r="72" spans="2:17" x14ac:dyDescent="0.25">
      <c r="B72" s="101"/>
      <c r="C72" s="101"/>
      <c r="D72" s="102"/>
      <c r="E72" s="102"/>
      <c r="F72" s="103"/>
      <c r="G72" s="103"/>
      <c r="H72" s="103"/>
      <c r="I72" s="104"/>
      <c r="J72" s="104"/>
      <c r="K72" s="50"/>
      <c r="L72" s="50"/>
      <c r="M72" s="50"/>
      <c r="N72" s="50"/>
      <c r="O72" s="105"/>
      <c r="P72" s="106"/>
      <c r="Q72" s="50"/>
    </row>
    <row r="73" spans="2:17" x14ac:dyDescent="0.25">
      <c r="B73" s="101"/>
      <c r="C73" s="101"/>
      <c r="D73" s="102"/>
      <c r="E73" s="102"/>
      <c r="F73" s="103"/>
      <c r="G73" s="103"/>
      <c r="H73" s="103"/>
      <c r="I73" s="104"/>
      <c r="J73" s="104"/>
      <c r="K73" s="50"/>
      <c r="L73" s="50"/>
      <c r="M73" s="50"/>
      <c r="N73" s="50"/>
      <c r="O73" s="105"/>
      <c r="P73" s="106"/>
      <c r="Q73" s="50"/>
    </row>
    <row r="74" spans="2:17" x14ac:dyDescent="0.25">
      <c r="B74" s="101"/>
      <c r="C74" s="101"/>
      <c r="D74" s="102"/>
      <c r="E74" s="102"/>
      <c r="F74" s="103"/>
      <c r="G74" s="103"/>
      <c r="H74" s="103"/>
      <c r="I74" s="104"/>
      <c r="J74" s="104"/>
      <c r="K74" s="50"/>
      <c r="L74" s="50"/>
      <c r="M74" s="50"/>
      <c r="N74" s="50"/>
      <c r="O74" s="105"/>
      <c r="P74" s="106"/>
      <c r="Q74" s="50"/>
    </row>
    <row r="75" spans="2:17" x14ac:dyDescent="0.25">
      <c r="B75" s="50"/>
      <c r="C75" s="50"/>
      <c r="D75" s="50"/>
      <c r="E75" s="50"/>
      <c r="F75" s="50"/>
      <c r="G75" s="50"/>
      <c r="H75" s="50"/>
      <c r="I75" s="50"/>
      <c r="J75" s="50"/>
      <c r="K75" s="50"/>
      <c r="L75" s="50"/>
      <c r="M75" s="50"/>
      <c r="N75" s="50"/>
      <c r="O75" s="105"/>
      <c r="P75" s="106"/>
      <c r="Q75" s="50"/>
    </row>
    <row r="76" spans="2:17" x14ac:dyDescent="0.25">
      <c r="B76" s="3" t="s">
        <v>92</v>
      </c>
    </row>
    <row r="77" spans="2:17" x14ac:dyDescent="0.25">
      <c r="B77" s="3" t="s">
        <v>93</v>
      </c>
    </row>
    <row r="78" spans="2:17" x14ac:dyDescent="0.25">
      <c r="B78" s="3" t="s">
        <v>94</v>
      </c>
    </row>
    <row r="80" spans="2:17" ht="15.75" thickBot="1" x14ac:dyDescent="0.3"/>
    <row r="81" spans="2:17" ht="27" thickBot="1" x14ac:dyDescent="0.3">
      <c r="B81" s="109" t="s">
        <v>95</v>
      </c>
      <c r="C81" s="110"/>
      <c r="D81" s="110"/>
      <c r="E81" s="110"/>
      <c r="F81" s="110"/>
      <c r="G81" s="110"/>
      <c r="H81" s="110"/>
      <c r="I81" s="110"/>
      <c r="J81" s="110"/>
      <c r="K81" s="110"/>
      <c r="L81" s="110"/>
      <c r="M81" s="110"/>
      <c r="N81" s="111"/>
    </row>
    <row r="86" spans="2:17" ht="76.5" customHeight="1" x14ac:dyDescent="0.25">
      <c r="B86" s="96" t="s">
        <v>96</v>
      </c>
      <c r="C86" s="96" t="s">
        <v>97</v>
      </c>
      <c r="D86" s="96" t="s">
        <v>98</v>
      </c>
      <c r="E86" s="96" t="s">
        <v>99</v>
      </c>
      <c r="F86" s="96" t="s">
        <v>100</v>
      </c>
      <c r="G86" s="96" t="s">
        <v>101</v>
      </c>
      <c r="H86" s="96" t="s">
        <v>102</v>
      </c>
      <c r="I86" s="96" t="s">
        <v>103</v>
      </c>
      <c r="J86" s="99" t="s">
        <v>104</v>
      </c>
      <c r="K86" s="112"/>
      <c r="L86" s="100"/>
      <c r="M86" s="96" t="s">
        <v>105</v>
      </c>
      <c r="N86" s="96" t="s">
        <v>106</v>
      </c>
      <c r="O86" s="96" t="s">
        <v>107</v>
      </c>
      <c r="P86" s="99" t="s">
        <v>84</v>
      </c>
      <c r="Q86" s="100"/>
    </row>
    <row r="87" spans="2:17" ht="60.75" customHeight="1" x14ac:dyDescent="0.25">
      <c r="B87" s="113" t="s">
        <v>108</v>
      </c>
      <c r="C87" s="113">
        <v>191</v>
      </c>
      <c r="D87" s="101" t="s">
        <v>109</v>
      </c>
      <c r="E87" s="101">
        <v>30356457</v>
      </c>
      <c r="F87" s="101" t="s">
        <v>110</v>
      </c>
      <c r="G87" s="101" t="s">
        <v>111</v>
      </c>
      <c r="H87" s="114">
        <v>36308</v>
      </c>
      <c r="I87" s="103" t="s">
        <v>112</v>
      </c>
      <c r="J87" s="115" t="s">
        <v>113</v>
      </c>
      <c r="K87" s="116" t="s">
        <v>114</v>
      </c>
      <c r="L87" s="104" t="s">
        <v>22</v>
      </c>
      <c r="M87" s="50" t="s">
        <v>22</v>
      </c>
      <c r="N87" s="50" t="s">
        <v>22</v>
      </c>
      <c r="O87" s="50" t="s">
        <v>22</v>
      </c>
      <c r="P87" s="117"/>
      <c r="Q87" s="117"/>
    </row>
    <row r="88" spans="2:17" ht="60.75" customHeight="1" x14ac:dyDescent="0.25">
      <c r="B88" s="113" t="s">
        <v>108</v>
      </c>
      <c r="C88" s="113">
        <v>191</v>
      </c>
      <c r="D88" s="101" t="s">
        <v>115</v>
      </c>
      <c r="E88" s="101">
        <v>31321104</v>
      </c>
      <c r="F88" s="101" t="s">
        <v>116</v>
      </c>
      <c r="G88" s="101" t="s">
        <v>117</v>
      </c>
      <c r="H88" s="114">
        <v>40842</v>
      </c>
      <c r="I88" s="103">
        <v>124232</v>
      </c>
      <c r="J88" s="3" t="s">
        <v>118</v>
      </c>
      <c r="K88" s="116" t="s">
        <v>119</v>
      </c>
      <c r="L88" s="104" t="s">
        <v>22</v>
      </c>
      <c r="M88" s="50" t="s">
        <v>22</v>
      </c>
      <c r="N88" s="50" t="s">
        <v>23</v>
      </c>
      <c r="O88" s="50" t="s">
        <v>22</v>
      </c>
      <c r="P88" s="118" t="s">
        <v>120</v>
      </c>
      <c r="Q88" s="118"/>
    </row>
    <row r="89" spans="2:17" ht="60.75" customHeight="1" x14ac:dyDescent="0.25">
      <c r="B89" s="113" t="s">
        <v>108</v>
      </c>
      <c r="C89" s="113">
        <v>191</v>
      </c>
      <c r="D89" s="101" t="s">
        <v>121</v>
      </c>
      <c r="E89" s="101">
        <v>35896717</v>
      </c>
      <c r="F89" s="101" t="s">
        <v>122</v>
      </c>
      <c r="G89" s="101" t="s">
        <v>123</v>
      </c>
      <c r="H89" s="114">
        <v>39549</v>
      </c>
      <c r="I89" s="103" t="s">
        <v>124</v>
      </c>
      <c r="J89" s="115" t="s">
        <v>125</v>
      </c>
      <c r="K89" s="116" t="s">
        <v>126</v>
      </c>
      <c r="L89" s="104" t="s">
        <v>22</v>
      </c>
      <c r="M89" s="50" t="s">
        <v>22</v>
      </c>
      <c r="N89" s="50" t="s">
        <v>22</v>
      </c>
      <c r="O89" s="50" t="s">
        <v>22</v>
      </c>
      <c r="P89" s="118" t="s">
        <v>127</v>
      </c>
      <c r="Q89" s="118"/>
    </row>
    <row r="90" spans="2:17" ht="60.75" customHeight="1" x14ac:dyDescent="0.25">
      <c r="B90" s="113" t="s">
        <v>128</v>
      </c>
      <c r="C90" s="113">
        <v>247</v>
      </c>
      <c r="D90" s="101" t="s">
        <v>129</v>
      </c>
      <c r="E90" s="101">
        <v>1114480132</v>
      </c>
      <c r="F90" s="101" t="s">
        <v>130</v>
      </c>
      <c r="G90" s="101" t="s">
        <v>131</v>
      </c>
      <c r="H90" s="114">
        <v>40292</v>
      </c>
      <c r="I90" s="103" t="s">
        <v>132</v>
      </c>
      <c r="J90" s="115" t="s">
        <v>133</v>
      </c>
      <c r="K90" s="116" t="s">
        <v>134</v>
      </c>
      <c r="L90" s="104" t="s">
        <v>22</v>
      </c>
      <c r="M90" s="50" t="s">
        <v>22</v>
      </c>
      <c r="N90" s="50" t="s">
        <v>23</v>
      </c>
      <c r="O90" s="50" t="s">
        <v>22</v>
      </c>
      <c r="P90" s="118" t="s">
        <v>135</v>
      </c>
      <c r="Q90" s="118"/>
    </row>
    <row r="91" spans="2:17" ht="60.75" customHeight="1" x14ac:dyDescent="0.25">
      <c r="B91" s="113" t="s">
        <v>128</v>
      </c>
      <c r="C91" s="113">
        <v>247</v>
      </c>
      <c r="D91" s="101" t="s">
        <v>136</v>
      </c>
      <c r="E91" s="101">
        <v>52782432</v>
      </c>
      <c r="F91" s="101" t="s">
        <v>137</v>
      </c>
      <c r="G91" s="101" t="s">
        <v>138</v>
      </c>
      <c r="H91" s="114">
        <v>39793</v>
      </c>
      <c r="I91" s="103">
        <v>109435</v>
      </c>
      <c r="J91" s="115" t="s">
        <v>139</v>
      </c>
      <c r="K91" s="116" t="s">
        <v>140</v>
      </c>
      <c r="L91" s="104" t="s">
        <v>22</v>
      </c>
      <c r="M91" s="50" t="s">
        <v>22</v>
      </c>
      <c r="N91" s="50" t="s">
        <v>22</v>
      </c>
      <c r="O91" s="50" t="s">
        <v>22</v>
      </c>
      <c r="P91" s="118" t="s">
        <v>141</v>
      </c>
      <c r="Q91" s="118"/>
    </row>
    <row r="92" spans="2:17" ht="60.75" customHeight="1" x14ac:dyDescent="0.25">
      <c r="B92" s="113" t="s">
        <v>128</v>
      </c>
      <c r="C92" s="113">
        <v>248</v>
      </c>
      <c r="D92" s="101" t="s">
        <v>142</v>
      </c>
      <c r="E92" s="101">
        <v>79449972</v>
      </c>
      <c r="F92" s="101" t="s">
        <v>143</v>
      </c>
      <c r="G92" s="101" t="s">
        <v>144</v>
      </c>
      <c r="H92" s="114">
        <v>39037</v>
      </c>
      <c r="I92" s="103" t="s">
        <v>145</v>
      </c>
      <c r="J92" s="115" t="s">
        <v>133</v>
      </c>
      <c r="K92" s="119" t="s">
        <v>146</v>
      </c>
      <c r="L92" s="104" t="s">
        <v>22</v>
      </c>
      <c r="M92" s="50" t="s">
        <v>22</v>
      </c>
      <c r="N92" s="50" t="s">
        <v>23</v>
      </c>
      <c r="O92" s="50" t="s">
        <v>22</v>
      </c>
      <c r="P92" s="118" t="s">
        <v>147</v>
      </c>
      <c r="Q92" s="118"/>
    </row>
    <row r="93" spans="2:17" ht="33.6" customHeight="1" x14ac:dyDescent="0.25">
      <c r="B93" s="113" t="s">
        <v>148</v>
      </c>
      <c r="C93" s="113">
        <v>191</v>
      </c>
      <c r="D93" s="101" t="s">
        <v>149</v>
      </c>
      <c r="E93" s="101">
        <v>29177554</v>
      </c>
      <c r="F93" s="101" t="s">
        <v>137</v>
      </c>
      <c r="G93" s="101" t="s">
        <v>150</v>
      </c>
      <c r="H93" s="120">
        <v>39870</v>
      </c>
      <c r="I93" s="103">
        <v>109994</v>
      </c>
      <c r="J93" s="115" t="s">
        <v>151</v>
      </c>
      <c r="K93" s="104" t="s">
        <v>152</v>
      </c>
      <c r="L93" s="104" t="s">
        <v>22</v>
      </c>
      <c r="M93" s="50" t="s">
        <v>22</v>
      </c>
      <c r="N93" s="50" t="s">
        <v>22</v>
      </c>
      <c r="O93" s="50" t="s">
        <v>22</v>
      </c>
      <c r="P93" s="121"/>
      <c r="Q93" s="121"/>
    </row>
    <row r="94" spans="2:17" x14ac:dyDescent="0.25">
      <c r="B94" s="113" t="s">
        <v>148</v>
      </c>
      <c r="C94" s="50">
        <v>191</v>
      </c>
      <c r="D94" s="50" t="s">
        <v>153</v>
      </c>
      <c r="E94" s="50">
        <v>24646227</v>
      </c>
      <c r="F94" s="50" t="s">
        <v>122</v>
      </c>
      <c r="G94" s="50" t="s">
        <v>111</v>
      </c>
      <c r="H94" s="122">
        <v>41481</v>
      </c>
      <c r="I94" s="54" t="s">
        <v>145</v>
      </c>
      <c r="J94" s="50" t="s">
        <v>154</v>
      </c>
      <c r="K94" s="50" t="s">
        <v>155</v>
      </c>
      <c r="L94" s="104" t="s">
        <v>22</v>
      </c>
      <c r="M94" s="50" t="s">
        <v>22</v>
      </c>
      <c r="N94" s="50" t="s">
        <v>23</v>
      </c>
      <c r="O94" s="50" t="s">
        <v>22</v>
      </c>
      <c r="P94" s="50" t="s">
        <v>156</v>
      </c>
      <c r="Q94" s="50"/>
    </row>
    <row r="95" spans="2:17" x14ac:dyDescent="0.25">
      <c r="B95" s="113" t="s">
        <v>148</v>
      </c>
      <c r="C95" s="50">
        <v>191</v>
      </c>
      <c r="D95" s="50" t="s">
        <v>157</v>
      </c>
      <c r="E95" s="50">
        <v>38667181</v>
      </c>
      <c r="F95" s="50" t="s">
        <v>137</v>
      </c>
      <c r="G95" s="50" t="s">
        <v>158</v>
      </c>
      <c r="H95" s="122">
        <v>40403</v>
      </c>
      <c r="I95" s="54">
        <v>22669</v>
      </c>
      <c r="J95" s="50" t="s">
        <v>159</v>
      </c>
      <c r="K95" s="50" t="s">
        <v>160</v>
      </c>
      <c r="L95" s="104" t="s">
        <v>22</v>
      </c>
      <c r="M95" s="50" t="s">
        <v>22</v>
      </c>
      <c r="N95" s="50" t="s">
        <v>22</v>
      </c>
      <c r="O95" s="50" t="s">
        <v>22</v>
      </c>
      <c r="P95" s="50"/>
      <c r="Q95" s="50"/>
    </row>
    <row r="96" spans="2:17" x14ac:dyDescent="0.25">
      <c r="B96" s="113" t="s">
        <v>161</v>
      </c>
      <c r="C96" s="50">
        <v>123</v>
      </c>
      <c r="D96" s="50" t="s">
        <v>162</v>
      </c>
      <c r="E96" s="50">
        <v>94558006</v>
      </c>
      <c r="F96" s="50" t="s">
        <v>137</v>
      </c>
      <c r="G96" s="50" t="s">
        <v>158</v>
      </c>
      <c r="H96" s="122">
        <v>39560</v>
      </c>
      <c r="I96" s="54">
        <v>105321</v>
      </c>
      <c r="J96" s="50" t="s">
        <v>163</v>
      </c>
      <c r="K96" s="50" t="s">
        <v>164</v>
      </c>
      <c r="L96" s="104" t="s">
        <v>22</v>
      </c>
      <c r="M96" s="50" t="s">
        <v>22</v>
      </c>
      <c r="N96" s="50" t="s">
        <v>22</v>
      </c>
      <c r="O96" s="50" t="s">
        <v>22</v>
      </c>
      <c r="P96" s="50"/>
      <c r="Q96" s="50"/>
    </row>
    <row r="97" spans="2:17" x14ac:dyDescent="0.25">
      <c r="B97" s="113" t="s">
        <v>161</v>
      </c>
      <c r="C97" s="50">
        <v>123</v>
      </c>
      <c r="D97" s="50" t="s">
        <v>165</v>
      </c>
      <c r="E97" s="50">
        <v>1130619939</v>
      </c>
      <c r="F97" s="50" t="s">
        <v>137</v>
      </c>
      <c r="G97" s="50" t="s">
        <v>166</v>
      </c>
      <c r="H97" s="122">
        <v>40495</v>
      </c>
      <c r="I97" s="54">
        <v>122051</v>
      </c>
      <c r="J97" s="50" t="s">
        <v>167</v>
      </c>
      <c r="K97" s="122" t="s">
        <v>168</v>
      </c>
      <c r="L97" s="104" t="s">
        <v>22</v>
      </c>
      <c r="M97" s="50" t="s">
        <v>22</v>
      </c>
      <c r="N97" s="50" t="s">
        <v>22</v>
      </c>
      <c r="O97" s="50" t="s">
        <v>22</v>
      </c>
      <c r="P97" s="50"/>
      <c r="Q97" s="50"/>
    </row>
    <row r="98" spans="2:17" x14ac:dyDescent="0.25">
      <c r="B98" s="113" t="s">
        <v>161</v>
      </c>
      <c r="C98" s="50">
        <v>124</v>
      </c>
      <c r="D98" s="50" t="s">
        <v>169</v>
      </c>
      <c r="E98" s="50">
        <v>1130647572</v>
      </c>
      <c r="F98" s="50" t="s">
        <v>137</v>
      </c>
      <c r="G98" s="50" t="s">
        <v>166</v>
      </c>
      <c r="H98" s="122">
        <v>40495</v>
      </c>
      <c r="I98" s="54">
        <v>128484</v>
      </c>
      <c r="J98" s="50" t="s">
        <v>170</v>
      </c>
      <c r="K98" s="122" t="s">
        <v>171</v>
      </c>
      <c r="L98" s="104" t="s">
        <v>22</v>
      </c>
      <c r="M98" s="50" t="s">
        <v>22</v>
      </c>
      <c r="N98" s="50" t="s">
        <v>22</v>
      </c>
      <c r="O98" s="50" t="s">
        <v>22</v>
      </c>
      <c r="P98" s="50"/>
      <c r="Q98" s="50"/>
    </row>
    <row r="99" spans="2:17" x14ac:dyDescent="0.25">
      <c r="B99" s="113" t="s">
        <v>161</v>
      </c>
      <c r="C99" s="50">
        <v>124</v>
      </c>
      <c r="D99" s="50" t="s">
        <v>172</v>
      </c>
      <c r="E99" s="50">
        <v>1094890070</v>
      </c>
      <c r="F99" s="50" t="s">
        <v>173</v>
      </c>
      <c r="G99" s="50" t="s">
        <v>174</v>
      </c>
      <c r="H99" s="122">
        <v>40445</v>
      </c>
      <c r="I99" s="54" t="s">
        <v>175</v>
      </c>
      <c r="J99" s="50" t="s">
        <v>176</v>
      </c>
      <c r="K99" s="122" t="s">
        <v>177</v>
      </c>
      <c r="L99" s="104" t="s">
        <v>22</v>
      </c>
      <c r="M99" s="50" t="s">
        <v>22</v>
      </c>
      <c r="N99" s="50" t="s">
        <v>22</v>
      </c>
      <c r="O99" s="50" t="s">
        <v>22</v>
      </c>
      <c r="P99" s="50"/>
      <c r="Q99" s="50"/>
    </row>
    <row r="100" spans="2:17" ht="45" customHeight="1" x14ac:dyDescent="0.25">
      <c r="B100" s="113" t="s">
        <v>161</v>
      </c>
      <c r="C100" s="50">
        <v>124</v>
      </c>
      <c r="D100" s="50" t="s">
        <v>178</v>
      </c>
      <c r="E100" s="50">
        <v>67006124</v>
      </c>
      <c r="F100" s="50" t="s">
        <v>137</v>
      </c>
      <c r="G100" s="50" t="s">
        <v>179</v>
      </c>
      <c r="H100" s="122">
        <v>37462</v>
      </c>
      <c r="I100" s="54" t="s">
        <v>145</v>
      </c>
      <c r="J100" s="50" t="s">
        <v>180</v>
      </c>
      <c r="K100" s="122" t="s">
        <v>181</v>
      </c>
      <c r="L100" s="104" t="s">
        <v>22</v>
      </c>
      <c r="M100" s="50" t="s">
        <v>22</v>
      </c>
      <c r="N100" s="50" t="s">
        <v>23</v>
      </c>
      <c r="O100" s="50" t="s">
        <v>22</v>
      </c>
      <c r="P100" s="107" t="s">
        <v>182</v>
      </c>
      <c r="Q100" s="108"/>
    </row>
    <row r="101" spans="2:17" x14ac:dyDescent="0.25">
      <c r="B101" s="113" t="s">
        <v>161</v>
      </c>
      <c r="C101" s="50">
        <v>124</v>
      </c>
      <c r="D101" s="50" t="s">
        <v>183</v>
      </c>
      <c r="E101" s="50">
        <v>94320967</v>
      </c>
      <c r="F101" s="50" t="s">
        <v>184</v>
      </c>
      <c r="G101" s="50" t="s">
        <v>185</v>
      </c>
      <c r="H101" s="122">
        <v>41530</v>
      </c>
      <c r="I101" s="54">
        <v>110828</v>
      </c>
      <c r="J101" s="50" t="s">
        <v>186</v>
      </c>
      <c r="K101" s="122" t="s">
        <v>187</v>
      </c>
      <c r="L101" s="104" t="s">
        <v>22</v>
      </c>
      <c r="M101" s="50" t="s">
        <v>22</v>
      </c>
      <c r="N101" s="50" t="s">
        <v>22</v>
      </c>
      <c r="O101" s="50" t="s">
        <v>22</v>
      </c>
      <c r="P101" s="50"/>
      <c r="Q101" s="50"/>
    </row>
    <row r="102" spans="2:17" x14ac:dyDescent="0.25">
      <c r="B102" s="113"/>
      <c r="C102" s="50"/>
      <c r="D102" s="50"/>
      <c r="E102" s="50"/>
      <c r="F102" s="50"/>
      <c r="G102" s="50"/>
      <c r="H102" s="122"/>
      <c r="I102" s="54"/>
      <c r="J102" s="50"/>
      <c r="K102" s="122"/>
      <c r="L102" s="50"/>
      <c r="M102" s="50"/>
      <c r="N102" s="50"/>
      <c r="O102" s="50"/>
      <c r="P102" s="50"/>
      <c r="Q102" s="50"/>
    </row>
    <row r="103" spans="2:17" ht="15.75" thickBot="1" x14ac:dyDescent="0.3">
      <c r="B103" s="123"/>
    </row>
    <row r="104" spans="2:17" ht="27" thickBot="1" x14ac:dyDescent="0.3">
      <c r="B104" s="109" t="s">
        <v>188</v>
      </c>
      <c r="C104" s="110"/>
      <c r="D104" s="110"/>
      <c r="E104" s="110"/>
      <c r="F104" s="110"/>
      <c r="G104" s="110"/>
      <c r="H104" s="110"/>
      <c r="I104" s="110"/>
      <c r="J104" s="110"/>
      <c r="K104" s="110"/>
      <c r="L104" s="110"/>
      <c r="M104" s="110"/>
      <c r="N104" s="111"/>
    </row>
    <row r="107" spans="2:17" ht="46.35" customHeight="1" x14ac:dyDescent="0.25">
      <c r="B107" s="97" t="s">
        <v>21</v>
      </c>
      <c r="C107" s="97" t="s">
        <v>189</v>
      </c>
      <c r="D107" s="99" t="s">
        <v>84</v>
      </c>
      <c r="E107" s="100"/>
    </row>
    <row r="108" spans="2:17" ht="47.1" customHeight="1" x14ac:dyDescent="0.25">
      <c r="B108" s="124" t="s">
        <v>190</v>
      </c>
      <c r="C108" s="118" t="s">
        <v>22</v>
      </c>
      <c r="D108" s="121"/>
      <c r="E108" s="121"/>
    </row>
    <row r="111" spans="2:17" ht="26.25" x14ac:dyDescent="0.25">
      <c r="B111" s="1" t="s">
        <v>191</v>
      </c>
      <c r="C111" s="2"/>
      <c r="D111" s="2"/>
      <c r="E111" s="2"/>
      <c r="F111" s="2"/>
      <c r="G111" s="2"/>
      <c r="H111" s="2"/>
      <c r="I111" s="2"/>
      <c r="J111" s="2"/>
      <c r="K111" s="2"/>
      <c r="L111" s="2"/>
      <c r="M111" s="2"/>
      <c r="N111" s="2"/>
      <c r="O111" s="2"/>
      <c r="P111" s="2"/>
    </row>
    <row r="113" spans="1:26" ht="15.75" thickBot="1" x14ac:dyDescent="0.3"/>
    <row r="114" spans="1:26" ht="27" thickBot="1" x14ac:dyDescent="0.3">
      <c r="B114" s="109" t="s">
        <v>192</v>
      </c>
      <c r="C114" s="110"/>
      <c r="D114" s="110"/>
      <c r="E114" s="110"/>
      <c r="F114" s="110"/>
      <c r="G114" s="110"/>
      <c r="H114" s="110"/>
      <c r="I114" s="110"/>
      <c r="J114" s="110"/>
      <c r="K114" s="110"/>
      <c r="L114" s="110"/>
      <c r="M114" s="110"/>
      <c r="N114" s="111"/>
    </row>
    <row r="116" spans="1:26" ht="15.75" thickBot="1" x14ac:dyDescent="0.3">
      <c r="M116" s="58"/>
      <c r="N116" s="58"/>
    </row>
    <row r="117" spans="1:26" s="19" customFormat="1" ht="109.5" customHeight="1" x14ac:dyDescent="0.25">
      <c r="B117" s="59" t="s">
        <v>37</v>
      </c>
      <c r="C117" s="59" t="s">
        <v>38</v>
      </c>
      <c r="D117" s="59" t="s">
        <v>39</v>
      </c>
      <c r="E117" s="59" t="s">
        <v>40</v>
      </c>
      <c r="F117" s="59" t="s">
        <v>41</v>
      </c>
      <c r="G117" s="59" t="s">
        <v>42</v>
      </c>
      <c r="H117" s="59" t="s">
        <v>43</v>
      </c>
      <c r="I117" s="59" t="s">
        <v>44</v>
      </c>
      <c r="J117" s="59" t="s">
        <v>45</v>
      </c>
      <c r="K117" s="125" t="s">
        <v>46</v>
      </c>
      <c r="L117" s="59" t="s">
        <v>47</v>
      </c>
      <c r="M117" s="60" t="s">
        <v>48</v>
      </c>
      <c r="N117" s="59" t="s">
        <v>49</v>
      </c>
      <c r="O117" s="59" t="s">
        <v>50</v>
      </c>
      <c r="P117" s="61" t="s">
        <v>51</v>
      </c>
      <c r="Q117" s="61" t="s">
        <v>52</v>
      </c>
    </row>
    <row r="118" spans="1:26" s="74" customFormat="1" x14ac:dyDescent="0.25">
      <c r="A118" s="62">
        <v>1</v>
      </c>
      <c r="B118" s="63" t="s">
        <v>159</v>
      </c>
      <c r="C118" s="63" t="s">
        <v>159</v>
      </c>
      <c r="D118" s="64" t="s">
        <v>193</v>
      </c>
      <c r="E118" s="76" t="s">
        <v>194</v>
      </c>
      <c r="F118" s="66" t="s">
        <v>22</v>
      </c>
      <c r="G118" s="67"/>
      <c r="H118" s="68">
        <v>41096</v>
      </c>
      <c r="I118" s="69">
        <v>41270</v>
      </c>
      <c r="J118" s="69" t="s">
        <v>23</v>
      </c>
      <c r="K118" s="65">
        <v>5</v>
      </c>
      <c r="L118" s="69"/>
      <c r="M118" s="65">
        <v>780</v>
      </c>
      <c r="N118" s="65">
        <v>390</v>
      </c>
      <c r="O118" s="71">
        <v>85000000</v>
      </c>
      <c r="P118" s="71">
        <v>438</v>
      </c>
      <c r="Q118" s="72"/>
      <c r="R118" s="73"/>
      <c r="S118" s="73"/>
      <c r="T118" s="73"/>
      <c r="U118" s="73"/>
      <c r="V118" s="73"/>
      <c r="W118" s="73"/>
      <c r="X118" s="73"/>
      <c r="Y118" s="73"/>
      <c r="Z118" s="73"/>
    </row>
    <row r="119" spans="1:26" s="74" customFormat="1" ht="120" x14ac:dyDescent="0.25">
      <c r="A119" s="62">
        <f t="shared" ref="A119:A125" si="1">+A118+1</f>
        <v>2</v>
      </c>
      <c r="B119" s="63" t="s">
        <v>159</v>
      </c>
      <c r="C119" s="63" t="s">
        <v>159</v>
      </c>
      <c r="D119" s="64" t="s">
        <v>195</v>
      </c>
      <c r="E119" s="76" t="s">
        <v>196</v>
      </c>
      <c r="F119" s="66" t="s">
        <v>22</v>
      </c>
      <c r="G119" s="66"/>
      <c r="H119" s="68">
        <v>40645</v>
      </c>
      <c r="I119" s="69">
        <v>40877</v>
      </c>
      <c r="J119" s="69" t="s">
        <v>23</v>
      </c>
      <c r="K119" s="65">
        <v>1</v>
      </c>
      <c r="L119" s="69"/>
      <c r="M119" s="65">
        <v>40</v>
      </c>
      <c r="N119" s="65">
        <v>20</v>
      </c>
      <c r="O119" s="71">
        <v>55000000</v>
      </c>
      <c r="P119" s="71">
        <v>439</v>
      </c>
      <c r="Q119" s="72" t="s">
        <v>197</v>
      </c>
      <c r="R119" s="73"/>
      <c r="S119" s="73"/>
      <c r="T119" s="73"/>
      <c r="U119" s="73"/>
      <c r="V119" s="73"/>
      <c r="W119" s="73"/>
      <c r="X119" s="73"/>
      <c r="Y119" s="73"/>
      <c r="Z119" s="73"/>
    </row>
    <row r="120" spans="1:26" s="74" customFormat="1" ht="409.5" x14ac:dyDescent="0.25">
      <c r="A120" s="62">
        <f t="shared" si="1"/>
        <v>3</v>
      </c>
      <c r="B120" s="63" t="s">
        <v>198</v>
      </c>
      <c r="C120" s="63" t="s">
        <v>198</v>
      </c>
      <c r="D120" s="64" t="s">
        <v>199</v>
      </c>
      <c r="E120" s="76" t="s">
        <v>200</v>
      </c>
      <c r="F120" s="66" t="s">
        <v>23</v>
      </c>
      <c r="G120" s="66"/>
      <c r="H120" s="68">
        <v>41589</v>
      </c>
      <c r="I120" s="69">
        <v>41639</v>
      </c>
      <c r="J120" s="69" t="s">
        <v>23</v>
      </c>
      <c r="K120" s="65"/>
      <c r="L120" s="69"/>
      <c r="M120" s="65"/>
      <c r="N120" s="65"/>
      <c r="O120" s="71">
        <v>1782806774</v>
      </c>
      <c r="P120" s="71" t="s">
        <v>201</v>
      </c>
      <c r="Q120" s="72" t="s">
        <v>202</v>
      </c>
      <c r="R120" s="73"/>
      <c r="S120" s="73"/>
      <c r="T120" s="73"/>
      <c r="U120" s="73"/>
      <c r="V120" s="73"/>
      <c r="W120" s="73"/>
      <c r="X120" s="73"/>
      <c r="Y120" s="73"/>
      <c r="Z120" s="73"/>
    </row>
    <row r="121" spans="1:26" s="74" customFormat="1" ht="75" x14ac:dyDescent="0.25">
      <c r="A121" s="62">
        <f t="shared" si="1"/>
        <v>4</v>
      </c>
      <c r="B121" s="63" t="s">
        <v>198</v>
      </c>
      <c r="C121" s="63" t="s">
        <v>198</v>
      </c>
      <c r="D121" s="64" t="s">
        <v>54</v>
      </c>
      <c r="E121" s="126">
        <v>762614499</v>
      </c>
      <c r="F121" s="66" t="s">
        <v>22</v>
      </c>
      <c r="G121" s="66"/>
      <c r="H121" s="68">
        <v>41757</v>
      </c>
      <c r="I121" s="69">
        <v>41912</v>
      </c>
      <c r="J121" s="69" t="s">
        <v>23</v>
      </c>
      <c r="K121" s="65"/>
      <c r="L121" s="69"/>
      <c r="M121" s="65">
        <v>2472</v>
      </c>
      <c r="N121" s="65">
        <v>205</v>
      </c>
      <c r="O121" s="71"/>
      <c r="P121" s="71"/>
      <c r="Q121" s="72" t="s">
        <v>203</v>
      </c>
      <c r="R121" s="73"/>
      <c r="S121" s="73"/>
      <c r="T121" s="73"/>
      <c r="U121" s="73"/>
      <c r="V121" s="73"/>
      <c r="W121" s="73"/>
      <c r="X121" s="73"/>
      <c r="Y121" s="73"/>
      <c r="Z121" s="73"/>
    </row>
    <row r="122" spans="1:26" s="74" customFormat="1" x14ac:dyDescent="0.25">
      <c r="A122" s="62">
        <f t="shared" si="1"/>
        <v>5</v>
      </c>
      <c r="B122" s="64"/>
      <c r="C122" s="63"/>
      <c r="D122" s="64"/>
      <c r="E122" s="76"/>
      <c r="F122" s="66"/>
      <c r="G122" s="66"/>
      <c r="H122" s="66"/>
      <c r="I122" s="69"/>
      <c r="J122" s="69"/>
      <c r="K122" s="69"/>
      <c r="L122" s="69"/>
      <c r="M122" s="65"/>
      <c r="N122" s="65"/>
      <c r="O122" s="71"/>
      <c r="P122" s="71"/>
      <c r="Q122" s="72"/>
      <c r="R122" s="73"/>
      <c r="S122" s="73"/>
      <c r="T122" s="73"/>
      <c r="U122" s="73"/>
      <c r="V122" s="73"/>
      <c r="W122" s="73"/>
      <c r="X122" s="73"/>
      <c r="Y122" s="73"/>
      <c r="Z122" s="73"/>
    </row>
    <row r="123" spans="1:26" s="74" customFormat="1" x14ac:dyDescent="0.25">
      <c r="A123" s="62">
        <f t="shared" si="1"/>
        <v>6</v>
      </c>
      <c r="B123" s="64"/>
      <c r="C123" s="63"/>
      <c r="D123" s="64"/>
      <c r="E123" s="76"/>
      <c r="F123" s="66"/>
      <c r="G123" s="66"/>
      <c r="H123" s="66"/>
      <c r="I123" s="69"/>
      <c r="J123" s="69"/>
      <c r="K123" s="69"/>
      <c r="L123" s="69"/>
      <c r="M123" s="65"/>
      <c r="N123" s="65"/>
      <c r="O123" s="71"/>
      <c r="P123" s="71"/>
      <c r="Q123" s="72"/>
      <c r="R123" s="73"/>
      <c r="S123" s="73"/>
      <c r="T123" s="73"/>
      <c r="U123" s="73"/>
      <c r="V123" s="73"/>
      <c r="W123" s="73"/>
      <c r="X123" s="73"/>
      <c r="Y123" s="73"/>
      <c r="Z123" s="73"/>
    </row>
    <row r="124" spans="1:26" s="74" customFormat="1" x14ac:dyDescent="0.25">
      <c r="A124" s="62">
        <f t="shared" si="1"/>
        <v>7</v>
      </c>
      <c r="B124" s="64"/>
      <c r="C124" s="63"/>
      <c r="D124" s="64"/>
      <c r="E124" s="76"/>
      <c r="F124" s="66"/>
      <c r="G124" s="66"/>
      <c r="H124" s="66"/>
      <c r="I124" s="69"/>
      <c r="J124" s="69"/>
      <c r="K124" s="69"/>
      <c r="L124" s="69"/>
      <c r="M124" s="65"/>
      <c r="N124" s="65"/>
      <c r="O124" s="71"/>
      <c r="P124" s="71"/>
      <c r="Q124" s="72"/>
      <c r="R124" s="73"/>
      <c r="S124" s="73"/>
      <c r="T124" s="73"/>
      <c r="U124" s="73"/>
      <c r="V124" s="73"/>
      <c r="W124" s="73"/>
      <c r="X124" s="73"/>
      <c r="Y124" s="73"/>
      <c r="Z124" s="73"/>
    </row>
    <row r="125" spans="1:26" s="74" customFormat="1" x14ac:dyDescent="0.25">
      <c r="A125" s="62">
        <f t="shared" si="1"/>
        <v>8</v>
      </c>
      <c r="B125" s="64"/>
      <c r="C125" s="63"/>
      <c r="D125" s="64"/>
      <c r="E125" s="76"/>
      <c r="F125" s="66"/>
      <c r="G125" s="66"/>
      <c r="H125" s="66"/>
      <c r="I125" s="69"/>
      <c r="J125" s="69"/>
      <c r="K125" s="69"/>
      <c r="L125" s="69"/>
      <c r="M125" s="65"/>
      <c r="N125" s="65"/>
      <c r="O125" s="71"/>
      <c r="P125" s="71"/>
      <c r="Q125" s="72"/>
      <c r="R125" s="73"/>
      <c r="S125" s="73"/>
      <c r="T125" s="73"/>
      <c r="U125" s="73"/>
      <c r="V125" s="73"/>
      <c r="W125" s="73"/>
      <c r="X125" s="73"/>
      <c r="Y125" s="73"/>
      <c r="Z125" s="73"/>
    </row>
    <row r="126" spans="1:26" s="74" customFormat="1" x14ac:dyDescent="0.25">
      <c r="A126" s="62"/>
      <c r="B126" s="77" t="s">
        <v>32</v>
      </c>
      <c r="C126" s="63"/>
      <c r="D126" s="64"/>
      <c r="E126" s="76"/>
      <c r="F126" s="66"/>
      <c r="G126" s="66"/>
      <c r="H126" s="66"/>
      <c r="I126" s="69"/>
      <c r="J126" s="69"/>
      <c r="K126" s="78">
        <f>SUM(K118:K125)</f>
        <v>6</v>
      </c>
      <c r="L126" s="78">
        <f>SUM(L118:L125)</f>
        <v>0</v>
      </c>
      <c r="M126" s="127">
        <f>SUM(M118:M125)</f>
        <v>3292</v>
      </c>
      <c r="N126" s="127">
        <f>SUM(N118:N125)</f>
        <v>615</v>
      </c>
      <c r="O126" s="71"/>
      <c r="P126" s="71"/>
      <c r="Q126" s="80"/>
    </row>
    <row r="127" spans="1:26" x14ac:dyDescent="0.25">
      <c r="B127" s="81"/>
      <c r="C127" s="81"/>
      <c r="D127" s="81"/>
      <c r="E127" s="82"/>
      <c r="F127" s="81"/>
      <c r="G127" s="81"/>
      <c r="H127" s="81"/>
      <c r="I127" s="81"/>
      <c r="J127" s="81"/>
      <c r="K127" s="81"/>
      <c r="L127" s="81"/>
      <c r="M127" s="81"/>
      <c r="N127" s="81"/>
      <c r="O127" s="81"/>
      <c r="P127" s="81"/>
    </row>
    <row r="128" spans="1:26" ht="18.75" x14ac:dyDescent="0.25">
      <c r="B128" s="88" t="s">
        <v>204</v>
      </c>
      <c r="C128" s="128">
        <f>+K126</f>
        <v>6</v>
      </c>
      <c r="H128" s="92"/>
      <c r="I128" s="92"/>
      <c r="J128" s="92"/>
      <c r="K128" s="92"/>
      <c r="L128" s="92"/>
      <c r="M128" s="92"/>
      <c r="N128" s="81"/>
      <c r="O128" s="81"/>
      <c r="P128" s="81"/>
    </row>
    <row r="130" spans="2:17" ht="15.75" thickBot="1" x14ac:dyDescent="0.3"/>
    <row r="131" spans="2:17" ht="37.35" customHeight="1" thickBot="1" x14ac:dyDescent="0.3">
      <c r="B131" s="129" t="s">
        <v>205</v>
      </c>
      <c r="C131" s="130" t="s">
        <v>206</v>
      </c>
      <c r="D131" s="129" t="s">
        <v>31</v>
      </c>
      <c r="E131" s="130" t="s">
        <v>207</v>
      </c>
    </row>
    <row r="132" spans="2:17" ht="41.45" customHeight="1" x14ac:dyDescent="0.25">
      <c r="B132" s="131" t="s">
        <v>208</v>
      </c>
      <c r="C132" s="132">
        <v>20</v>
      </c>
      <c r="D132" s="132">
        <v>20</v>
      </c>
      <c r="E132" s="133">
        <f>+D132+D133+D134</f>
        <v>20</v>
      </c>
      <c r="K132" s="134"/>
    </row>
    <row r="133" spans="2:17" x14ac:dyDescent="0.25">
      <c r="B133" s="131" t="s">
        <v>209</v>
      </c>
      <c r="C133" s="90">
        <v>30</v>
      </c>
      <c r="D133" s="54"/>
      <c r="E133" s="135"/>
    </row>
    <row r="134" spans="2:17" ht="15.75" thickBot="1" x14ac:dyDescent="0.3">
      <c r="B134" s="131" t="s">
        <v>210</v>
      </c>
      <c r="C134" s="136">
        <v>40</v>
      </c>
      <c r="D134" s="136"/>
      <c r="E134" s="137"/>
    </row>
    <row r="136" spans="2:17" ht="15.75" thickBot="1" x14ac:dyDescent="0.3"/>
    <row r="137" spans="2:17" ht="27" thickBot="1" x14ac:dyDescent="0.3">
      <c r="B137" s="109" t="s">
        <v>211</v>
      </c>
      <c r="C137" s="110"/>
      <c r="D137" s="110"/>
      <c r="E137" s="110"/>
      <c r="F137" s="110"/>
      <c r="G137" s="110"/>
      <c r="H137" s="110"/>
      <c r="I137" s="110"/>
      <c r="J137" s="110"/>
      <c r="K137" s="110"/>
      <c r="L137" s="110"/>
      <c r="M137" s="110"/>
      <c r="N137" s="111"/>
    </row>
    <row r="139" spans="2:17" ht="76.5" customHeight="1" x14ac:dyDescent="0.25">
      <c r="B139" s="96" t="s">
        <v>96</v>
      </c>
      <c r="C139" s="96" t="s">
        <v>97</v>
      </c>
      <c r="D139" s="96" t="s">
        <v>98</v>
      </c>
      <c r="E139" s="96" t="s">
        <v>99</v>
      </c>
      <c r="F139" s="96" t="s">
        <v>100</v>
      </c>
      <c r="G139" s="96" t="s">
        <v>101</v>
      </c>
      <c r="H139" s="96" t="s">
        <v>102</v>
      </c>
      <c r="I139" s="96" t="s">
        <v>103</v>
      </c>
      <c r="J139" s="99" t="s">
        <v>104</v>
      </c>
      <c r="K139" s="112"/>
      <c r="L139" s="100"/>
      <c r="M139" s="96" t="s">
        <v>105</v>
      </c>
      <c r="N139" s="96" t="s">
        <v>106</v>
      </c>
      <c r="O139" s="96" t="s">
        <v>107</v>
      </c>
      <c r="P139" s="99" t="s">
        <v>84</v>
      </c>
      <c r="Q139" s="100"/>
    </row>
    <row r="140" spans="2:17" ht="60.75" customHeight="1" x14ac:dyDescent="0.25">
      <c r="B140" s="113" t="s">
        <v>212</v>
      </c>
      <c r="C140" s="113">
        <v>657</v>
      </c>
      <c r="D140" s="101" t="s">
        <v>213</v>
      </c>
      <c r="E140" s="101">
        <v>31959551</v>
      </c>
      <c r="F140" s="101" t="s">
        <v>137</v>
      </c>
      <c r="G140" s="101" t="s">
        <v>117</v>
      </c>
      <c r="H140" s="120">
        <v>34530</v>
      </c>
      <c r="I140" s="102" t="s">
        <v>145</v>
      </c>
      <c r="J140" s="115" t="s">
        <v>214</v>
      </c>
      <c r="K140" s="116" t="s">
        <v>215</v>
      </c>
      <c r="L140" s="104" t="s">
        <v>22</v>
      </c>
      <c r="M140" s="50" t="s">
        <v>22</v>
      </c>
      <c r="N140" s="50" t="s">
        <v>23</v>
      </c>
      <c r="O140" s="50" t="s">
        <v>22</v>
      </c>
      <c r="P140" s="121" t="s">
        <v>216</v>
      </c>
      <c r="Q140" s="121"/>
    </row>
    <row r="141" spans="2:17" ht="60.75" customHeight="1" x14ac:dyDescent="0.25">
      <c r="B141" s="113" t="s">
        <v>212</v>
      </c>
      <c r="C141" s="113">
        <v>657</v>
      </c>
      <c r="D141" s="101" t="s">
        <v>217</v>
      </c>
      <c r="E141" s="101">
        <v>66880999</v>
      </c>
      <c r="F141" s="101" t="s">
        <v>218</v>
      </c>
      <c r="G141" s="101" t="s">
        <v>219</v>
      </c>
      <c r="H141" s="120">
        <v>37170</v>
      </c>
      <c r="I141" s="102" t="s">
        <v>220</v>
      </c>
      <c r="J141" s="115" t="s">
        <v>221</v>
      </c>
      <c r="K141" s="119" t="s">
        <v>222</v>
      </c>
      <c r="L141" s="138" t="s">
        <v>22</v>
      </c>
      <c r="M141" s="50" t="s">
        <v>22</v>
      </c>
      <c r="N141" s="50" t="s">
        <v>22</v>
      </c>
      <c r="O141" s="50" t="s">
        <v>22</v>
      </c>
      <c r="P141" s="105"/>
      <c r="Q141" s="106"/>
    </row>
    <row r="142" spans="2:17" ht="60.75" customHeight="1" x14ac:dyDescent="0.25">
      <c r="B142" s="113" t="s">
        <v>223</v>
      </c>
      <c r="C142" s="113">
        <v>657</v>
      </c>
      <c r="D142" s="101" t="s">
        <v>224</v>
      </c>
      <c r="E142" s="101">
        <v>66775929</v>
      </c>
      <c r="F142" s="101" t="s">
        <v>225</v>
      </c>
      <c r="G142" s="101" t="s">
        <v>226</v>
      </c>
      <c r="H142" s="120">
        <v>37967</v>
      </c>
      <c r="I142" s="102" t="s">
        <v>227</v>
      </c>
      <c r="J142" s="115" t="s">
        <v>228</v>
      </c>
      <c r="K142" s="116" t="s">
        <v>229</v>
      </c>
      <c r="L142" s="104" t="s">
        <v>22</v>
      </c>
      <c r="M142" s="50" t="s">
        <v>22</v>
      </c>
      <c r="N142" s="50" t="s">
        <v>22</v>
      </c>
      <c r="O142" s="50" t="s">
        <v>22</v>
      </c>
      <c r="P142" s="105"/>
      <c r="Q142" s="106"/>
    </row>
    <row r="143" spans="2:17" ht="60.75" customHeight="1" x14ac:dyDescent="0.25">
      <c r="B143" s="113" t="s">
        <v>223</v>
      </c>
      <c r="C143" s="113">
        <v>657</v>
      </c>
      <c r="D143" s="101" t="s">
        <v>230</v>
      </c>
      <c r="E143" s="101">
        <v>24587753</v>
      </c>
      <c r="F143" s="101" t="s">
        <v>231</v>
      </c>
      <c r="G143" s="101" t="s">
        <v>232</v>
      </c>
      <c r="H143" s="120">
        <v>39794</v>
      </c>
      <c r="I143" s="102" t="s">
        <v>227</v>
      </c>
      <c r="J143" s="115" t="s">
        <v>233</v>
      </c>
      <c r="K143" s="116" t="s">
        <v>234</v>
      </c>
      <c r="L143" s="104" t="s">
        <v>22</v>
      </c>
      <c r="M143" s="50" t="s">
        <v>22</v>
      </c>
      <c r="N143" s="50" t="s">
        <v>22</v>
      </c>
      <c r="O143" s="50" t="s">
        <v>22</v>
      </c>
      <c r="P143" s="105"/>
      <c r="Q143" s="106"/>
    </row>
    <row r="144" spans="2:17" ht="33.6" customHeight="1" x14ac:dyDescent="0.25">
      <c r="B144" s="113" t="s">
        <v>235</v>
      </c>
      <c r="C144" s="113">
        <v>1314</v>
      </c>
      <c r="D144" s="101" t="s">
        <v>236</v>
      </c>
      <c r="E144" s="101">
        <v>91532628</v>
      </c>
      <c r="F144" s="101" t="s">
        <v>237</v>
      </c>
      <c r="G144" s="101" t="s">
        <v>238</v>
      </c>
      <c r="H144" s="120">
        <v>41366</v>
      </c>
      <c r="I144" s="102" t="s">
        <v>145</v>
      </c>
      <c r="J144" s="115" t="s">
        <v>239</v>
      </c>
      <c r="K144" s="116" t="s">
        <v>240</v>
      </c>
      <c r="L144" s="104" t="s">
        <v>23</v>
      </c>
      <c r="M144" s="50" t="s">
        <v>22</v>
      </c>
      <c r="N144" s="50" t="s">
        <v>22</v>
      </c>
      <c r="O144" s="50" t="s">
        <v>22</v>
      </c>
      <c r="P144" s="107" t="s">
        <v>147</v>
      </c>
      <c r="Q144" s="108"/>
    </row>
    <row r="147" spans="2:7" ht="15.75" thickBot="1" x14ac:dyDescent="0.3"/>
    <row r="148" spans="2:7" ht="54" customHeight="1" x14ac:dyDescent="0.25">
      <c r="B148" s="51" t="s">
        <v>21</v>
      </c>
      <c r="C148" s="51" t="s">
        <v>205</v>
      </c>
      <c r="D148" s="96" t="s">
        <v>206</v>
      </c>
      <c r="E148" s="51" t="s">
        <v>31</v>
      </c>
      <c r="F148" s="130" t="s">
        <v>241</v>
      </c>
      <c r="G148" s="139"/>
    </row>
    <row r="149" spans="2:7" ht="120.75" customHeight="1" x14ac:dyDescent="0.2">
      <c r="B149" s="140" t="s">
        <v>242</v>
      </c>
      <c r="C149" s="141" t="s">
        <v>243</v>
      </c>
      <c r="D149" s="54">
        <v>25</v>
      </c>
      <c r="E149" s="54">
        <v>0</v>
      </c>
      <c r="F149" s="142">
        <f>+E149+E150+E151</f>
        <v>25</v>
      </c>
      <c r="G149" s="143"/>
    </row>
    <row r="150" spans="2:7" ht="76.349999999999994" customHeight="1" x14ac:dyDescent="0.2">
      <c r="B150" s="140"/>
      <c r="C150" s="141" t="s">
        <v>244</v>
      </c>
      <c r="D150" s="118">
        <v>25</v>
      </c>
      <c r="E150" s="54">
        <v>25</v>
      </c>
      <c r="F150" s="144"/>
      <c r="G150" s="143"/>
    </row>
    <row r="151" spans="2:7" ht="69" customHeight="1" x14ac:dyDescent="0.2">
      <c r="B151" s="140"/>
      <c r="C151" s="141" t="s">
        <v>245</v>
      </c>
      <c r="D151" s="54">
        <v>10</v>
      </c>
      <c r="E151" s="54">
        <v>0</v>
      </c>
      <c r="F151" s="145"/>
      <c r="G151" s="143"/>
    </row>
    <row r="152" spans="2:7" x14ac:dyDescent="0.25">
      <c r="C152"/>
    </row>
    <row r="155" spans="2:7" x14ac:dyDescent="0.25">
      <c r="B155" s="48" t="s">
        <v>246</v>
      </c>
    </row>
    <row r="158" spans="2:7" x14ac:dyDescent="0.25">
      <c r="B158" s="49" t="s">
        <v>21</v>
      </c>
      <c r="C158" s="49" t="s">
        <v>30</v>
      </c>
      <c r="D158" s="51" t="s">
        <v>31</v>
      </c>
      <c r="E158" s="51" t="s">
        <v>32</v>
      </c>
    </row>
    <row r="159" spans="2:7" ht="28.5" x14ac:dyDescent="0.25">
      <c r="B159" s="52" t="s">
        <v>247</v>
      </c>
      <c r="C159" s="53">
        <v>40</v>
      </c>
      <c r="D159" s="54">
        <f>+E132</f>
        <v>20</v>
      </c>
      <c r="E159" s="55">
        <f>+D159+D160</f>
        <v>45</v>
      </c>
    </row>
    <row r="160" spans="2:7" ht="42.75" x14ac:dyDescent="0.25">
      <c r="B160" s="52" t="s">
        <v>248</v>
      </c>
      <c r="C160" s="53">
        <v>60</v>
      </c>
      <c r="D160" s="54">
        <f>+F149</f>
        <v>25</v>
      </c>
      <c r="E160" s="56"/>
    </row>
  </sheetData>
  <mergeCells count="47">
    <mergeCell ref="E159:E160"/>
    <mergeCell ref="P140:Q140"/>
    <mergeCell ref="P141:Q141"/>
    <mergeCell ref="P142:Q142"/>
    <mergeCell ref="P143:Q143"/>
    <mergeCell ref="P144:Q144"/>
    <mergeCell ref="B149:B151"/>
    <mergeCell ref="F149:F151"/>
    <mergeCell ref="B111:P111"/>
    <mergeCell ref="B114:N114"/>
    <mergeCell ref="E132:E134"/>
    <mergeCell ref="B137:N137"/>
    <mergeCell ref="J139:L139"/>
    <mergeCell ref="P139:Q139"/>
    <mergeCell ref="P87:Q87"/>
    <mergeCell ref="P93:Q93"/>
    <mergeCell ref="P100:Q100"/>
    <mergeCell ref="B104:N104"/>
    <mergeCell ref="D107:E107"/>
    <mergeCell ref="D108:E108"/>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ET_TEC_TALENTUM_G22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2014-12-04T15:26:12Z</dcterms:created>
  <dcterms:modified xsi:type="dcterms:W3CDTF">2014-12-04T15:27:35Z</dcterms:modified>
</cp:coreProperties>
</file>