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36_ASOCIACION MUJER Y GENERO\"/>
    </mc:Choice>
  </mc:AlternateContent>
  <bookViews>
    <workbookView xWindow="0" yWindow="0" windowWidth="15360" windowHeight="7755" tabRatio="598"/>
  </bookViews>
  <sheets>
    <sheet name="JURIDICA" sheetId="9" r:id="rId1"/>
    <sheet name="TECNICA (8)" sheetId="11" r:id="rId2"/>
    <sheet name="TECNICA (9)" sheetId="8" r:id="rId3"/>
    <sheet name="FINANCIERA" sheetId="10" r:id="rId4"/>
  </sheets>
  <calcPr calcId="152511"/>
</workbook>
</file>

<file path=xl/calcChain.xml><?xml version="1.0" encoding="utf-8"?>
<calcChain xmlns="http://schemas.openxmlformats.org/spreadsheetml/2006/main">
  <c r="L57" i="8" l="1"/>
  <c r="N49" i="8"/>
  <c r="N57" i="8" s="1"/>
  <c r="C24" i="8"/>
  <c r="E24" i="8"/>
  <c r="C24" i="11"/>
  <c r="E24" i="11"/>
  <c r="C23" i="10" l="1"/>
  <c r="C22" i="10"/>
  <c r="F157" i="11" l="1"/>
  <c r="D168" i="11" s="1"/>
  <c r="E142" i="11"/>
  <c r="D167" i="11" s="1"/>
  <c r="M136" i="11"/>
  <c r="L136" i="11"/>
  <c r="K136" i="11"/>
  <c r="C138" i="11" s="1"/>
  <c r="A129" i="11"/>
  <c r="A130" i="11" s="1"/>
  <c r="A131" i="11" s="1"/>
  <c r="A132" i="11" s="1"/>
  <c r="A133" i="11" s="1"/>
  <c r="A134" i="11" s="1"/>
  <c r="A135" i="11" s="1"/>
  <c r="N128" i="11"/>
  <c r="N136" i="11" s="1"/>
  <c r="C62" i="11"/>
  <c r="L57" i="11"/>
  <c r="C61" i="11"/>
  <c r="A50" i="11"/>
  <c r="A51" i="11" s="1"/>
  <c r="A52" i="11" s="1"/>
  <c r="A53" i="11" s="1"/>
  <c r="A54" i="11" s="1"/>
  <c r="A55" i="11" s="1"/>
  <c r="A56" i="11" s="1"/>
  <c r="N49" i="11"/>
  <c r="N57" i="11" s="1"/>
  <c r="D41" i="11"/>
  <c r="E40" i="11"/>
  <c r="E167" i="11" l="1"/>
  <c r="C12" i="10"/>
  <c r="C13" i="10" s="1"/>
  <c r="M122" i="8"/>
  <c r="L122" i="8"/>
  <c r="K122" i="8"/>
  <c r="A106" i="8"/>
  <c r="A107" i="8" s="1"/>
  <c r="A108" i="8" s="1"/>
  <c r="A109" i="8" s="1"/>
  <c r="A110" i="8" s="1"/>
  <c r="A111" i="8" s="1"/>
  <c r="A112" i="8" s="1"/>
  <c r="N114" i="8"/>
  <c r="N122" i="8" s="1"/>
  <c r="D41" i="8"/>
  <c r="E40" i="8" s="1"/>
  <c r="E128" i="8" l="1"/>
  <c r="D153" i="8" s="1"/>
  <c r="F143" i="8"/>
  <c r="D154" i="8" s="1"/>
  <c r="E153" i="8" l="1"/>
  <c r="C124" i="8" l="1"/>
  <c r="C62" i="8"/>
  <c r="C61" i="8"/>
  <c r="A50" i="8"/>
  <c r="A51" i="8" s="1"/>
  <c r="A52" i="8" s="1"/>
  <c r="A53" i="8" s="1"/>
  <c r="A54" i="8" s="1"/>
  <c r="A55" i="8" s="1"/>
  <c r="A56" i="8" s="1"/>
</calcChain>
</file>

<file path=xl/sharedStrings.xml><?xml version="1.0" encoding="utf-8"?>
<sst xmlns="http://schemas.openxmlformats.org/spreadsheetml/2006/main" count="906" uniqueCount="310">
  <si>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</si>
  <si>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</si>
  <si>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</si>
  <si>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</si>
  <si>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</si>
  <si>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</si>
  <si>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</si>
  <si>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</si>
  <si>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</si>
  <si>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</si>
  <si>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</si>
  <si>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</si>
  <si>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</si>
  <si>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</si>
  <si>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</si>
  <si>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</si>
  <si>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</si>
  <si>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</si>
  <si>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</si>
  <si>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</si>
  <si>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</si>
  <si>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</si>
  <si>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</si>
  <si>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</si>
  <si>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</si>
  <si>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</si>
  <si>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</si>
  <si>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</si>
  <si>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</si>
  <si>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</si>
  <si>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</si>
  <si>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</si>
  <si>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</si>
  <si>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</si>
  <si>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</si>
  <si>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</si>
  <si>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</si>
  <si>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</si>
  <si>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</si>
  <si>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</si>
  <si>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</si>
  <si>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</si>
  <si>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</si>
  <si>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</si>
  <si>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</si>
  <si>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</si>
  <si>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</si>
  <si>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</si>
  <si>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</si>
  <si>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</si>
  <si>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</si>
  <si>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</si>
  <si>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</si>
  <si>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</si>
  <si>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</si>
  <si>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</si>
  <si>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</si>
  <si>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</si>
  <si>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</si>
  <si>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</si>
  <si>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</si>
  <si>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</si>
  <si>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</si>
  <si>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</si>
  <si>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</si>
  <si>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</si>
  <si>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</si>
  <si>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</si>
  <si>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</si>
  <si>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</si>
  <si>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</si>
  <si>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</si>
  <si>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</si>
  <si>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</si>
  <si>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</si>
  <si>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</si>
  <si>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</si>
  <si>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</si>
  <si>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</si>
  <si>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</si>
  <si>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</si>
  <si>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</si>
  <si>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</si>
  <si>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</si>
  <si>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</si>
  <si>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</si>
  <si>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</si>
  <si>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</si>
  <si>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</si>
  <si>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</si>
  <si>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</si>
  <si>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</si>
  <si>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</si>
  <si>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</si>
  <si>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</si>
  <si>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</si>
  <si>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</si>
  <si>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</si>
  <si>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</si>
  <si>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</si>
  <si>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</si>
  <si>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</si>
  <si>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</si>
  <si>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</si>
  <si>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</si>
  <si>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</si>
  <si>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</si>
  <si>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</si>
  <si>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</si>
  <si>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</si>
  <si>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</si>
  <si>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</si>
  <si>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</si>
  <si>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</si>
  <si>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</si>
  <si>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</si>
  <si>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</si>
  <si>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</si>
  <si>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</si>
  <si>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</si>
  <si>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</si>
  <si>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</si>
  <si>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</si>
  <si>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</si>
  <si>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</si>
  <si>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</si>
  <si>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</si>
  <si>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</si>
  <si>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</si>
  <si>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</si>
  <si>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</si>
  <si>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</si>
  <si>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</si>
  <si>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</si>
  <si>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</si>
  <si>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</si>
  <si>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</si>
  <si>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</si>
  <si>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</si>
  <si>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</si>
  <si>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</si>
  <si>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</si>
  <si>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</si>
  <si>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</si>
  <si>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</si>
  <si>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</si>
  <si>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</si>
  <si>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</si>
  <si>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</si>
  <si>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</si>
  <si>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</si>
  <si>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</si>
  <si>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</si>
  <si>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</si>
  <si>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</si>
  <si>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</si>
  <si>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</si>
  <si>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</si>
  <si>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</si>
  <si>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</si>
  <si>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</si>
  <si>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r>
      <rPr>
        <b/>
        <u/>
        <sz val="11"/>
        <color theme="1"/>
        <rFont val="Calibri"/>
        <family val="2"/>
        <scheme val="minor"/>
      </rPr>
      <t>SUBSANAR</t>
    </r>
    <r>
      <rPr>
        <b/>
        <sz val="11"/>
        <color theme="1"/>
        <rFont val="Calibri"/>
        <family val="2"/>
        <scheme val="minor"/>
      </rPr>
      <t xml:space="preserve">
MODALIDAD INSTITUCIONAL</t>
    </r>
    <r>
      <rPr>
        <sz val="11"/>
        <color theme="1"/>
        <rFont val="Calibri"/>
        <family val="2"/>
        <scheme val="minor"/>
      </rPr>
      <t xml:space="preserve">
COMPONENTE SALUD Y NUTRICION. No se describe como ofrecera el servicio de alimentacion a la poblacion.</t>
    </r>
  </si>
  <si>
    <t>CDI - INSTITUCIONAL CON ARRIENDO</t>
  </si>
  <si>
    <t>CDI SEMILLAS DE AMOR</t>
  </si>
  <si>
    <t>CDI MANITAS DE ESPERANZA</t>
  </si>
  <si>
    <t>CDI CHIQUITOS ALEGRES</t>
  </si>
  <si>
    <t>AÑITOS PRODIGIOSOS</t>
  </si>
  <si>
    <t>CDI GOTITAS DE AMOR</t>
  </si>
  <si>
    <t>CDI AMOR Y ESPERANZA</t>
  </si>
  <si>
    <t>CDI RINCONCITO DE PAZ</t>
  </si>
  <si>
    <t>CDI MI CASITA FELIZ</t>
  </si>
  <si>
    <t>CDI BELLAS PERSONITAS</t>
  </si>
  <si>
    <t>CDI JARDINCITOS DE AMOR</t>
  </si>
  <si>
    <t>CDI MI PEQUEÑO MUNDO</t>
  </si>
  <si>
    <t>CDI SUEÑOS INFANTILES</t>
  </si>
  <si>
    <t>CDI HUELLAS DEL FUTURO</t>
  </si>
  <si>
    <t>B/ CIUDADELA</t>
  </si>
  <si>
    <t>BARRIO PORVENIR</t>
  </si>
  <si>
    <t>BARRIO OBRERO</t>
  </si>
  <si>
    <t>BARRIO UNION VICTORIA</t>
  </si>
  <si>
    <t>SAN LUIS ROBLES</t>
  </si>
  <si>
    <t>PIÑAL SALADO</t>
  </si>
  <si>
    <t>BARRIO MODELO</t>
  </si>
  <si>
    <t>MUELLE RESIDENCIA</t>
  </si>
  <si>
    <t>BARRIO VIENTO LIBRE</t>
  </si>
  <si>
    <t>BARRIO CALAVERA</t>
  </si>
  <si>
    <t>BARRIO MIRAMAR</t>
  </si>
  <si>
    <t>NO PRESENTA PROMESA DE ARRENDAMIENTO O CARTA DE INTENCIÓN CDI</t>
  </si>
  <si>
    <t>CDI - INSTITUCIONAL SIN ARRIENDO</t>
  </si>
  <si>
    <t>CDI OLAYA HERRERA</t>
  </si>
  <si>
    <t>CDI PANAMÁ ESPERANZA 1</t>
  </si>
  <si>
    <t>CDI PANAMA ESPERANZA 2</t>
  </si>
  <si>
    <t>CDI LUCERITO</t>
  </si>
  <si>
    <t>CDI ESTIMULACION</t>
  </si>
  <si>
    <t>ESTA UDS NO CORRESPONDE A CDI CON ARRENDO Y NO PRESENTA CARTA DE COMPROMISO DE GESTIONAR EL USO CUENDO ES PÚBLICA CDI</t>
  </si>
  <si>
    <t>DISTRITO ESPECIAL, INDUSTRIAL, PORTUARIO, BIODIVERSO Y ECOTURÍSTICO DE TUMACO</t>
  </si>
  <si>
    <t>CDI SAGRADO CORAZON</t>
  </si>
  <si>
    <t>CDI FLORIDA</t>
  </si>
  <si>
    <t>CDI VILLA LOLA</t>
  </si>
  <si>
    <t>CARACOLITO</t>
  </si>
  <si>
    <t>PITAL</t>
  </si>
  <si>
    <t>NO PRESENTA CARTA DE COMPROMISO DE GESTIONAR EL USO CUENDO ES PÚBLICA CDI</t>
  </si>
  <si>
    <t>X</t>
  </si>
  <si>
    <t>ASOCIACION MUJER Y GENERO</t>
  </si>
  <si>
    <t>840000903-3</t>
  </si>
  <si>
    <t>Rango</t>
  </si>
  <si>
    <t>Mayor a 4501</t>
  </si>
  <si>
    <t>IDL</t>
  </si>
  <si>
    <t>NDE</t>
  </si>
  <si>
    <t>Mayor o igual 1,2</t>
  </si>
  <si>
    <t>Menor o igual 65%</t>
  </si>
  <si>
    <t xml:space="preserve">CUMPLE </t>
  </si>
  <si>
    <t>EL PROPONENTE CUMPLE ___x___ NO CUMPLE _______</t>
  </si>
  <si>
    <t>FUNDACION PROSERVCO</t>
  </si>
  <si>
    <t>4 DE 2011</t>
  </si>
  <si>
    <t>11 MESES 26 DIAS</t>
  </si>
  <si>
    <t>12 AL 13</t>
  </si>
  <si>
    <t>6 DE 2009</t>
  </si>
  <si>
    <t>SIN DATO</t>
  </si>
  <si>
    <t>FUNDACION GLOBAL HUMANITARIA</t>
  </si>
  <si>
    <t>05-012</t>
  </si>
  <si>
    <t>18 AL 30</t>
  </si>
  <si>
    <t>10 MESES</t>
  </si>
  <si>
    <t>COOPERATIVA ABASTICO DEL VALLE - ABASTICCOP</t>
  </si>
  <si>
    <t>8 MESES</t>
  </si>
  <si>
    <t>31 AL 36</t>
  </si>
  <si>
    <t>FUNDACION CENTRO DE INVESTIGACIONES ECONOCMICAS - FUCIE</t>
  </si>
  <si>
    <t>7 MESES 3 DIAS</t>
  </si>
  <si>
    <t>04 DE 2012</t>
  </si>
  <si>
    <t>9 MESES</t>
  </si>
  <si>
    <t>37 AL 40</t>
  </si>
  <si>
    <t>RESGUARDO INDIGENA AWA CABILDO KEJUAMBI FELICIANA</t>
  </si>
  <si>
    <t>41 AL 43</t>
  </si>
  <si>
    <t>11 MESES</t>
  </si>
  <si>
    <t>44 AL 46</t>
  </si>
  <si>
    <t>El revisor fiscal no se encuentra registrado en camara de comercio. Anexar el acta de posesion del revisor fiscal</t>
  </si>
  <si>
    <t>MARIA RENATA RAMIREZ CORTES</t>
  </si>
  <si>
    <t>INGENIERA AGROINDUSTRIAL</t>
  </si>
  <si>
    <t>UNIVERSIDAD DE NARIÑO</t>
  </si>
  <si>
    <t>DPS</t>
  </si>
  <si>
    <t>28/12/2013 - FEBRERO 2014</t>
  </si>
  <si>
    <t>CAPACITOR</t>
  </si>
  <si>
    <t>PERFIL NO CUMPLE PARA EL CARGO}</t>
  </si>
  <si>
    <t>JHONNY FERNANDO GOMEZ GONZALEZ</t>
  </si>
  <si>
    <t>ECONOMISTA</t>
  </si>
  <si>
    <t>UNIVERSIDA INCCA DE COLOMBIA</t>
  </si>
  <si>
    <t>MUNICIPIO FRANCISCO PIZARRO</t>
  </si>
  <si>
    <t>ASESOR DE PROYECTOS</t>
  </si>
  <si>
    <t>NO PRESENTA CERTIFIACIONES LABORALES, ESPECIFICAR EL GRUPO AL QUE SE PRESENTA</t>
  </si>
  <si>
    <t>DIANA MARISOL DELGADO RIASCOS</t>
  </si>
  <si>
    <t>ADMINISTRADOR</t>
  </si>
  <si>
    <t>CONCEJO COMUNITARIO BAJO MIRA Y FRONTERA</t>
  </si>
  <si>
    <t>PRESTA SERVICIO SOCIALES Y COMUNITARIOS</t>
  </si>
  <si>
    <t xml:space="preserve"> ESPECIFICAR EL GRUPO AL QUE SE PRESENTA, NO TIENE LA EXPERIENCIA REQUERIDA PARA EL PERFIL</t>
  </si>
  <si>
    <t>SERGIO ANDRES MUTIS</t>
  </si>
  <si>
    <t>PROFESIONA EN PUBLICIDAD</t>
  </si>
  <si>
    <t>UNIVERSIDAD JORGE TADEO LOZANO</t>
  </si>
  <si>
    <t>MARIA ADELA BECERRA CARDENAS</t>
  </si>
  <si>
    <t>ADMINISTRADORA PUBLICA</t>
  </si>
  <si>
    <t>ESAP</t>
  </si>
  <si>
    <t>ADMINISTRADORA</t>
  </si>
  <si>
    <t>01/05/2003  30/07/2006</t>
  </si>
  <si>
    <t>ALMACEN BLUSAS</t>
  </si>
  <si>
    <t>CAPACITADORA</t>
  </si>
  <si>
    <t>01/01/2006  31/08/2010</t>
  </si>
  <si>
    <t>LA EXPERIENCIA LABORAL NO CUMPLE PARA EL CARGO</t>
  </si>
  <si>
    <t>LILIANA MERCEDES MUTIS FLOREZ</t>
  </si>
  <si>
    <t>LICENCIADA EN FILOSOFIA</t>
  </si>
  <si>
    <t>IDPRON</t>
  </si>
  <si>
    <t>01/04/2013  29/08/2014</t>
  </si>
  <si>
    <t>COORDINADORA</t>
  </si>
  <si>
    <t>FUCIE</t>
  </si>
  <si>
    <t>01/20/2006  03/01/2011</t>
  </si>
  <si>
    <t>NO ANEXA CERTIFIACIONES LABORALES</t>
  </si>
  <si>
    <t>JAKELINE VALENTIERRA CORTES</t>
  </si>
  <si>
    <t>CONTADOR PUBLICO</t>
  </si>
  <si>
    <t>UNIVERSIDAD LIBRE</t>
  </si>
  <si>
    <t>LA EXPERIENCIA LABORAL NO CUMPLE CON EL PERFIL</t>
  </si>
  <si>
    <t>ERICA MAGALI OCHOA NARVAEZ</t>
  </si>
  <si>
    <t>ABOGADA</t>
  </si>
  <si>
    <t>UNIVERSIDAD COOPERATIVA DE COLOMBIA</t>
  </si>
  <si>
    <t>ASTRID GRANJA ANGULO</t>
  </si>
  <si>
    <t>COORPORACION TECNICA DEL PACIFICO SUR</t>
  </si>
  <si>
    <t>15/01/2012  14/11/2013</t>
  </si>
  <si>
    <t>COORDINADOR SOCIOEMPRESARIA</t>
  </si>
  <si>
    <t>REINALDO RAMIREZ CORTES</t>
  </si>
  <si>
    <t>UNIVERSIDAD SANTAGO DE CALI</t>
  </si>
  <si>
    <t>PROSERVCO</t>
  </si>
  <si>
    <t>CAPACITADOR</t>
  </si>
  <si>
    <t>MILTON ESTEBAN NIÑO</t>
  </si>
  <si>
    <t>ADMINISTRACION DE EMPRESAS</t>
  </si>
  <si>
    <t>COORPORACION EDUCATIVA MAYOR DEL DESARROLLO BOLIVAR</t>
  </si>
  <si>
    <t>BAIRON FREDERY GONZALEZ PONCE</t>
  </si>
  <si>
    <t>ADMINISTRADOR DE EMPRESAS</t>
  </si>
  <si>
    <t>FUNDACION UNIVERSITARIA SAN MARTIN</t>
  </si>
  <si>
    <t>JHON ALEXANDER HURTADO BENAVIDES</t>
  </si>
  <si>
    <t>INGENIERO DE SISTEMAS</t>
  </si>
  <si>
    <t>CESMAG</t>
  </si>
  <si>
    <t xml:space="preserve">NO PRESENTAANEXO 8 Y NO NOCUMPLE CON LAPROPORCION DE TALENTO HUMANO </t>
  </si>
  <si>
    <t>CONVOCATORIA PÚBLICA DE APORTE No 003 DE 2014</t>
  </si>
  <si>
    <t xml:space="preserve"> 1 al 4</t>
  </si>
  <si>
    <t>71 a 72</t>
  </si>
  <si>
    <t>57 a 59</t>
  </si>
  <si>
    <t>N/A</t>
  </si>
  <si>
    <t>57 A 59</t>
  </si>
  <si>
    <t>66 al 68</t>
  </si>
  <si>
    <t>64 y 65</t>
  </si>
  <si>
    <t xml:space="preserve">El proponente no allega el acto administrativo  que reconoce personeria juridica </t>
  </si>
  <si>
    <t xml:space="preserve">PROPONENTE No. 36.  ASOCIACION MUJER Y GENERO (NO HABILITADO) </t>
  </si>
  <si>
    <r>
      <t>E</t>
    </r>
    <r>
      <rPr>
        <sz val="9"/>
        <color theme="1"/>
        <rFont val="Arial Narrow"/>
        <family val="2"/>
      </rPr>
      <t xml:space="preserve">l proponente debe presentar  el formato 3  - certificacion de participacion independiente del proponente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</si>
</sst>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quot;$&quot;\ #,##0_);[Red]\(&quot;$&quot;\ #,##0\)"/>
    <numFmt numFmtId="165" formatCode="_-&quot;$&quot;* #,##0.00_-;\-&quot;$&quot;* #,##0.00_-;_-&quot;$&quot;* &quot;-&quot;??_-;_-@_-"/>
    <numFmt numFmtId="166" formatCode="_-* #,##0.00_-;\-* #,##0.00_-;_-* &quot;-&quot;??_-;_-@_-"/>
    <numFmt numFmtId="167" formatCode="[$$-240A]\ #,##0"/>
    <numFmt numFmtId="168" formatCode="[$$-2C0A]\ #,##0"/>
    <numFmt numFmtId="169" formatCode="[$$-240A]\ #,##0.00"/>
    <numFmt numFmtId="170" formatCode="_-* #,##0\ _€_-;\-* #,##0\ _€_-;_-* &quot;-&quot;??\ _€_-;_-@_-"/>
    <numFmt numFmtId="171"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9"/>
      <color theme="1"/>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166" fontId="5" fillId="0" borderId="0" applyFont="0" applyFill="0" applyBorder="0" applyAlignment="0" applyProtection="0"/>
    <xf numFmtId="0" fontId="5" fillId="0" borderId="0"/>
    <xf numFmtId="165"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cellStyleXfs>
  <cellXfs count="27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8"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1" fontId="14" fillId="11" borderId="1" xfId="0" applyNumberFormat="1" applyFont="1" applyFill="1" applyBorder="1" applyAlignment="1">
      <alignment horizontal="center"/>
    </xf>
    <xf numFmtId="1" fontId="14" fillId="11" borderId="1" xfId="0" applyNumberFormat="1" applyFont="1" applyFill="1" applyBorder="1" applyAlignment="1">
      <alignment horizontal="center" vertical="center" wrapText="1"/>
    </xf>
    <xf numFmtId="0" fontId="0" fillId="0" borderId="1" xfId="0" applyBorder="1" applyAlignment="1">
      <alignment horizontal="center" vertical="center"/>
    </xf>
    <xf numFmtId="166" fontId="29" fillId="8" borderId="26" xfId="1" applyFont="1" applyFill="1" applyBorder="1" applyAlignment="1">
      <alignment vertical="center"/>
    </xf>
    <xf numFmtId="166" fontId="29" fillId="8" borderId="0" xfId="1" applyFont="1" applyFill="1" applyAlignment="1">
      <alignment vertical="center"/>
    </xf>
    <xf numFmtId="166" fontId="29" fillId="8" borderId="35" xfId="1" applyFont="1" applyFill="1" applyBorder="1" applyAlignment="1">
      <alignment vertical="center"/>
    </xf>
    <xf numFmtId="166"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17"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14" fontId="0" fillId="0" borderId="1" xfId="0" applyNumberFormat="1" applyBorder="1" applyAlignment="1"/>
    <xf numFmtId="0" fontId="2" fillId="0" borderId="1" xfId="0" applyFont="1" applyBorder="1"/>
    <xf numFmtId="0" fontId="2" fillId="0" borderId="1" xfId="0" applyFont="1" applyBorder="1" applyAlignment="1">
      <alignment horizontal="right"/>
    </xf>
    <xf numFmtId="17" fontId="0" fillId="0" borderId="1" xfId="0" applyNumberFormat="1" applyFill="1" applyBorder="1" applyAlignment="1">
      <alignment wrapText="1"/>
    </xf>
    <xf numFmtId="0" fontId="0" fillId="4" borderId="1" xfId="0" applyFill="1" applyBorder="1" applyAlignment="1">
      <alignment vertical="center"/>
    </xf>
    <xf numFmtId="168" fontId="0" fillId="0" borderId="1" xfId="0" applyNumberFormat="1" applyFill="1" applyBorder="1" applyAlignment="1" applyProtection="1">
      <alignment vertical="center"/>
      <protection locked="0"/>
    </xf>
    <xf numFmtId="3" fontId="11" fillId="0" borderId="1" xfId="0" applyNumberFormat="1" applyFont="1" applyFill="1" applyBorder="1" applyAlignment="1">
      <alignment horizontal="right" vertical="center" wrapText="1"/>
    </xf>
    <xf numFmtId="0" fontId="9" fillId="0" borderId="0" xfId="0" applyFont="1" applyFill="1" applyBorder="1" applyAlignment="1">
      <alignment horizontal="center" vertical="center" wrapText="1"/>
    </xf>
    <xf numFmtId="168" fontId="0" fillId="0" borderId="0" xfId="0" applyNumberFormat="1" applyFill="1" applyBorder="1" applyAlignment="1">
      <alignment horizontal="right" vertical="center"/>
    </xf>
    <xf numFmtId="0" fontId="0" fillId="4" borderId="1" xfId="0" applyFill="1" applyBorder="1" applyAlignment="1">
      <alignment horizontal="center" vertical="center"/>
    </xf>
    <xf numFmtId="0" fontId="0" fillId="0" borderId="1" xfId="0" applyBorder="1" applyAlignment="1">
      <alignment horizont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0" borderId="1" xfId="0" applyFont="1" applyBorder="1" applyAlignment="1">
      <alignment horizontal="center" vertical="center"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8" fillId="0" borderId="5" xfId="0" applyFont="1" applyBorder="1" applyAlignment="1">
      <alignment horizontal="center"/>
    </xf>
    <xf numFmtId="0" fontId="38" fillId="0" borderId="40" xfId="0" applyFont="1" applyBorder="1" applyAlignment="1">
      <alignment horizontal="center"/>
    </xf>
    <xf numFmtId="0" fontId="38" fillId="0" borderId="14" xfId="0" applyFont="1" applyBorder="1" applyAlignment="1">
      <alignment horizontal="center"/>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33" fillId="10" borderId="0" xfId="0" applyFont="1" applyFill="1" applyAlignment="1">
      <alignment horizontal="center" wrapText="1"/>
    </xf>
    <xf numFmtId="0" fontId="32" fillId="0" borderId="0" xfId="0" applyFont="1" applyAlignment="1">
      <alignment horizontal="center" vertical="center"/>
    </xf>
    <xf numFmtId="0" fontId="24" fillId="0" borderId="5" xfId="0" applyFont="1"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0" borderId="5"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40"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165" fontId="36" fillId="7" borderId="32" xfId="3" applyFont="1" applyFill="1" applyBorder="1" applyAlignment="1">
      <alignment horizontal="center" vertical="center" wrapText="1"/>
    </xf>
    <xf numFmtId="165"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1" fillId="0" borderId="1" xfId="0" applyFont="1" applyBorder="1" applyAlignment="1">
      <alignment horizont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4"/>
  <sheetViews>
    <sheetView tabSelected="1" workbookViewId="0">
      <selection activeCell="A10" sqref="A10:L11"/>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6" t="s">
        <v>90</v>
      </c>
      <c r="B2" s="206"/>
      <c r="C2" s="206"/>
      <c r="D2" s="206"/>
      <c r="E2" s="206"/>
      <c r="F2" s="206"/>
      <c r="G2" s="206"/>
      <c r="H2" s="206"/>
      <c r="I2" s="206"/>
      <c r="J2" s="206"/>
      <c r="K2" s="206"/>
      <c r="L2" s="206"/>
    </row>
    <row r="4" spans="1:12" ht="16.5" x14ac:dyDescent="0.25">
      <c r="A4" s="187" t="s">
        <v>65</v>
      </c>
      <c r="B4" s="187"/>
      <c r="C4" s="187"/>
      <c r="D4" s="187"/>
      <c r="E4" s="187"/>
      <c r="F4" s="187"/>
      <c r="G4" s="187"/>
      <c r="H4" s="187"/>
      <c r="I4" s="187"/>
      <c r="J4" s="187"/>
      <c r="K4" s="187"/>
      <c r="L4" s="187"/>
    </row>
    <row r="5" spans="1:12" ht="16.5" x14ac:dyDescent="0.25">
      <c r="A5" s="72"/>
    </row>
    <row r="6" spans="1:12" ht="16.5" x14ac:dyDescent="0.25">
      <c r="A6" s="187" t="s">
        <v>299</v>
      </c>
      <c r="B6" s="187"/>
      <c r="C6" s="187"/>
      <c r="D6" s="187"/>
      <c r="E6" s="187"/>
      <c r="F6" s="187"/>
      <c r="G6" s="187"/>
      <c r="H6" s="187"/>
      <c r="I6" s="187"/>
      <c r="J6" s="187"/>
      <c r="K6" s="187"/>
      <c r="L6" s="187"/>
    </row>
    <row r="7" spans="1:12" ht="16.5" x14ac:dyDescent="0.25">
      <c r="A7" s="73"/>
    </row>
    <row r="8" spans="1:12" ht="109.5" customHeight="1" x14ac:dyDescent="0.25">
      <c r="A8" s="188" t="s">
        <v>135</v>
      </c>
      <c r="B8" s="188"/>
      <c r="C8" s="188"/>
      <c r="D8" s="188"/>
      <c r="E8" s="188"/>
      <c r="F8" s="188"/>
      <c r="G8" s="188"/>
      <c r="H8" s="188"/>
      <c r="I8" s="188"/>
      <c r="J8" s="188"/>
      <c r="K8" s="188"/>
      <c r="L8" s="188"/>
    </row>
    <row r="9" spans="1:12" ht="45.75" customHeight="1" x14ac:dyDescent="0.25">
      <c r="A9" s="188"/>
      <c r="B9" s="188"/>
      <c r="C9" s="188"/>
      <c r="D9" s="188"/>
      <c r="E9" s="188"/>
      <c r="F9" s="188"/>
      <c r="G9" s="188"/>
      <c r="H9" s="188"/>
      <c r="I9" s="188"/>
      <c r="J9" s="188"/>
      <c r="K9" s="188"/>
      <c r="L9" s="188"/>
    </row>
    <row r="10" spans="1:12" ht="28.5" customHeight="1" x14ac:dyDescent="0.25">
      <c r="A10" s="188" t="s">
        <v>93</v>
      </c>
      <c r="B10" s="188"/>
      <c r="C10" s="188"/>
      <c r="D10" s="188"/>
      <c r="E10" s="188"/>
      <c r="F10" s="188"/>
      <c r="G10" s="188"/>
      <c r="H10" s="188"/>
      <c r="I10" s="188"/>
      <c r="J10" s="188"/>
      <c r="K10" s="188"/>
      <c r="L10" s="188"/>
    </row>
    <row r="11" spans="1:12" ht="28.5" customHeight="1" x14ac:dyDescent="0.25">
      <c r="A11" s="188"/>
      <c r="B11" s="188"/>
      <c r="C11" s="188"/>
      <c r="D11" s="188"/>
      <c r="E11" s="188"/>
      <c r="F11" s="188"/>
      <c r="G11" s="188"/>
      <c r="H11" s="188"/>
      <c r="I11" s="188"/>
      <c r="J11" s="188"/>
      <c r="K11" s="188"/>
      <c r="L11" s="188"/>
    </row>
    <row r="12" spans="1:12" ht="15.75" thickBot="1" x14ac:dyDescent="0.3"/>
    <row r="13" spans="1:12" ht="15.75" thickBot="1" x14ac:dyDescent="0.3">
      <c r="A13" s="74" t="s">
        <v>66</v>
      </c>
      <c r="B13" s="189" t="s">
        <v>89</v>
      </c>
      <c r="C13" s="190"/>
      <c r="D13" s="190"/>
      <c r="E13" s="190"/>
      <c r="F13" s="190"/>
      <c r="G13" s="190"/>
      <c r="H13" s="190"/>
      <c r="I13" s="190"/>
      <c r="J13" s="190"/>
      <c r="K13" s="190"/>
      <c r="L13" s="190"/>
    </row>
    <row r="14" spans="1:12" ht="15.75" thickBot="1" x14ac:dyDescent="0.3">
      <c r="A14" s="75">
        <v>36</v>
      </c>
      <c r="B14" s="191"/>
      <c r="C14" s="191"/>
      <c r="D14" s="191"/>
      <c r="E14" s="191"/>
      <c r="F14" s="191"/>
      <c r="G14" s="191"/>
      <c r="H14" s="191"/>
      <c r="I14" s="191"/>
      <c r="J14" s="191"/>
      <c r="K14" s="191"/>
      <c r="L14" s="191"/>
    </row>
    <row r="15" spans="1:12" x14ac:dyDescent="0.25">
      <c r="A15" s="82"/>
      <c r="B15" s="82"/>
      <c r="C15" s="82"/>
      <c r="D15" s="82"/>
      <c r="E15" s="82"/>
      <c r="F15" s="82"/>
      <c r="G15" s="82"/>
      <c r="H15" s="82"/>
      <c r="I15" s="82"/>
      <c r="J15" s="82"/>
      <c r="K15" s="82"/>
      <c r="L15" s="82"/>
    </row>
    <row r="16" spans="1:12" x14ac:dyDescent="0.25">
      <c r="A16" s="83"/>
      <c r="B16" s="82"/>
      <c r="C16" s="82"/>
      <c r="D16" s="82"/>
      <c r="E16" s="82"/>
      <c r="F16" s="82"/>
      <c r="G16" s="82"/>
      <c r="H16" s="82"/>
      <c r="I16" s="82"/>
      <c r="J16" s="82"/>
      <c r="K16" s="82"/>
      <c r="L16" s="82"/>
    </row>
    <row r="17" spans="1:12" x14ac:dyDescent="0.25">
      <c r="A17" s="207" t="s">
        <v>308</v>
      </c>
      <c r="B17" s="207"/>
      <c r="C17" s="207"/>
      <c r="D17" s="207"/>
      <c r="E17" s="207"/>
      <c r="F17" s="207"/>
      <c r="G17" s="207"/>
      <c r="H17" s="207"/>
      <c r="I17" s="207"/>
      <c r="J17" s="207"/>
      <c r="K17" s="207"/>
      <c r="L17" s="207"/>
    </row>
    <row r="19" spans="1:12" ht="27" customHeight="1" x14ac:dyDescent="0.25">
      <c r="A19" s="192" t="s">
        <v>67</v>
      </c>
      <c r="B19" s="192"/>
      <c r="C19" s="192"/>
      <c r="D19" s="192"/>
      <c r="E19" s="77" t="s">
        <v>68</v>
      </c>
      <c r="F19" s="76" t="s">
        <v>69</v>
      </c>
      <c r="G19" s="76" t="s">
        <v>70</v>
      </c>
      <c r="H19" s="192" t="s">
        <v>3</v>
      </c>
      <c r="I19" s="192"/>
      <c r="J19" s="192"/>
      <c r="K19" s="192"/>
      <c r="L19" s="192"/>
    </row>
    <row r="20" spans="1:12" ht="30.75" customHeight="1" x14ac:dyDescent="0.25">
      <c r="A20" s="200" t="s">
        <v>96</v>
      </c>
      <c r="B20" s="201"/>
      <c r="C20" s="201"/>
      <c r="D20" s="202"/>
      <c r="E20" s="78" t="s">
        <v>300</v>
      </c>
      <c r="F20" s="186" t="s">
        <v>202</v>
      </c>
      <c r="G20" s="1"/>
      <c r="H20" s="199"/>
      <c r="I20" s="199"/>
      <c r="J20" s="199"/>
      <c r="K20" s="199"/>
      <c r="L20" s="199"/>
    </row>
    <row r="21" spans="1:12" ht="35.25" customHeight="1" x14ac:dyDescent="0.25">
      <c r="A21" s="203" t="s">
        <v>97</v>
      </c>
      <c r="B21" s="204"/>
      <c r="C21" s="204"/>
      <c r="D21" s="205"/>
      <c r="E21" s="79">
        <v>5</v>
      </c>
      <c r="F21" s="186" t="s">
        <v>202</v>
      </c>
      <c r="G21" s="1"/>
      <c r="H21" s="199"/>
      <c r="I21" s="199"/>
      <c r="J21" s="199"/>
      <c r="K21" s="199"/>
      <c r="L21" s="199"/>
    </row>
    <row r="22" spans="1:12" ht="24.75" customHeight="1" x14ac:dyDescent="0.25">
      <c r="A22" s="203" t="s">
        <v>136</v>
      </c>
      <c r="B22" s="204"/>
      <c r="C22" s="204"/>
      <c r="D22" s="205"/>
      <c r="E22" s="79" t="s">
        <v>301</v>
      </c>
      <c r="F22" s="186" t="s">
        <v>202</v>
      </c>
      <c r="G22" s="1"/>
      <c r="H22" s="199"/>
      <c r="I22" s="199"/>
      <c r="J22" s="199"/>
      <c r="K22" s="199"/>
      <c r="L22" s="199"/>
    </row>
    <row r="23" spans="1:12" ht="27" customHeight="1" x14ac:dyDescent="0.25">
      <c r="A23" s="193" t="s">
        <v>71</v>
      </c>
      <c r="B23" s="194"/>
      <c r="C23" s="194"/>
      <c r="D23" s="195"/>
      <c r="E23" s="80" t="s">
        <v>302</v>
      </c>
      <c r="F23" s="186" t="s">
        <v>202</v>
      </c>
      <c r="G23" s="1"/>
      <c r="H23" s="199"/>
      <c r="I23" s="199"/>
      <c r="J23" s="199"/>
      <c r="K23" s="199"/>
      <c r="L23" s="199"/>
    </row>
    <row r="24" spans="1:12" ht="20.25" customHeight="1" x14ac:dyDescent="0.25">
      <c r="A24" s="193" t="s">
        <v>92</v>
      </c>
      <c r="B24" s="194"/>
      <c r="C24" s="194"/>
      <c r="D24" s="195"/>
      <c r="E24" s="80"/>
      <c r="F24" s="186"/>
      <c r="G24" s="1"/>
      <c r="H24" s="196" t="s">
        <v>303</v>
      </c>
      <c r="I24" s="197"/>
      <c r="J24" s="197"/>
      <c r="K24" s="197"/>
      <c r="L24" s="198"/>
    </row>
    <row r="25" spans="1:12" ht="28.5" customHeight="1" x14ac:dyDescent="0.25">
      <c r="A25" s="193" t="s">
        <v>137</v>
      </c>
      <c r="B25" s="194"/>
      <c r="C25" s="194"/>
      <c r="D25" s="195"/>
      <c r="E25" s="80" t="s">
        <v>304</v>
      </c>
      <c r="F25" s="186" t="s">
        <v>202</v>
      </c>
      <c r="G25" s="1"/>
      <c r="H25" s="199"/>
      <c r="I25" s="199"/>
      <c r="J25" s="199"/>
      <c r="K25" s="199"/>
      <c r="L25" s="199"/>
    </row>
    <row r="26" spans="1:12" ht="28.5" customHeight="1" x14ac:dyDescent="0.25">
      <c r="A26" s="193" t="s">
        <v>95</v>
      </c>
      <c r="B26" s="194"/>
      <c r="C26" s="194"/>
      <c r="D26" s="195"/>
      <c r="E26" s="80"/>
      <c r="F26" s="186"/>
      <c r="G26" s="1"/>
      <c r="H26" s="196" t="s">
        <v>303</v>
      </c>
      <c r="I26" s="197"/>
      <c r="J26" s="197"/>
      <c r="K26" s="197"/>
      <c r="L26" s="198"/>
    </row>
    <row r="27" spans="1:12" ht="15.75" customHeight="1" x14ac:dyDescent="0.25">
      <c r="A27" s="203" t="s">
        <v>72</v>
      </c>
      <c r="B27" s="204"/>
      <c r="C27" s="204"/>
      <c r="D27" s="205"/>
      <c r="E27" s="79" t="s">
        <v>305</v>
      </c>
      <c r="F27" s="186" t="s">
        <v>202</v>
      </c>
      <c r="G27" s="1"/>
      <c r="H27" s="199"/>
      <c r="I27" s="199"/>
      <c r="J27" s="199"/>
      <c r="K27" s="199"/>
      <c r="L27" s="199"/>
    </row>
    <row r="28" spans="1:12" ht="19.5" customHeight="1" x14ac:dyDescent="0.25">
      <c r="A28" s="203" t="s">
        <v>73</v>
      </c>
      <c r="B28" s="204"/>
      <c r="C28" s="204"/>
      <c r="D28" s="205"/>
      <c r="E28" s="79">
        <v>70</v>
      </c>
      <c r="F28" s="186" t="s">
        <v>202</v>
      </c>
      <c r="G28" s="1"/>
      <c r="H28" s="199"/>
      <c r="I28" s="199"/>
      <c r="J28" s="199"/>
      <c r="K28" s="199"/>
      <c r="L28" s="199"/>
    </row>
    <row r="29" spans="1:12" ht="27.75" customHeight="1" x14ac:dyDescent="0.25">
      <c r="A29" s="203" t="s">
        <v>74</v>
      </c>
      <c r="B29" s="204"/>
      <c r="C29" s="204"/>
      <c r="D29" s="205"/>
      <c r="E29" s="79" t="s">
        <v>306</v>
      </c>
      <c r="F29" s="186" t="s">
        <v>202</v>
      </c>
      <c r="G29" s="1"/>
      <c r="H29" s="199"/>
      <c r="I29" s="199"/>
      <c r="J29" s="199"/>
      <c r="K29" s="199"/>
      <c r="L29" s="199"/>
    </row>
    <row r="30" spans="1:12" ht="61.5" customHeight="1" x14ac:dyDescent="0.25">
      <c r="A30" s="203" t="s">
        <v>75</v>
      </c>
      <c r="B30" s="204"/>
      <c r="C30" s="204"/>
      <c r="D30" s="205"/>
      <c r="E30" s="79">
        <v>62.63</v>
      </c>
      <c r="F30" s="186" t="s">
        <v>202</v>
      </c>
      <c r="G30" s="1"/>
      <c r="H30" s="199"/>
      <c r="I30" s="199"/>
      <c r="J30" s="199"/>
      <c r="K30" s="199"/>
      <c r="L30" s="199"/>
    </row>
    <row r="31" spans="1:12" ht="17.25" customHeight="1" x14ac:dyDescent="0.25">
      <c r="A31" s="203" t="s">
        <v>76</v>
      </c>
      <c r="B31" s="204"/>
      <c r="C31" s="204"/>
      <c r="D31" s="205"/>
      <c r="E31" s="79">
        <v>60</v>
      </c>
      <c r="F31" s="1" t="s">
        <v>202</v>
      </c>
      <c r="G31" s="1"/>
      <c r="H31" s="199"/>
      <c r="I31" s="199"/>
      <c r="J31" s="199"/>
      <c r="K31" s="199"/>
      <c r="L31" s="199"/>
    </row>
    <row r="32" spans="1:12" ht="24" customHeight="1" x14ac:dyDescent="0.25">
      <c r="A32" s="212" t="s">
        <v>94</v>
      </c>
      <c r="B32" s="213"/>
      <c r="C32" s="213"/>
      <c r="D32" s="214"/>
      <c r="E32" s="79"/>
      <c r="F32" s="1"/>
      <c r="G32" s="274" t="s">
        <v>202</v>
      </c>
      <c r="H32" s="211" t="s">
        <v>307</v>
      </c>
      <c r="I32" s="209"/>
      <c r="J32" s="209"/>
      <c r="K32" s="209"/>
      <c r="L32" s="210"/>
    </row>
    <row r="33" spans="1:12" ht="24" customHeight="1" x14ac:dyDescent="0.3">
      <c r="A33" s="203" t="s">
        <v>98</v>
      </c>
      <c r="B33" s="204"/>
      <c r="C33" s="204"/>
      <c r="D33" s="205"/>
      <c r="E33" s="79"/>
      <c r="F33" s="1"/>
      <c r="G33" s="1"/>
      <c r="H33" s="208" t="s">
        <v>309</v>
      </c>
      <c r="I33" s="209"/>
      <c r="J33" s="209"/>
      <c r="K33" s="209"/>
      <c r="L33" s="210"/>
    </row>
    <row r="34" spans="1:12" ht="28.5" customHeight="1" x14ac:dyDescent="0.25">
      <c r="A34" s="203" t="s">
        <v>99</v>
      </c>
      <c r="B34" s="204"/>
      <c r="C34" s="204"/>
      <c r="D34" s="205"/>
      <c r="E34" s="81"/>
      <c r="F34" s="1"/>
      <c r="G34" s="1"/>
      <c r="H34" s="199"/>
      <c r="I34" s="199"/>
      <c r="J34" s="199"/>
      <c r="K34" s="199"/>
      <c r="L34" s="199"/>
    </row>
  </sheetData>
  <mergeCells count="40">
    <mergeCell ref="H33:L33"/>
    <mergeCell ref="H32:L32"/>
    <mergeCell ref="A32:D32"/>
    <mergeCell ref="A33:D33"/>
    <mergeCell ref="A26:D26"/>
    <mergeCell ref="H26:L26"/>
    <mergeCell ref="A27:D27"/>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B14:L14"/>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8"/>
  <sheetViews>
    <sheetView topLeftCell="A143" zoomScale="70" zoomScaleNormal="70" workbookViewId="0">
      <selection activeCell="G159" sqref="G15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91.1406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7" t="s">
        <v>63</v>
      </c>
      <c r="C2" s="218"/>
      <c r="D2" s="218"/>
      <c r="E2" s="218"/>
      <c r="F2" s="218"/>
      <c r="G2" s="218"/>
      <c r="H2" s="218"/>
      <c r="I2" s="218"/>
      <c r="J2" s="218"/>
      <c r="K2" s="218"/>
      <c r="L2" s="218"/>
      <c r="M2" s="218"/>
      <c r="N2" s="218"/>
      <c r="O2" s="218"/>
      <c r="P2" s="218"/>
    </row>
    <row r="4" spans="2:16" ht="26.25" x14ac:dyDescent="0.25">
      <c r="B4" s="217" t="s">
        <v>48</v>
      </c>
      <c r="C4" s="218"/>
      <c r="D4" s="218"/>
      <c r="E4" s="218"/>
      <c r="F4" s="218"/>
      <c r="G4" s="218"/>
      <c r="H4" s="218"/>
      <c r="I4" s="218"/>
      <c r="J4" s="218"/>
      <c r="K4" s="218"/>
      <c r="L4" s="218"/>
      <c r="M4" s="218"/>
      <c r="N4" s="218"/>
      <c r="O4" s="218"/>
      <c r="P4" s="218"/>
    </row>
    <row r="5" spans="2:16" ht="15.75" thickBot="1" x14ac:dyDescent="0.3"/>
    <row r="6" spans="2:16" ht="21.75" thickBot="1" x14ac:dyDescent="0.3">
      <c r="B6" s="11" t="s">
        <v>4</v>
      </c>
      <c r="C6" s="215" t="s">
        <v>203</v>
      </c>
      <c r="D6" s="215"/>
      <c r="E6" s="215"/>
      <c r="F6" s="215"/>
      <c r="G6" s="215"/>
      <c r="H6" s="215"/>
      <c r="I6" s="215"/>
      <c r="J6" s="215"/>
      <c r="K6" s="215"/>
      <c r="L6" s="215"/>
      <c r="M6" s="215"/>
      <c r="N6" s="216"/>
    </row>
    <row r="7" spans="2:16" ht="16.5" thickBot="1" x14ac:dyDescent="0.3">
      <c r="B7" s="12" t="s">
        <v>5</v>
      </c>
      <c r="C7" s="215"/>
      <c r="D7" s="215"/>
      <c r="E7" s="215"/>
      <c r="F7" s="215"/>
      <c r="G7" s="215"/>
      <c r="H7" s="215"/>
      <c r="I7" s="215"/>
      <c r="J7" s="215"/>
      <c r="K7" s="215"/>
      <c r="L7" s="215"/>
      <c r="M7" s="215"/>
      <c r="N7" s="216"/>
    </row>
    <row r="8" spans="2:16" ht="16.5" thickBot="1" x14ac:dyDescent="0.3">
      <c r="B8" s="12" t="s">
        <v>6</v>
      </c>
      <c r="C8" s="215"/>
      <c r="D8" s="215"/>
      <c r="E8" s="215"/>
      <c r="F8" s="215"/>
      <c r="G8" s="215"/>
      <c r="H8" s="215"/>
      <c r="I8" s="215"/>
      <c r="J8" s="215"/>
      <c r="K8" s="215"/>
      <c r="L8" s="215"/>
      <c r="M8" s="215"/>
      <c r="N8" s="216"/>
    </row>
    <row r="9" spans="2:16" ht="16.5" thickBot="1" x14ac:dyDescent="0.3">
      <c r="B9" s="12" t="s">
        <v>7</v>
      </c>
      <c r="C9" s="215"/>
      <c r="D9" s="215"/>
      <c r="E9" s="215"/>
      <c r="F9" s="215"/>
      <c r="G9" s="215"/>
      <c r="H9" s="215"/>
      <c r="I9" s="215"/>
      <c r="J9" s="215"/>
      <c r="K9" s="215"/>
      <c r="L9" s="215"/>
      <c r="M9" s="215"/>
      <c r="N9" s="216"/>
    </row>
    <row r="10" spans="2:16" ht="16.5" thickBot="1" x14ac:dyDescent="0.3">
      <c r="B10" s="12" t="s">
        <v>8</v>
      </c>
      <c r="C10" s="219"/>
      <c r="D10" s="219"/>
      <c r="E10" s="220"/>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4"/>
      <c r="J12" s="104"/>
      <c r="K12" s="104"/>
      <c r="L12" s="104"/>
      <c r="M12" s="104"/>
      <c r="N12" s="19"/>
    </row>
    <row r="13" spans="2:16" x14ac:dyDescent="0.25">
      <c r="G13" s="27"/>
      <c r="I13" s="104"/>
      <c r="J13" s="104"/>
      <c r="K13" s="104"/>
      <c r="L13" s="104"/>
      <c r="M13" s="104"/>
      <c r="N13" s="105"/>
    </row>
    <row r="14" spans="2:16" ht="45.75" customHeight="1" x14ac:dyDescent="0.25">
      <c r="B14" s="221" t="s">
        <v>100</v>
      </c>
      <c r="C14" s="221"/>
      <c r="D14" s="94" t="s">
        <v>12</v>
      </c>
      <c r="E14" s="94" t="s">
        <v>13</v>
      </c>
      <c r="F14" s="94" t="s">
        <v>29</v>
      </c>
      <c r="G14" s="183"/>
      <c r="I14" s="35"/>
      <c r="J14" s="35"/>
      <c r="K14" s="35"/>
      <c r="L14" s="35"/>
      <c r="M14" s="35"/>
      <c r="N14" s="105"/>
    </row>
    <row r="15" spans="2:16" x14ac:dyDescent="0.25">
      <c r="B15" s="221"/>
      <c r="C15" s="221"/>
      <c r="D15" s="94">
        <v>8</v>
      </c>
      <c r="E15" s="33">
        <v>3093366200</v>
      </c>
      <c r="F15" s="169">
        <v>1060</v>
      </c>
      <c r="G15" s="184"/>
      <c r="I15" s="36"/>
      <c r="J15" s="36"/>
      <c r="K15" s="36"/>
      <c r="L15" s="36"/>
      <c r="M15" s="36"/>
      <c r="N15" s="105"/>
    </row>
    <row r="16" spans="2:16" x14ac:dyDescent="0.25">
      <c r="B16" s="221"/>
      <c r="C16" s="221"/>
      <c r="D16" s="94"/>
      <c r="E16" s="33"/>
      <c r="F16" s="33"/>
      <c r="G16" s="184"/>
      <c r="I16" s="36"/>
      <c r="J16" s="36"/>
      <c r="K16" s="36"/>
      <c r="L16" s="36"/>
      <c r="M16" s="36"/>
      <c r="N16" s="105"/>
    </row>
    <row r="17" spans="1:14" x14ac:dyDescent="0.25">
      <c r="B17" s="221"/>
      <c r="C17" s="221"/>
      <c r="D17" s="94"/>
      <c r="E17" s="33"/>
      <c r="F17" s="33"/>
      <c r="G17" s="184"/>
      <c r="I17" s="36"/>
      <c r="J17" s="36"/>
      <c r="K17" s="36"/>
      <c r="L17" s="36"/>
      <c r="M17" s="36"/>
      <c r="N17" s="105"/>
    </row>
    <row r="18" spans="1:14" x14ac:dyDescent="0.25">
      <c r="B18" s="221"/>
      <c r="C18" s="221"/>
      <c r="D18" s="94"/>
      <c r="E18" s="34"/>
      <c r="F18" s="33"/>
      <c r="G18" s="184"/>
      <c r="H18" s="22"/>
      <c r="I18" s="36"/>
      <c r="J18" s="36"/>
      <c r="K18" s="36"/>
      <c r="L18" s="36"/>
      <c r="M18" s="36"/>
      <c r="N18" s="20"/>
    </row>
    <row r="19" spans="1:14" x14ac:dyDescent="0.25">
      <c r="B19" s="221"/>
      <c r="C19" s="221"/>
      <c r="D19" s="94"/>
      <c r="E19" s="34"/>
      <c r="F19" s="33"/>
      <c r="G19" s="184"/>
      <c r="H19" s="22"/>
      <c r="I19" s="38"/>
      <c r="J19" s="38"/>
      <c r="K19" s="38"/>
      <c r="L19" s="38"/>
      <c r="M19" s="38"/>
      <c r="N19" s="20"/>
    </row>
    <row r="20" spans="1:14" x14ac:dyDescent="0.25">
      <c r="B20" s="221"/>
      <c r="C20" s="221"/>
      <c r="D20" s="94"/>
      <c r="E20" s="34"/>
      <c r="F20" s="33"/>
      <c r="G20" s="184"/>
      <c r="H20" s="22"/>
      <c r="I20" s="104"/>
      <c r="J20" s="104"/>
      <c r="K20" s="104"/>
      <c r="L20" s="104"/>
      <c r="M20" s="104"/>
      <c r="N20" s="20"/>
    </row>
    <row r="21" spans="1:14" x14ac:dyDescent="0.25">
      <c r="B21" s="221"/>
      <c r="C21" s="221"/>
      <c r="D21" s="94"/>
      <c r="E21" s="34"/>
      <c r="F21" s="33"/>
      <c r="G21" s="184"/>
      <c r="H21" s="22"/>
      <c r="I21" s="104"/>
      <c r="J21" s="104"/>
      <c r="K21" s="104"/>
      <c r="L21" s="104"/>
      <c r="M21" s="104"/>
      <c r="N21" s="20"/>
    </row>
    <row r="22" spans="1:14" ht="15.75" thickBot="1" x14ac:dyDescent="0.3">
      <c r="B22" s="222" t="s">
        <v>14</v>
      </c>
      <c r="C22" s="223"/>
      <c r="D22" s="94"/>
      <c r="E22" s="57"/>
      <c r="F22" s="33"/>
      <c r="G22" s="184"/>
      <c r="H22" s="22"/>
      <c r="I22" s="104"/>
      <c r="J22" s="104"/>
      <c r="K22" s="104"/>
      <c r="L22" s="104"/>
      <c r="M22" s="104"/>
      <c r="N22" s="20"/>
    </row>
    <row r="23" spans="1:14" ht="45.75" thickBot="1" x14ac:dyDescent="0.3">
      <c r="A23" s="40"/>
      <c r="B23" s="47" t="s">
        <v>15</v>
      </c>
      <c r="C23" s="47" t="s">
        <v>101</v>
      </c>
      <c r="E23" s="35"/>
      <c r="F23" s="35"/>
      <c r="G23" s="35"/>
      <c r="H23" s="35"/>
      <c r="I23" s="10"/>
      <c r="J23" s="10"/>
      <c r="K23" s="10"/>
      <c r="L23" s="10"/>
      <c r="M23" s="10"/>
    </row>
    <row r="24" spans="1:14" ht="15.75" thickBot="1" x14ac:dyDescent="0.3">
      <c r="A24" s="41">
        <v>1</v>
      </c>
      <c r="C24" s="182">
        <f>F15*80%</f>
        <v>848</v>
      </c>
      <c r="D24" s="39"/>
      <c r="E24" s="181">
        <f>E15</f>
        <v>3093366200</v>
      </c>
      <c r="F24" s="37"/>
      <c r="G24" s="37"/>
      <c r="H24" s="37"/>
      <c r="I24" s="23"/>
      <c r="J24" s="23"/>
      <c r="K24" s="23"/>
      <c r="L24" s="23"/>
      <c r="M24" s="23"/>
    </row>
    <row r="25" spans="1:14" x14ac:dyDescent="0.25">
      <c r="A25" s="96"/>
      <c r="C25" s="97"/>
      <c r="D25" s="36"/>
      <c r="E25" s="98"/>
      <c r="F25" s="37"/>
      <c r="G25" s="37"/>
      <c r="H25" s="37"/>
      <c r="I25" s="23"/>
      <c r="J25" s="23"/>
      <c r="K25" s="23"/>
      <c r="L25" s="23"/>
      <c r="M25" s="23"/>
    </row>
    <row r="26" spans="1:14" x14ac:dyDescent="0.25">
      <c r="A26" s="96"/>
      <c r="C26" s="97"/>
      <c r="D26" s="36"/>
      <c r="E26" s="98"/>
      <c r="F26" s="37"/>
      <c r="G26" s="37"/>
      <c r="H26" s="37"/>
      <c r="I26" s="23"/>
      <c r="J26" s="23"/>
      <c r="K26" s="23"/>
      <c r="L26" s="23"/>
      <c r="M26" s="23"/>
    </row>
    <row r="27" spans="1:14" x14ac:dyDescent="0.25">
      <c r="A27" s="96"/>
      <c r="B27" s="119" t="s">
        <v>138</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139</v>
      </c>
      <c r="D29" s="122" t="s">
        <v>140</v>
      </c>
      <c r="E29" s="101"/>
      <c r="F29" s="101"/>
      <c r="G29" s="101"/>
      <c r="H29" s="101"/>
      <c r="I29" s="104"/>
      <c r="J29" s="104"/>
      <c r="K29" s="104"/>
      <c r="L29" s="104"/>
      <c r="M29" s="104"/>
      <c r="N29" s="105"/>
    </row>
    <row r="30" spans="1:14" x14ac:dyDescent="0.25">
      <c r="A30" s="96"/>
      <c r="B30" s="118" t="s">
        <v>141</v>
      </c>
      <c r="C30" s="118"/>
      <c r="D30" s="163" t="s">
        <v>202</v>
      </c>
      <c r="E30" s="101"/>
      <c r="F30" s="101"/>
      <c r="G30" s="101"/>
      <c r="H30" s="101"/>
      <c r="I30" s="104"/>
      <c r="J30" s="104"/>
      <c r="K30" s="104"/>
      <c r="L30" s="104"/>
      <c r="M30" s="104"/>
      <c r="N30" s="105"/>
    </row>
    <row r="31" spans="1:14" x14ac:dyDescent="0.25">
      <c r="A31" s="96"/>
      <c r="B31" s="118" t="s">
        <v>142</v>
      </c>
      <c r="C31" s="163" t="s">
        <v>202</v>
      </c>
      <c r="D31" s="163"/>
      <c r="E31" s="101"/>
      <c r="F31" s="101"/>
      <c r="G31" s="101"/>
      <c r="H31" s="101"/>
      <c r="I31" s="104"/>
      <c r="J31" s="104"/>
      <c r="K31" s="104"/>
      <c r="L31" s="104"/>
      <c r="M31" s="104"/>
      <c r="N31" s="105"/>
    </row>
    <row r="32" spans="1:14" x14ac:dyDescent="0.25">
      <c r="A32" s="96"/>
      <c r="B32" s="118" t="s">
        <v>143</v>
      </c>
      <c r="C32" s="118"/>
      <c r="D32" s="157" t="s">
        <v>202</v>
      </c>
      <c r="E32" s="101"/>
      <c r="F32" s="101"/>
      <c r="G32" s="101"/>
      <c r="H32" s="101"/>
      <c r="I32" s="104"/>
      <c r="J32" s="104"/>
      <c r="K32" s="104"/>
      <c r="L32" s="104"/>
      <c r="M32" s="104"/>
      <c r="N32" s="105"/>
    </row>
    <row r="33" spans="1:17" x14ac:dyDescent="0.25">
      <c r="A33" s="96"/>
      <c r="B33" s="118" t="s">
        <v>144</v>
      </c>
      <c r="C33" s="185" t="s">
        <v>202</v>
      </c>
      <c r="D33" s="180"/>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145</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58</v>
      </c>
      <c r="D39" s="121" t="s">
        <v>51</v>
      </c>
      <c r="E39" s="121" t="s">
        <v>16</v>
      </c>
      <c r="F39" s="101"/>
      <c r="G39" s="101"/>
      <c r="H39" s="101"/>
      <c r="I39" s="104"/>
      <c r="J39" s="104"/>
      <c r="K39" s="104"/>
      <c r="L39" s="104"/>
      <c r="M39" s="104"/>
      <c r="N39" s="105"/>
    </row>
    <row r="40" spans="1:17" ht="28.5" x14ac:dyDescent="0.25">
      <c r="A40" s="96"/>
      <c r="B40" s="102" t="s">
        <v>146</v>
      </c>
      <c r="C40" s="103">
        <v>40</v>
      </c>
      <c r="D40" s="120">
        <v>0</v>
      </c>
      <c r="E40" s="224">
        <f>+D40+D41</f>
        <v>0</v>
      </c>
      <c r="F40" s="101"/>
      <c r="G40" s="101"/>
      <c r="H40" s="101"/>
      <c r="I40" s="104"/>
      <c r="J40" s="104"/>
      <c r="K40" s="104"/>
      <c r="L40" s="104"/>
      <c r="M40" s="104"/>
      <c r="N40" s="105"/>
    </row>
    <row r="41" spans="1:17" ht="42.75" x14ac:dyDescent="0.25">
      <c r="A41" s="96"/>
      <c r="B41" s="102" t="s">
        <v>147</v>
      </c>
      <c r="C41" s="103">
        <v>60</v>
      </c>
      <c r="D41" s="120">
        <f>+F167</f>
        <v>0</v>
      </c>
      <c r="E41" s="225"/>
      <c r="F41" s="101"/>
      <c r="G41" s="101"/>
      <c r="H41" s="101"/>
      <c r="I41" s="104"/>
      <c r="J41" s="104"/>
      <c r="K41" s="104"/>
      <c r="L41" s="104"/>
      <c r="M41" s="104"/>
      <c r="N41" s="105"/>
    </row>
    <row r="42" spans="1:17" x14ac:dyDescent="0.25">
      <c r="A42" s="96"/>
      <c r="C42" s="97"/>
      <c r="D42" s="36"/>
      <c r="E42" s="98"/>
      <c r="F42" s="37"/>
      <c r="G42" s="37"/>
      <c r="H42" s="37"/>
      <c r="I42" s="23"/>
      <c r="J42" s="23"/>
      <c r="K42" s="23"/>
      <c r="L42" s="23"/>
      <c r="M42" s="23"/>
    </row>
    <row r="43" spans="1:17" x14ac:dyDescent="0.25">
      <c r="A43" s="96"/>
      <c r="C43" s="97"/>
      <c r="D43" s="36"/>
      <c r="E43" s="98"/>
      <c r="F43" s="37"/>
      <c r="G43" s="37"/>
      <c r="H43" s="37"/>
      <c r="I43" s="23"/>
      <c r="J43" s="23"/>
      <c r="K43" s="23"/>
      <c r="L43" s="23"/>
      <c r="M43" s="23"/>
    </row>
    <row r="44" spans="1:17" x14ac:dyDescent="0.25">
      <c r="A44" s="96"/>
      <c r="C44" s="97"/>
      <c r="D44" s="36"/>
      <c r="E44" s="98"/>
      <c r="F44" s="37"/>
      <c r="G44" s="37"/>
      <c r="H44" s="37"/>
      <c r="I44" s="23"/>
      <c r="J44" s="23"/>
      <c r="K44" s="23"/>
      <c r="L44" s="23"/>
      <c r="M44" s="23"/>
    </row>
    <row r="45" spans="1:17" ht="15.75" thickBot="1" x14ac:dyDescent="0.3">
      <c r="M45" s="226" t="s">
        <v>35</v>
      </c>
      <c r="N45" s="226"/>
    </row>
    <row r="46" spans="1:17" x14ac:dyDescent="0.25">
      <c r="B46" s="119" t="s">
        <v>30</v>
      </c>
      <c r="M46" s="58"/>
      <c r="N46" s="58"/>
    </row>
    <row r="47" spans="1:17" ht="15.75" thickBot="1" x14ac:dyDescent="0.3">
      <c r="M47" s="58"/>
      <c r="N47" s="58"/>
    </row>
    <row r="48" spans="1:17" s="104" customFormat="1" ht="109.5" customHeight="1" x14ac:dyDescent="0.25">
      <c r="B48" s="115" t="s">
        <v>148</v>
      </c>
      <c r="C48" s="115" t="s">
        <v>149</v>
      </c>
      <c r="D48" s="115" t="s">
        <v>150</v>
      </c>
      <c r="E48" s="115" t="s">
        <v>45</v>
      </c>
      <c r="F48" s="115" t="s">
        <v>22</v>
      </c>
      <c r="G48" s="115" t="s">
        <v>102</v>
      </c>
      <c r="H48" s="115" t="s">
        <v>17</v>
      </c>
      <c r="I48" s="115" t="s">
        <v>10</v>
      </c>
      <c r="J48" s="115" t="s">
        <v>31</v>
      </c>
      <c r="K48" s="115" t="s">
        <v>61</v>
      </c>
      <c r="L48" s="115" t="s">
        <v>20</v>
      </c>
      <c r="M48" s="100" t="s">
        <v>26</v>
      </c>
      <c r="N48" s="115" t="s">
        <v>151</v>
      </c>
      <c r="O48" s="115" t="s">
        <v>36</v>
      </c>
      <c r="P48" s="116" t="s">
        <v>11</v>
      </c>
      <c r="Q48" s="116" t="s">
        <v>19</v>
      </c>
    </row>
    <row r="49" spans="1:26" s="110" customFormat="1" x14ac:dyDescent="0.25">
      <c r="A49" s="44">
        <v>1</v>
      </c>
      <c r="B49" s="111" t="s">
        <v>203</v>
      </c>
      <c r="C49" s="111" t="s">
        <v>203</v>
      </c>
      <c r="D49" s="111" t="s">
        <v>213</v>
      </c>
      <c r="E49" s="171" t="s">
        <v>217</v>
      </c>
      <c r="F49" s="107" t="s">
        <v>140</v>
      </c>
      <c r="G49" s="149"/>
      <c r="H49" s="114">
        <v>39847</v>
      </c>
      <c r="I49" s="108">
        <v>40145</v>
      </c>
      <c r="J49" s="108"/>
      <c r="K49" s="108"/>
      <c r="L49" s="108" t="s">
        <v>215</v>
      </c>
      <c r="M49" s="172">
        <v>2073</v>
      </c>
      <c r="N49" s="99">
        <f>+M49*G49</f>
        <v>0</v>
      </c>
      <c r="O49" s="24">
        <v>382300000</v>
      </c>
      <c r="P49" s="24" t="s">
        <v>216</v>
      </c>
      <c r="Q49" s="150"/>
      <c r="R49" s="109"/>
      <c r="S49" s="109"/>
      <c r="T49" s="109"/>
      <c r="U49" s="109"/>
      <c r="V49" s="109"/>
      <c r="W49" s="109"/>
      <c r="X49" s="109"/>
      <c r="Y49" s="109"/>
      <c r="Z49" s="109"/>
    </row>
    <row r="50" spans="1:26" s="110" customFormat="1" x14ac:dyDescent="0.25">
      <c r="A50" s="44">
        <f t="shared" ref="A50:A56" si="0">+A49+1</f>
        <v>2</v>
      </c>
      <c r="B50" s="111" t="s">
        <v>203</v>
      </c>
      <c r="C50" s="111" t="s">
        <v>203</v>
      </c>
      <c r="D50" s="111" t="s">
        <v>213</v>
      </c>
      <c r="E50" s="171" t="s">
        <v>214</v>
      </c>
      <c r="F50" s="107" t="s">
        <v>140</v>
      </c>
      <c r="G50" s="107"/>
      <c r="H50" s="114">
        <v>40575</v>
      </c>
      <c r="I50" s="108">
        <v>40877</v>
      </c>
      <c r="J50" s="108"/>
      <c r="K50" s="108"/>
      <c r="L50" s="108" t="s">
        <v>222</v>
      </c>
      <c r="M50" s="172">
        <v>2075</v>
      </c>
      <c r="N50" s="99"/>
      <c r="O50" s="24">
        <v>382300000</v>
      </c>
      <c r="P50" s="24">
        <v>14</v>
      </c>
      <c r="Q50" s="150"/>
      <c r="R50" s="109"/>
      <c r="S50" s="109"/>
      <c r="T50" s="109"/>
      <c r="U50" s="109"/>
      <c r="V50" s="109"/>
      <c r="W50" s="109"/>
      <c r="X50" s="109"/>
      <c r="Y50" s="109"/>
      <c r="Z50" s="109"/>
    </row>
    <row r="51" spans="1:26" s="110" customFormat="1" ht="30" x14ac:dyDescent="0.25">
      <c r="A51" s="44">
        <f t="shared" si="0"/>
        <v>3</v>
      </c>
      <c r="B51" s="111" t="s">
        <v>203</v>
      </c>
      <c r="C51" s="111" t="s">
        <v>203</v>
      </c>
      <c r="D51" s="111" t="s">
        <v>219</v>
      </c>
      <c r="E51" s="170" t="s">
        <v>220</v>
      </c>
      <c r="F51" s="107" t="s">
        <v>140</v>
      </c>
      <c r="G51" s="107"/>
      <c r="H51" s="114">
        <v>41017</v>
      </c>
      <c r="I51" s="108">
        <v>41261</v>
      </c>
      <c r="J51" s="108"/>
      <c r="K51" s="108"/>
      <c r="L51" s="108" t="s">
        <v>224</v>
      </c>
      <c r="M51" s="99">
        <v>19749</v>
      </c>
      <c r="N51" s="99"/>
      <c r="O51" s="24">
        <v>1855127296</v>
      </c>
      <c r="P51" s="24" t="s">
        <v>221</v>
      </c>
      <c r="Q51" s="150"/>
      <c r="R51" s="109"/>
      <c r="S51" s="109"/>
      <c r="T51" s="109"/>
      <c r="U51" s="109"/>
      <c r="V51" s="109"/>
      <c r="W51" s="109"/>
      <c r="X51" s="109"/>
      <c r="Y51" s="109"/>
      <c r="Z51" s="109"/>
    </row>
    <row r="52" spans="1:26" s="110" customFormat="1" ht="30" x14ac:dyDescent="0.25">
      <c r="A52" s="44">
        <f t="shared" si="0"/>
        <v>4</v>
      </c>
      <c r="B52" s="111" t="s">
        <v>203</v>
      </c>
      <c r="C52" s="111" t="s">
        <v>203</v>
      </c>
      <c r="D52" s="111" t="s">
        <v>223</v>
      </c>
      <c r="E52" s="170" t="s">
        <v>218</v>
      </c>
      <c r="F52" s="107" t="s">
        <v>140</v>
      </c>
      <c r="G52" s="107"/>
      <c r="H52" s="114">
        <v>41309</v>
      </c>
      <c r="I52" s="108">
        <v>41523</v>
      </c>
      <c r="J52" s="108"/>
      <c r="K52" s="108"/>
      <c r="L52" s="108" t="s">
        <v>227</v>
      </c>
      <c r="M52" s="99">
        <v>47869</v>
      </c>
      <c r="N52" s="99"/>
      <c r="O52" s="24">
        <v>427470342</v>
      </c>
      <c r="P52" s="24" t="s">
        <v>225</v>
      </c>
      <c r="Q52" s="150"/>
      <c r="R52" s="109"/>
      <c r="S52" s="109"/>
      <c r="T52" s="109"/>
      <c r="U52" s="109"/>
      <c r="V52" s="109"/>
      <c r="W52" s="109"/>
      <c r="X52" s="109"/>
      <c r="Y52" s="109"/>
      <c r="Z52" s="109"/>
    </row>
    <row r="53" spans="1:26" s="110" customFormat="1" ht="45" x14ac:dyDescent="0.25">
      <c r="A53" s="44">
        <f t="shared" si="0"/>
        <v>5</v>
      </c>
      <c r="B53" s="111" t="s">
        <v>203</v>
      </c>
      <c r="C53" s="111" t="s">
        <v>203</v>
      </c>
      <c r="D53" s="111" t="s">
        <v>226</v>
      </c>
      <c r="E53" s="170" t="s">
        <v>228</v>
      </c>
      <c r="F53" s="107" t="s">
        <v>139</v>
      </c>
      <c r="G53" s="107"/>
      <c r="H53" s="114">
        <v>40969</v>
      </c>
      <c r="I53" s="108">
        <v>41243</v>
      </c>
      <c r="J53" s="108"/>
      <c r="K53" s="108" t="s">
        <v>229</v>
      </c>
      <c r="L53" s="108"/>
      <c r="M53" s="99">
        <v>1500</v>
      </c>
      <c r="N53" s="99"/>
      <c r="O53" s="24">
        <v>53700000</v>
      </c>
      <c r="P53" s="24" t="s">
        <v>230</v>
      </c>
      <c r="Q53" s="150"/>
      <c r="R53" s="109"/>
      <c r="S53" s="109"/>
      <c r="T53" s="109"/>
      <c r="U53" s="109"/>
      <c r="V53" s="109"/>
      <c r="W53" s="109"/>
      <c r="X53" s="109"/>
      <c r="Y53" s="109"/>
      <c r="Z53" s="109"/>
    </row>
    <row r="54" spans="1:26" s="110" customFormat="1" ht="45" x14ac:dyDescent="0.25">
      <c r="A54" s="44">
        <f t="shared" si="0"/>
        <v>6</v>
      </c>
      <c r="B54" s="111" t="s">
        <v>203</v>
      </c>
      <c r="C54" s="111" t="s">
        <v>203</v>
      </c>
      <c r="D54" s="111" t="s">
        <v>231</v>
      </c>
      <c r="E54" s="170" t="s">
        <v>218</v>
      </c>
      <c r="F54" s="107" t="s">
        <v>140</v>
      </c>
      <c r="G54" s="107"/>
      <c r="H54" s="114">
        <v>40575</v>
      </c>
      <c r="I54" s="108">
        <v>40848</v>
      </c>
      <c r="J54" s="108"/>
      <c r="K54" s="108"/>
      <c r="L54" s="108" t="s">
        <v>222</v>
      </c>
      <c r="M54" s="99">
        <v>180</v>
      </c>
      <c r="N54" s="99"/>
      <c r="O54" s="24">
        <v>11500000</v>
      </c>
      <c r="P54" s="24" t="s">
        <v>232</v>
      </c>
      <c r="Q54" s="150"/>
      <c r="R54" s="109"/>
      <c r="S54" s="109"/>
      <c r="T54" s="109"/>
      <c r="U54" s="109"/>
      <c r="V54" s="109"/>
      <c r="W54" s="109"/>
      <c r="X54" s="109"/>
      <c r="Y54" s="109"/>
      <c r="Z54" s="109"/>
    </row>
    <row r="55" spans="1:26" s="110" customFormat="1" ht="45" x14ac:dyDescent="0.25">
      <c r="A55" s="44">
        <f t="shared" si="0"/>
        <v>7</v>
      </c>
      <c r="B55" s="111" t="s">
        <v>203</v>
      </c>
      <c r="C55" s="111" t="s">
        <v>203</v>
      </c>
      <c r="D55" s="111" t="s">
        <v>231</v>
      </c>
      <c r="E55" s="170" t="s">
        <v>218</v>
      </c>
      <c r="F55" s="107" t="s">
        <v>140</v>
      </c>
      <c r="G55" s="107"/>
      <c r="H55" s="114">
        <v>40210</v>
      </c>
      <c r="I55" s="108">
        <v>40542</v>
      </c>
      <c r="J55" s="108"/>
      <c r="K55" s="108"/>
      <c r="L55" s="108" t="s">
        <v>233</v>
      </c>
      <c r="M55" s="99">
        <v>250</v>
      </c>
      <c r="N55" s="99"/>
      <c r="O55" s="24">
        <v>13600000</v>
      </c>
      <c r="P55" s="24" t="s">
        <v>234</v>
      </c>
      <c r="Q55" s="150"/>
      <c r="R55" s="109"/>
      <c r="S55" s="109"/>
      <c r="T55" s="109"/>
      <c r="U55" s="109"/>
      <c r="V55" s="109"/>
      <c r="W55" s="109"/>
      <c r="X55" s="109"/>
      <c r="Y55" s="109"/>
      <c r="Z55" s="109"/>
    </row>
    <row r="56" spans="1:26" s="110" customFormat="1" x14ac:dyDescent="0.25">
      <c r="A56" s="44">
        <f t="shared" si="0"/>
        <v>8</v>
      </c>
      <c r="B56" s="111"/>
      <c r="C56" s="112"/>
      <c r="D56" s="111"/>
      <c r="E56" s="170"/>
      <c r="F56" s="107"/>
      <c r="G56" s="107"/>
      <c r="H56" s="107"/>
      <c r="I56" s="108"/>
      <c r="J56" s="108"/>
      <c r="K56" s="108"/>
      <c r="L56" s="108"/>
      <c r="M56" s="99"/>
      <c r="N56" s="99"/>
      <c r="O56" s="24"/>
      <c r="P56" s="24"/>
      <c r="Q56" s="150"/>
      <c r="R56" s="109"/>
      <c r="S56" s="109"/>
      <c r="T56" s="109"/>
      <c r="U56" s="109"/>
      <c r="V56" s="109"/>
      <c r="W56" s="109"/>
      <c r="X56" s="109"/>
      <c r="Y56" s="109"/>
      <c r="Z56" s="109"/>
    </row>
    <row r="57" spans="1:26" s="110" customFormat="1" x14ac:dyDescent="0.25">
      <c r="A57" s="44"/>
      <c r="B57" s="45" t="s">
        <v>16</v>
      </c>
      <c r="C57" s="112"/>
      <c r="D57" s="111"/>
      <c r="E57" s="170"/>
      <c r="F57" s="107"/>
      <c r="G57" s="107"/>
      <c r="H57" s="107"/>
      <c r="I57" s="108"/>
      <c r="J57" s="108"/>
      <c r="K57" s="113" t="s">
        <v>229</v>
      </c>
      <c r="L57" s="113">
        <f>SUM(L49:L56)</f>
        <v>0</v>
      </c>
      <c r="M57" s="148">
        <v>1500</v>
      </c>
      <c r="N57" s="113">
        <f>SUM(N49:N56)</f>
        <v>0</v>
      </c>
      <c r="O57" s="24"/>
      <c r="P57" s="24"/>
      <c r="Q57" s="151"/>
    </row>
    <row r="58" spans="1:26" s="27" customFormat="1" x14ac:dyDescent="0.25">
      <c r="E58" s="28"/>
    </row>
    <row r="59" spans="1:26" s="27" customFormat="1" x14ac:dyDescent="0.25">
      <c r="B59" s="227" t="s">
        <v>28</v>
      </c>
      <c r="C59" s="227" t="s">
        <v>27</v>
      </c>
      <c r="D59" s="229" t="s">
        <v>34</v>
      </c>
      <c r="E59" s="229"/>
    </row>
    <row r="60" spans="1:26" s="27" customFormat="1" x14ac:dyDescent="0.25">
      <c r="B60" s="228"/>
      <c r="C60" s="228"/>
      <c r="D60" s="95" t="s">
        <v>23</v>
      </c>
      <c r="E60" s="55" t="s">
        <v>24</v>
      </c>
    </row>
    <row r="61" spans="1:26" s="27" customFormat="1" ht="30.6" customHeight="1" x14ac:dyDescent="0.25">
      <c r="B61" s="52" t="s">
        <v>21</v>
      </c>
      <c r="C61" s="53" t="str">
        <f>+K57</f>
        <v>9 MESES</v>
      </c>
      <c r="D61" s="51"/>
      <c r="E61" s="51" t="s">
        <v>202</v>
      </c>
      <c r="F61" s="29"/>
      <c r="G61" s="29"/>
      <c r="H61" s="29"/>
      <c r="I61" s="29"/>
      <c r="J61" s="29"/>
      <c r="K61" s="29"/>
      <c r="L61" s="29"/>
      <c r="M61" s="29"/>
    </row>
    <row r="62" spans="1:26" s="27" customFormat="1" ht="30" customHeight="1" x14ac:dyDescent="0.25">
      <c r="B62" s="52" t="s">
        <v>25</v>
      </c>
      <c r="C62" s="53">
        <f>+M57</f>
        <v>1500</v>
      </c>
      <c r="D62" s="51" t="s">
        <v>202</v>
      </c>
      <c r="E62" s="51"/>
    </row>
    <row r="63" spans="1:26" s="27" customFormat="1" x14ac:dyDescent="0.25">
      <c r="B63" s="30"/>
      <c r="C63" s="230"/>
      <c r="D63" s="230"/>
      <c r="E63" s="230"/>
      <c r="F63" s="230"/>
      <c r="G63" s="230"/>
      <c r="H63" s="230"/>
      <c r="I63" s="230"/>
      <c r="J63" s="230"/>
      <c r="K63" s="230"/>
      <c r="L63" s="230"/>
      <c r="M63" s="230"/>
      <c r="N63" s="230"/>
    </row>
    <row r="64" spans="1:26" ht="28.15" customHeight="1" thickBot="1" x14ac:dyDescent="0.3"/>
    <row r="65" spans="2:17" ht="27" thickBot="1" x14ac:dyDescent="0.3">
      <c r="B65" s="231" t="s">
        <v>103</v>
      </c>
      <c r="C65" s="231"/>
      <c r="D65" s="231"/>
      <c r="E65" s="231"/>
      <c r="F65" s="231"/>
      <c r="G65" s="231"/>
      <c r="H65" s="231"/>
      <c r="I65" s="231"/>
      <c r="J65" s="231"/>
      <c r="K65" s="231"/>
      <c r="L65" s="231"/>
      <c r="M65" s="231"/>
      <c r="N65" s="231"/>
    </row>
    <row r="68" spans="2:17" ht="109.5" customHeight="1" x14ac:dyDescent="0.25">
      <c r="B68" s="117" t="s">
        <v>152</v>
      </c>
      <c r="C68" s="61" t="s">
        <v>2</v>
      </c>
      <c r="D68" s="61" t="s">
        <v>105</v>
      </c>
      <c r="E68" s="61" t="s">
        <v>104</v>
      </c>
      <c r="F68" s="61" t="s">
        <v>106</v>
      </c>
      <c r="G68" s="61" t="s">
        <v>107</v>
      </c>
      <c r="H68" s="61" t="s">
        <v>108</v>
      </c>
      <c r="I68" s="61" t="s">
        <v>109</v>
      </c>
      <c r="J68" s="61" t="s">
        <v>110</v>
      </c>
      <c r="K68" s="61" t="s">
        <v>111</v>
      </c>
      <c r="L68" s="61" t="s">
        <v>112</v>
      </c>
      <c r="M68" s="90" t="s">
        <v>113</v>
      </c>
      <c r="N68" s="90" t="s">
        <v>114</v>
      </c>
      <c r="O68" s="232" t="s">
        <v>3</v>
      </c>
      <c r="P68" s="233"/>
      <c r="Q68" s="61" t="s">
        <v>18</v>
      </c>
    </row>
    <row r="69" spans="2:17" x14ac:dyDescent="0.25">
      <c r="B69" s="158" t="s">
        <v>162</v>
      </c>
      <c r="C69" s="159" t="s">
        <v>163</v>
      </c>
      <c r="D69" s="158" t="s">
        <v>176</v>
      </c>
      <c r="E69" s="160">
        <v>100</v>
      </c>
      <c r="F69" s="4"/>
      <c r="G69" s="4" t="s">
        <v>140</v>
      </c>
      <c r="H69" s="4"/>
      <c r="I69" s="91"/>
      <c r="J69" s="91" t="s">
        <v>139</v>
      </c>
      <c r="K69" s="91" t="s">
        <v>139</v>
      </c>
      <c r="L69" s="91" t="s">
        <v>139</v>
      </c>
      <c r="M69" s="91" t="s">
        <v>139</v>
      </c>
      <c r="N69" s="91" t="s">
        <v>139</v>
      </c>
      <c r="O69" s="155" t="s">
        <v>187</v>
      </c>
      <c r="P69" s="156"/>
      <c r="Q69" s="118" t="s">
        <v>140</v>
      </c>
    </row>
    <row r="70" spans="2:17" x14ac:dyDescent="0.25">
      <c r="B70" s="158" t="s">
        <v>162</v>
      </c>
      <c r="C70" s="159" t="s">
        <v>164</v>
      </c>
      <c r="D70" s="158" t="s">
        <v>176</v>
      </c>
      <c r="E70" s="160">
        <v>80</v>
      </c>
      <c r="F70" s="4"/>
      <c r="G70" s="4" t="s">
        <v>140</v>
      </c>
      <c r="H70" s="4"/>
      <c r="I70" s="91"/>
      <c r="J70" s="91" t="s">
        <v>139</v>
      </c>
      <c r="K70" s="91" t="s">
        <v>139</v>
      </c>
      <c r="L70" s="91" t="s">
        <v>139</v>
      </c>
      <c r="M70" s="91" t="s">
        <v>139</v>
      </c>
      <c r="N70" s="91" t="s">
        <v>139</v>
      </c>
      <c r="O70" s="155" t="s">
        <v>187</v>
      </c>
      <c r="P70" s="156"/>
      <c r="Q70" s="118" t="s">
        <v>140</v>
      </c>
    </row>
    <row r="71" spans="2:17" x14ac:dyDescent="0.25">
      <c r="B71" s="158" t="s">
        <v>162</v>
      </c>
      <c r="C71" s="159" t="s">
        <v>165</v>
      </c>
      <c r="D71" s="158" t="s">
        <v>177</v>
      </c>
      <c r="E71" s="160">
        <v>55</v>
      </c>
      <c r="F71" s="4"/>
      <c r="G71" s="4" t="s">
        <v>140</v>
      </c>
      <c r="H71" s="4"/>
      <c r="I71" s="91"/>
      <c r="J71" s="91" t="s">
        <v>139</v>
      </c>
      <c r="K71" s="91" t="s">
        <v>139</v>
      </c>
      <c r="L71" s="91" t="s">
        <v>139</v>
      </c>
      <c r="M71" s="91" t="s">
        <v>139</v>
      </c>
      <c r="N71" s="91" t="s">
        <v>139</v>
      </c>
      <c r="O71" s="155" t="s">
        <v>187</v>
      </c>
      <c r="P71" s="156"/>
      <c r="Q71" s="118" t="s">
        <v>140</v>
      </c>
    </row>
    <row r="72" spans="2:17" x14ac:dyDescent="0.25">
      <c r="B72" s="158" t="s">
        <v>162</v>
      </c>
      <c r="C72" s="159" t="s">
        <v>166</v>
      </c>
      <c r="D72" s="158" t="s">
        <v>178</v>
      </c>
      <c r="E72" s="160">
        <v>111</v>
      </c>
      <c r="F72" s="4"/>
      <c r="G72" s="4" t="s">
        <v>140</v>
      </c>
      <c r="H72" s="4"/>
      <c r="I72" s="91"/>
      <c r="J72" s="91" t="s">
        <v>139</v>
      </c>
      <c r="K72" s="91" t="s">
        <v>139</v>
      </c>
      <c r="L72" s="91" t="s">
        <v>139</v>
      </c>
      <c r="M72" s="91" t="s">
        <v>139</v>
      </c>
      <c r="N72" s="91" t="s">
        <v>139</v>
      </c>
      <c r="O72" s="155" t="s">
        <v>187</v>
      </c>
      <c r="P72" s="156"/>
      <c r="Q72" s="118" t="s">
        <v>140</v>
      </c>
    </row>
    <row r="73" spans="2:17" x14ac:dyDescent="0.25">
      <c r="B73" s="158" t="s">
        <v>162</v>
      </c>
      <c r="C73" s="159" t="s">
        <v>167</v>
      </c>
      <c r="D73" s="158" t="s">
        <v>179</v>
      </c>
      <c r="E73" s="160">
        <v>90</v>
      </c>
      <c r="F73" s="4"/>
      <c r="G73" s="4" t="s">
        <v>140</v>
      </c>
      <c r="H73" s="4"/>
      <c r="I73" s="91"/>
      <c r="J73" s="91" t="s">
        <v>139</v>
      </c>
      <c r="K73" s="91" t="s">
        <v>139</v>
      </c>
      <c r="L73" s="91" t="s">
        <v>139</v>
      </c>
      <c r="M73" s="91" t="s">
        <v>139</v>
      </c>
      <c r="N73" s="91" t="s">
        <v>139</v>
      </c>
      <c r="O73" s="155" t="s">
        <v>187</v>
      </c>
      <c r="P73" s="156"/>
      <c r="Q73" s="118" t="s">
        <v>140</v>
      </c>
    </row>
    <row r="74" spans="2:17" x14ac:dyDescent="0.25">
      <c r="B74" s="158" t="s">
        <v>162</v>
      </c>
      <c r="C74" s="159" t="s">
        <v>168</v>
      </c>
      <c r="D74" s="158" t="s">
        <v>180</v>
      </c>
      <c r="E74" s="160">
        <v>84</v>
      </c>
      <c r="F74" s="4"/>
      <c r="G74" s="4" t="s">
        <v>140</v>
      </c>
      <c r="H74" s="4"/>
      <c r="I74" s="91"/>
      <c r="J74" s="91" t="s">
        <v>139</v>
      </c>
      <c r="K74" s="91" t="s">
        <v>139</v>
      </c>
      <c r="L74" s="91" t="s">
        <v>139</v>
      </c>
      <c r="M74" s="91" t="s">
        <v>139</v>
      </c>
      <c r="N74" s="91" t="s">
        <v>139</v>
      </c>
      <c r="O74" s="155" t="s">
        <v>187</v>
      </c>
      <c r="P74" s="156"/>
      <c r="Q74" s="118" t="s">
        <v>140</v>
      </c>
    </row>
    <row r="75" spans="2:17" x14ac:dyDescent="0.25">
      <c r="B75" s="158" t="s">
        <v>162</v>
      </c>
      <c r="C75" s="159" t="s">
        <v>169</v>
      </c>
      <c r="D75" s="158" t="s">
        <v>180</v>
      </c>
      <c r="E75" s="160">
        <v>72</v>
      </c>
      <c r="F75" s="4"/>
      <c r="G75" s="4" t="s">
        <v>140</v>
      </c>
      <c r="H75" s="4"/>
      <c r="I75" s="91"/>
      <c r="J75" s="91" t="s">
        <v>139</v>
      </c>
      <c r="K75" s="91" t="s">
        <v>139</v>
      </c>
      <c r="L75" s="91" t="s">
        <v>139</v>
      </c>
      <c r="M75" s="91" t="s">
        <v>139</v>
      </c>
      <c r="N75" s="91" t="s">
        <v>139</v>
      </c>
      <c r="O75" s="155" t="s">
        <v>187</v>
      </c>
      <c r="P75" s="156"/>
      <c r="Q75" s="118" t="s">
        <v>140</v>
      </c>
    </row>
    <row r="76" spans="2:17" x14ac:dyDescent="0.25">
      <c r="B76" s="158" t="s">
        <v>162</v>
      </c>
      <c r="C76" s="159" t="s">
        <v>170</v>
      </c>
      <c r="D76" s="158" t="s">
        <v>181</v>
      </c>
      <c r="E76" s="160">
        <v>48</v>
      </c>
      <c r="F76" s="4"/>
      <c r="G76" s="4" t="s">
        <v>140</v>
      </c>
      <c r="H76" s="4"/>
      <c r="I76" s="91"/>
      <c r="J76" s="91" t="s">
        <v>139</v>
      </c>
      <c r="K76" s="91" t="s">
        <v>139</v>
      </c>
      <c r="L76" s="91" t="s">
        <v>139</v>
      </c>
      <c r="M76" s="91" t="s">
        <v>139</v>
      </c>
      <c r="N76" s="91" t="s">
        <v>139</v>
      </c>
      <c r="O76" s="155" t="s">
        <v>187</v>
      </c>
      <c r="P76" s="156"/>
      <c r="Q76" s="118" t="s">
        <v>140</v>
      </c>
    </row>
    <row r="77" spans="2:17" x14ac:dyDescent="0.25">
      <c r="B77" s="158" t="s">
        <v>162</v>
      </c>
      <c r="C77" s="159" t="s">
        <v>171</v>
      </c>
      <c r="D77" s="158" t="s">
        <v>182</v>
      </c>
      <c r="E77" s="160">
        <v>100</v>
      </c>
      <c r="F77" s="4"/>
      <c r="G77" s="4" t="s">
        <v>140</v>
      </c>
      <c r="H77" s="4"/>
      <c r="I77" s="91"/>
      <c r="J77" s="91" t="s">
        <v>139</v>
      </c>
      <c r="K77" s="91" t="s">
        <v>139</v>
      </c>
      <c r="L77" s="91" t="s">
        <v>139</v>
      </c>
      <c r="M77" s="91" t="s">
        <v>139</v>
      </c>
      <c r="N77" s="91" t="s">
        <v>139</v>
      </c>
      <c r="O77" s="155" t="s">
        <v>187</v>
      </c>
      <c r="P77" s="156"/>
      <c r="Q77" s="118" t="s">
        <v>140</v>
      </c>
    </row>
    <row r="78" spans="2:17" x14ac:dyDescent="0.25">
      <c r="B78" s="158" t="s">
        <v>162</v>
      </c>
      <c r="C78" s="159" t="s">
        <v>172</v>
      </c>
      <c r="D78" s="158" t="s">
        <v>183</v>
      </c>
      <c r="E78" s="160">
        <v>100</v>
      </c>
      <c r="F78" s="4"/>
      <c r="G78" s="4" t="s">
        <v>140</v>
      </c>
      <c r="H78" s="4"/>
      <c r="I78" s="91"/>
      <c r="J78" s="91" t="s">
        <v>139</v>
      </c>
      <c r="K78" s="91" t="s">
        <v>139</v>
      </c>
      <c r="L78" s="91" t="s">
        <v>139</v>
      </c>
      <c r="M78" s="91" t="s">
        <v>139</v>
      </c>
      <c r="N78" s="91" t="s">
        <v>139</v>
      </c>
      <c r="O78" s="155" t="s">
        <v>187</v>
      </c>
      <c r="P78" s="156"/>
      <c r="Q78" s="118" t="s">
        <v>140</v>
      </c>
    </row>
    <row r="79" spans="2:17" x14ac:dyDescent="0.25">
      <c r="B79" s="158" t="s">
        <v>162</v>
      </c>
      <c r="C79" s="159" t="s">
        <v>173</v>
      </c>
      <c r="D79" s="158" t="s">
        <v>184</v>
      </c>
      <c r="E79" s="160">
        <v>60</v>
      </c>
      <c r="F79" s="4"/>
      <c r="G79" s="4" t="s">
        <v>140</v>
      </c>
      <c r="H79" s="4"/>
      <c r="I79" s="91"/>
      <c r="J79" s="91" t="s">
        <v>139</v>
      </c>
      <c r="K79" s="91" t="s">
        <v>139</v>
      </c>
      <c r="L79" s="91" t="s">
        <v>139</v>
      </c>
      <c r="M79" s="91" t="s">
        <v>139</v>
      </c>
      <c r="N79" s="91" t="s">
        <v>139</v>
      </c>
      <c r="O79" s="155" t="s">
        <v>187</v>
      </c>
      <c r="P79" s="156"/>
      <c r="Q79" s="118" t="s">
        <v>140</v>
      </c>
    </row>
    <row r="80" spans="2:17" x14ac:dyDescent="0.25">
      <c r="B80" s="158" t="s">
        <v>162</v>
      </c>
      <c r="C80" s="159" t="s">
        <v>174</v>
      </c>
      <c r="D80" s="158" t="s">
        <v>185</v>
      </c>
      <c r="E80" s="160">
        <v>60</v>
      </c>
      <c r="F80" s="4"/>
      <c r="G80" s="4" t="s">
        <v>140</v>
      </c>
      <c r="H80" s="4"/>
      <c r="I80" s="91"/>
      <c r="J80" s="91" t="s">
        <v>139</v>
      </c>
      <c r="K80" s="91" t="s">
        <v>139</v>
      </c>
      <c r="L80" s="91" t="s">
        <v>139</v>
      </c>
      <c r="M80" s="91" t="s">
        <v>139</v>
      </c>
      <c r="N80" s="91" t="s">
        <v>139</v>
      </c>
      <c r="O80" s="155" t="s">
        <v>187</v>
      </c>
      <c r="P80" s="156"/>
      <c r="Q80" s="118" t="s">
        <v>140</v>
      </c>
    </row>
    <row r="81" spans="2:17" x14ac:dyDescent="0.25">
      <c r="B81" s="158" t="s">
        <v>162</v>
      </c>
      <c r="C81" s="159" t="s">
        <v>175</v>
      </c>
      <c r="D81" s="158" t="s">
        <v>186</v>
      </c>
      <c r="E81" s="160">
        <v>100</v>
      </c>
      <c r="F81" s="4"/>
      <c r="G81" s="4" t="s">
        <v>140</v>
      </c>
      <c r="H81" s="4"/>
      <c r="I81" s="91"/>
      <c r="J81" s="91" t="s">
        <v>139</v>
      </c>
      <c r="K81" s="91" t="s">
        <v>139</v>
      </c>
      <c r="L81" s="91" t="s">
        <v>139</v>
      </c>
      <c r="M81" s="91" t="s">
        <v>139</v>
      </c>
      <c r="N81" s="91" t="s">
        <v>139</v>
      </c>
      <c r="O81" s="155" t="s">
        <v>187</v>
      </c>
      <c r="P81" s="156"/>
      <c r="Q81" s="118" t="s">
        <v>140</v>
      </c>
    </row>
    <row r="82" spans="2:17" x14ac:dyDescent="0.25">
      <c r="B82" s="3"/>
      <c r="C82" s="3"/>
      <c r="D82" s="5"/>
      <c r="E82" s="5"/>
      <c r="F82" s="4"/>
      <c r="G82" s="4"/>
      <c r="H82" s="4"/>
      <c r="I82" s="91"/>
      <c r="J82" s="91"/>
      <c r="K82" s="118"/>
      <c r="L82" s="118"/>
      <c r="M82" s="118"/>
      <c r="N82" s="118"/>
      <c r="O82" s="234"/>
      <c r="P82" s="235"/>
      <c r="Q82" s="118"/>
    </row>
    <row r="83" spans="2:17" x14ac:dyDescent="0.25">
      <c r="B83" s="118"/>
      <c r="C83" s="118"/>
      <c r="D83" s="118"/>
      <c r="E83" s="118"/>
      <c r="F83" s="118"/>
      <c r="G83" s="118"/>
      <c r="H83" s="118"/>
      <c r="I83" s="118"/>
      <c r="J83" s="118"/>
      <c r="K83" s="118"/>
      <c r="L83" s="118"/>
      <c r="M83" s="118"/>
      <c r="N83" s="118"/>
      <c r="O83" s="234"/>
      <c r="P83" s="235"/>
      <c r="Q83" s="118"/>
    </row>
    <row r="84" spans="2:17" x14ac:dyDescent="0.25">
      <c r="B84" s="9" t="s">
        <v>1</v>
      </c>
    </row>
    <row r="85" spans="2:17" x14ac:dyDescent="0.25">
      <c r="B85" s="9" t="s">
        <v>37</v>
      </c>
    </row>
    <row r="86" spans="2:17" x14ac:dyDescent="0.25">
      <c r="B86" s="9" t="s">
        <v>62</v>
      </c>
    </row>
    <row r="88" spans="2:17" ht="15.75" thickBot="1" x14ac:dyDescent="0.3"/>
    <row r="89" spans="2:17" ht="27" thickBot="1" x14ac:dyDescent="0.3">
      <c r="B89" s="236" t="s">
        <v>38</v>
      </c>
      <c r="C89" s="237"/>
      <c r="D89" s="237"/>
      <c r="E89" s="237"/>
      <c r="F89" s="237"/>
      <c r="G89" s="237"/>
      <c r="H89" s="237"/>
      <c r="I89" s="237"/>
      <c r="J89" s="237"/>
      <c r="K89" s="237"/>
      <c r="L89" s="237"/>
      <c r="M89" s="237"/>
      <c r="N89" s="238"/>
    </row>
    <row r="94" spans="2:17" ht="76.5" customHeight="1" x14ac:dyDescent="0.25">
      <c r="B94" s="117" t="s">
        <v>0</v>
      </c>
      <c r="C94" s="117" t="s">
        <v>39</v>
      </c>
      <c r="D94" s="117" t="s">
        <v>40</v>
      </c>
      <c r="E94" s="117" t="s">
        <v>115</v>
      </c>
      <c r="F94" s="117" t="s">
        <v>117</v>
      </c>
      <c r="G94" s="117" t="s">
        <v>118</v>
      </c>
      <c r="H94" s="117" t="s">
        <v>119</v>
      </c>
      <c r="I94" s="117" t="s">
        <v>116</v>
      </c>
      <c r="J94" s="232" t="s">
        <v>120</v>
      </c>
      <c r="K94" s="239"/>
      <c r="L94" s="233"/>
      <c r="M94" s="117" t="s">
        <v>124</v>
      </c>
      <c r="N94" s="117" t="s">
        <v>41</v>
      </c>
      <c r="O94" s="117" t="s">
        <v>42</v>
      </c>
      <c r="P94" s="232" t="s">
        <v>3</v>
      </c>
      <c r="Q94" s="233"/>
    </row>
    <row r="95" spans="2:17" ht="60.75" customHeight="1" x14ac:dyDescent="0.25">
      <c r="B95" s="173" t="s">
        <v>43</v>
      </c>
      <c r="C95" s="173"/>
      <c r="D95" s="3" t="s">
        <v>236</v>
      </c>
      <c r="E95" s="3">
        <v>27080788</v>
      </c>
      <c r="F95" s="3" t="s">
        <v>237</v>
      </c>
      <c r="G95" s="3" t="s">
        <v>238</v>
      </c>
      <c r="H95" s="176">
        <v>38074</v>
      </c>
      <c r="I95" s="5" t="s">
        <v>140</v>
      </c>
      <c r="J95" s="1" t="s">
        <v>239</v>
      </c>
      <c r="K95" s="92" t="s">
        <v>240</v>
      </c>
      <c r="L95" s="91" t="s">
        <v>241</v>
      </c>
      <c r="M95" s="118" t="s">
        <v>139</v>
      </c>
      <c r="N95" s="118" t="s">
        <v>140</v>
      </c>
      <c r="O95" s="118"/>
      <c r="P95" s="234" t="s">
        <v>242</v>
      </c>
      <c r="Q95" s="235"/>
    </row>
    <row r="96" spans="2:17" ht="60.75" customHeight="1" x14ac:dyDescent="0.25">
      <c r="B96" s="173" t="s">
        <v>43</v>
      </c>
      <c r="C96" s="173"/>
      <c r="D96" s="177" t="s">
        <v>243</v>
      </c>
      <c r="E96" s="178">
        <v>12913106</v>
      </c>
      <c r="F96" s="1" t="s">
        <v>244</v>
      </c>
      <c r="G96" s="3" t="s">
        <v>245</v>
      </c>
      <c r="H96" s="176">
        <v>33662</v>
      </c>
      <c r="I96" s="5" t="s">
        <v>139</v>
      </c>
      <c r="J96" s="1" t="s">
        <v>246</v>
      </c>
      <c r="K96" s="179"/>
      <c r="L96" s="91" t="s">
        <v>247</v>
      </c>
      <c r="M96" s="118" t="s">
        <v>139</v>
      </c>
      <c r="N96" s="118" t="s">
        <v>140</v>
      </c>
      <c r="O96" s="118"/>
      <c r="P96" s="234" t="s">
        <v>248</v>
      </c>
      <c r="Q96" s="235"/>
    </row>
    <row r="97" spans="2:17" ht="60.75" customHeight="1" x14ac:dyDescent="0.25">
      <c r="B97" s="173" t="s">
        <v>43</v>
      </c>
      <c r="C97" s="173"/>
      <c r="D97" s="177" t="s">
        <v>249</v>
      </c>
      <c r="E97" s="178">
        <v>1087112056</v>
      </c>
      <c r="F97" s="1" t="s">
        <v>250</v>
      </c>
      <c r="G97" s="3" t="s">
        <v>238</v>
      </c>
      <c r="H97" s="176">
        <v>40810</v>
      </c>
      <c r="I97" s="5" t="s">
        <v>140</v>
      </c>
      <c r="J97" s="1" t="s">
        <v>251</v>
      </c>
      <c r="K97" s="92"/>
      <c r="L97" s="91" t="s">
        <v>252</v>
      </c>
      <c r="M97" s="118" t="s">
        <v>139</v>
      </c>
      <c r="N97" s="118" t="s">
        <v>140</v>
      </c>
      <c r="O97" s="118"/>
      <c r="P97" s="234" t="s">
        <v>253</v>
      </c>
      <c r="Q97" s="235"/>
    </row>
    <row r="98" spans="2:17" ht="60.75" customHeight="1" x14ac:dyDescent="0.25">
      <c r="B98" s="173" t="s">
        <v>43</v>
      </c>
      <c r="C98" s="173"/>
      <c r="D98" s="3" t="s">
        <v>254</v>
      </c>
      <c r="E98" s="3">
        <v>87061424</v>
      </c>
      <c r="F98" s="3" t="s">
        <v>255</v>
      </c>
      <c r="G98" s="3" t="s">
        <v>256</v>
      </c>
      <c r="H98" s="3"/>
      <c r="I98" s="5" t="s">
        <v>140</v>
      </c>
      <c r="J98" s="1"/>
      <c r="K98" s="92"/>
      <c r="L98" s="91"/>
      <c r="M98" s="118" t="s">
        <v>140</v>
      </c>
      <c r="N98" s="118" t="s">
        <v>140</v>
      </c>
      <c r="O98" s="118"/>
      <c r="P98" s="234" t="s">
        <v>242</v>
      </c>
      <c r="Q98" s="235"/>
    </row>
    <row r="99" spans="2:17" ht="60.75" customHeight="1" x14ac:dyDescent="0.25">
      <c r="B99" s="173" t="s">
        <v>43</v>
      </c>
      <c r="C99" s="173"/>
      <c r="D99" s="177" t="s">
        <v>257</v>
      </c>
      <c r="E99" s="178">
        <v>59681113</v>
      </c>
      <c r="F99" s="1" t="s">
        <v>258</v>
      </c>
      <c r="G99" s="3" t="s">
        <v>259</v>
      </c>
      <c r="H99" s="176">
        <v>40445</v>
      </c>
      <c r="I99" s="5" t="s">
        <v>140</v>
      </c>
      <c r="J99" s="1" t="s">
        <v>262</v>
      </c>
      <c r="K99" s="92" t="s">
        <v>261</v>
      </c>
      <c r="L99" s="91" t="s">
        <v>260</v>
      </c>
      <c r="M99" s="118" t="s">
        <v>139</v>
      </c>
      <c r="N99" s="118" t="s">
        <v>140</v>
      </c>
      <c r="O99" s="118"/>
      <c r="P99" s="234" t="s">
        <v>265</v>
      </c>
      <c r="Q99" s="235"/>
    </row>
    <row r="100" spans="2:17" ht="60.75" customHeight="1" x14ac:dyDescent="0.25">
      <c r="B100" s="173" t="s">
        <v>43</v>
      </c>
      <c r="C100" s="173"/>
      <c r="D100" s="177" t="s">
        <v>257</v>
      </c>
      <c r="E100" s="178">
        <v>59681113</v>
      </c>
      <c r="F100" s="1" t="s">
        <v>258</v>
      </c>
      <c r="G100" s="3" t="s">
        <v>259</v>
      </c>
      <c r="H100" s="176">
        <v>40445</v>
      </c>
      <c r="I100" s="5" t="s">
        <v>140</v>
      </c>
      <c r="J100" s="1" t="s">
        <v>203</v>
      </c>
      <c r="K100" s="92" t="s">
        <v>264</v>
      </c>
      <c r="L100" s="91" t="s">
        <v>263</v>
      </c>
      <c r="M100" s="118" t="s">
        <v>139</v>
      </c>
      <c r="N100" s="118" t="s">
        <v>140</v>
      </c>
      <c r="O100" s="118"/>
      <c r="P100" s="234" t="s">
        <v>265</v>
      </c>
      <c r="Q100" s="235"/>
    </row>
    <row r="101" spans="2:17" ht="60.75" customHeight="1" x14ac:dyDescent="0.25">
      <c r="B101" s="173" t="s">
        <v>43</v>
      </c>
      <c r="C101" s="173"/>
      <c r="D101" s="177" t="s">
        <v>266</v>
      </c>
      <c r="E101" s="178">
        <v>30717122</v>
      </c>
      <c r="F101" s="1" t="s">
        <v>267</v>
      </c>
      <c r="G101" s="9" t="s">
        <v>238</v>
      </c>
      <c r="H101" s="176">
        <v>30715</v>
      </c>
      <c r="I101" s="5" t="s">
        <v>140</v>
      </c>
      <c r="J101" s="1" t="s">
        <v>268</v>
      </c>
      <c r="K101" s="92" t="s">
        <v>269</v>
      </c>
      <c r="L101" s="91" t="s">
        <v>270</v>
      </c>
      <c r="M101" s="118" t="s">
        <v>139</v>
      </c>
      <c r="N101" s="118" t="s">
        <v>140</v>
      </c>
      <c r="O101" s="118"/>
      <c r="P101" s="234" t="s">
        <v>273</v>
      </c>
      <c r="Q101" s="235"/>
    </row>
    <row r="102" spans="2:17" ht="60.75" customHeight="1" x14ac:dyDescent="0.25">
      <c r="B102" s="173" t="s">
        <v>43</v>
      </c>
      <c r="C102" s="173"/>
      <c r="D102" s="177" t="s">
        <v>266</v>
      </c>
      <c r="E102" s="178">
        <v>30717122</v>
      </c>
      <c r="F102" s="1" t="s">
        <v>267</v>
      </c>
      <c r="G102" s="9" t="s">
        <v>238</v>
      </c>
      <c r="H102" s="176">
        <v>30715</v>
      </c>
      <c r="I102" s="5" t="s">
        <v>140</v>
      </c>
      <c r="J102" s="1" t="s">
        <v>271</v>
      </c>
      <c r="K102" s="92" t="s">
        <v>272</v>
      </c>
      <c r="L102" s="91" t="s">
        <v>270</v>
      </c>
      <c r="M102" s="118" t="s">
        <v>139</v>
      </c>
      <c r="N102" s="118" t="s">
        <v>140</v>
      </c>
      <c r="O102" s="118"/>
      <c r="P102" s="234" t="s">
        <v>273</v>
      </c>
      <c r="Q102" s="235"/>
    </row>
    <row r="103" spans="2:17" ht="60.75" customHeight="1" x14ac:dyDescent="0.25">
      <c r="B103" s="173" t="s">
        <v>43</v>
      </c>
      <c r="C103" s="173"/>
      <c r="D103" s="177" t="s">
        <v>274</v>
      </c>
      <c r="E103" s="178">
        <v>59672072</v>
      </c>
      <c r="F103" s="1" t="s">
        <v>275</v>
      </c>
      <c r="G103" s="3" t="s">
        <v>276</v>
      </c>
      <c r="H103" s="176">
        <v>38331</v>
      </c>
      <c r="I103" s="5" t="s">
        <v>139</v>
      </c>
      <c r="J103" s="1"/>
      <c r="K103" s="92"/>
      <c r="L103" s="91"/>
      <c r="M103" s="118" t="s">
        <v>139</v>
      </c>
      <c r="N103" s="118" t="s">
        <v>140</v>
      </c>
      <c r="O103" s="118"/>
      <c r="P103" s="234" t="s">
        <v>277</v>
      </c>
      <c r="Q103" s="235"/>
    </row>
    <row r="104" spans="2:17" ht="60.75" customHeight="1" x14ac:dyDescent="0.25">
      <c r="B104" s="173" t="s">
        <v>43</v>
      </c>
      <c r="C104" s="173"/>
      <c r="D104" s="177" t="s">
        <v>278</v>
      </c>
      <c r="E104" s="178">
        <v>59683520</v>
      </c>
      <c r="F104" s="1" t="s">
        <v>279</v>
      </c>
      <c r="G104" s="3" t="s">
        <v>280</v>
      </c>
      <c r="H104" s="176">
        <v>40815</v>
      </c>
      <c r="I104" s="5" t="s">
        <v>139</v>
      </c>
      <c r="J104" s="1"/>
      <c r="K104" s="92"/>
      <c r="L104" s="91"/>
      <c r="M104" s="118" t="s">
        <v>139</v>
      </c>
      <c r="N104" s="118" t="s">
        <v>140</v>
      </c>
      <c r="O104" s="118"/>
      <c r="P104" s="234" t="s">
        <v>277</v>
      </c>
      <c r="Q104" s="235"/>
    </row>
    <row r="105" spans="2:17" ht="60.75" customHeight="1" x14ac:dyDescent="0.25">
      <c r="B105" s="173" t="s">
        <v>43</v>
      </c>
      <c r="C105" s="173"/>
      <c r="D105" s="177" t="s">
        <v>281</v>
      </c>
      <c r="E105" s="178">
        <v>59682252</v>
      </c>
      <c r="F105" s="1" t="s">
        <v>244</v>
      </c>
      <c r="G105" s="3" t="s">
        <v>238</v>
      </c>
      <c r="H105" s="176">
        <v>39699</v>
      </c>
      <c r="I105" s="5" t="s">
        <v>139</v>
      </c>
      <c r="J105" s="1" t="s">
        <v>282</v>
      </c>
      <c r="K105" s="92" t="s">
        <v>283</v>
      </c>
      <c r="L105" s="91" t="s">
        <v>284</v>
      </c>
      <c r="M105" s="118" t="s">
        <v>139</v>
      </c>
      <c r="N105" s="118" t="s">
        <v>139</v>
      </c>
      <c r="O105" s="118"/>
      <c r="P105" s="234"/>
      <c r="Q105" s="235"/>
    </row>
    <row r="106" spans="2:17" ht="60.75" customHeight="1" x14ac:dyDescent="0.25">
      <c r="B106" s="173" t="s">
        <v>43</v>
      </c>
      <c r="C106" s="173"/>
      <c r="D106" s="177" t="s">
        <v>285</v>
      </c>
      <c r="E106" s="178">
        <v>87940572</v>
      </c>
      <c r="F106" s="1" t="s">
        <v>250</v>
      </c>
      <c r="G106" s="3" t="s">
        <v>286</v>
      </c>
      <c r="H106" s="176">
        <v>40344</v>
      </c>
      <c r="I106" s="5" t="s">
        <v>139</v>
      </c>
      <c r="J106" s="1" t="s">
        <v>287</v>
      </c>
      <c r="K106" s="92"/>
      <c r="L106" s="91" t="s">
        <v>288</v>
      </c>
      <c r="M106" s="118" t="s">
        <v>139</v>
      </c>
      <c r="N106" s="118" t="s">
        <v>140</v>
      </c>
      <c r="O106" s="118"/>
      <c r="P106" s="234" t="s">
        <v>277</v>
      </c>
      <c r="Q106" s="235"/>
    </row>
    <row r="107" spans="2:17" ht="60.75" customHeight="1" x14ac:dyDescent="0.25">
      <c r="B107" s="173" t="s">
        <v>43</v>
      </c>
      <c r="C107" s="173"/>
      <c r="D107" s="177" t="s">
        <v>289</v>
      </c>
      <c r="E107" s="178">
        <v>72131278</v>
      </c>
      <c r="F107" s="1" t="s">
        <v>290</v>
      </c>
      <c r="G107" s="3" t="s">
        <v>291</v>
      </c>
      <c r="H107" s="176">
        <v>33319</v>
      </c>
      <c r="I107" s="5" t="s">
        <v>140</v>
      </c>
      <c r="J107" s="1"/>
      <c r="K107" s="92"/>
      <c r="L107" s="91"/>
      <c r="M107" s="118" t="s">
        <v>139</v>
      </c>
      <c r="N107" s="118" t="s">
        <v>140</v>
      </c>
      <c r="O107" s="118"/>
      <c r="P107" s="234" t="s">
        <v>277</v>
      </c>
      <c r="Q107" s="235"/>
    </row>
    <row r="108" spans="2:17" ht="60.75" customHeight="1" x14ac:dyDescent="0.25">
      <c r="B108" s="173" t="s">
        <v>43</v>
      </c>
      <c r="C108" s="173"/>
      <c r="D108" s="177" t="s">
        <v>292</v>
      </c>
      <c r="E108" s="178">
        <v>87065798</v>
      </c>
      <c r="F108" s="1" t="s">
        <v>293</v>
      </c>
      <c r="G108" s="3" t="s">
        <v>294</v>
      </c>
      <c r="H108" s="176">
        <v>41212</v>
      </c>
      <c r="I108" s="5" t="s">
        <v>140</v>
      </c>
      <c r="J108" s="1"/>
      <c r="K108" s="92"/>
      <c r="L108" s="91"/>
      <c r="M108" s="118" t="s">
        <v>139</v>
      </c>
      <c r="N108" s="118" t="s">
        <v>140</v>
      </c>
      <c r="O108" s="118"/>
      <c r="P108" s="234" t="s">
        <v>277</v>
      </c>
      <c r="Q108" s="235"/>
    </row>
    <row r="109" spans="2:17" ht="60.75" customHeight="1" x14ac:dyDescent="0.25">
      <c r="B109" s="173" t="s">
        <v>43</v>
      </c>
      <c r="C109" s="173"/>
      <c r="D109" s="177" t="s">
        <v>295</v>
      </c>
      <c r="E109" s="178">
        <v>98432216</v>
      </c>
      <c r="F109" s="1" t="s">
        <v>296</v>
      </c>
      <c r="G109" s="3" t="s">
        <v>297</v>
      </c>
      <c r="H109" s="176">
        <v>39430</v>
      </c>
      <c r="I109" s="5"/>
      <c r="J109" s="1"/>
      <c r="K109" s="92"/>
      <c r="L109" s="91"/>
      <c r="M109" s="118" t="s">
        <v>139</v>
      </c>
      <c r="N109" s="118" t="s">
        <v>140</v>
      </c>
      <c r="O109" s="118"/>
      <c r="P109" s="234" t="s">
        <v>277</v>
      </c>
      <c r="Q109" s="235"/>
    </row>
    <row r="110" spans="2:17" ht="60.75" customHeight="1" x14ac:dyDescent="0.25">
      <c r="B110" s="173" t="s">
        <v>43</v>
      </c>
      <c r="C110" s="173"/>
      <c r="D110" s="177"/>
      <c r="E110" s="178"/>
      <c r="F110" s="1"/>
      <c r="G110" s="3"/>
      <c r="H110" s="176"/>
      <c r="I110" s="5"/>
      <c r="J110" s="1"/>
      <c r="K110" s="92"/>
      <c r="L110" s="91"/>
      <c r="M110" s="118"/>
      <c r="N110" s="118"/>
      <c r="O110" s="118"/>
      <c r="P110" s="174"/>
      <c r="Q110" s="175"/>
    </row>
    <row r="111" spans="2:17" ht="33.6" customHeight="1" x14ac:dyDescent="0.25">
      <c r="B111" s="93" t="s">
        <v>44</v>
      </c>
      <c r="C111" s="93"/>
      <c r="D111" s="3"/>
      <c r="E111" s="3"/>
      <c r="F111" s="3"/>
      <c r="G111" s="3"/>
      <c r="H111" s="3"/>
      <c r="I111" s="5"/>
      <c r="J111" s="1"/>
      <c r="K111" s="91"/>
      <c r="L111" s="91"/>
      <c r="M111" s="118"/>
      <c r="N111" s="118"/>
      <c r="O111" s="118"/>
      <c r="P111" s="240"/>
      <c r="Q111" s="240"/>
    </row>
    <row r="113" spans="1:26" ht="15.75" thickBot="1" x14ac:dyDescent="0.3"/>
    <row r="114" spans="1:26" ht="27" thickBot="1" x14ac:dyDescent="0.3">
      <c r="B114" s="236" t="s">
        <v>46</v>
      </c>
      <c r="C114" s="237"/>
      <c r="D114" s="237"/>
      <c r="E114" s="237"/>
      <c r="F114" s="237"/>
      <c r="G114" s="237"/>
      <c r="H114" s="237"/>
      <c r="I114" s="237"/>
      <c r="J114" s="237"/>
      <c r="K114" s="237"/>
      <c r="L114" s="237"/>
      <c r="M114" s="237"/>
      <c r="N114" s="238"/>
    </row>
    <row r="117" spans="1:26" ht="46.15" customHeight="1" x14ac:dyDescent="0.25">
      <c r="B117" s="61" t="s">
        <v>33</v>
      </c>
      <c r="C117" s="61" t="s">
        <v>47</v>
      </c>
      <c r="D117" s="232" t="s">
        <v>3</v>
      </c>
      <c r="E117" s="233"/>
    </row>
    <row r="118" spans="1:26" ht="46.9" customHeight="1" x14ac:dyDescent="0.25">
      <c r="B118" s="62" t="s">
        <v>125</v>
      </c>
      <c r="C118" s="120" t="s">
        <v>140</v>
      </c>
      <c r="D118" s="241" t="s">
        <v>161</v>
      </c>
      <c r="E118" s="240"/>
    </row>
    <row r="121" spans="1:26" ht="26.25" x14ac:dyDescent="0.25">
      <c r="B121" s="217" t="s">
        <v>64</v>
      </c>
      <c r="C121" s="218"/>
      <c r="D121" s="218"/>
      <c r="E121" s="218"/>
      <c r="F121" s="218"/>
      <c r="G121" s="218"/>
      <c r="H121" s="218"/>
      <c r="I121" s="218"/>
      <c r="J121" s="218"/>
      <c r="K121" s="218"/>
      <c r="L121" s="218"/>
      <c r="M121" s="218"/>
      <c r="N121" s="218"/>
      <c r="O121" s="218"/>
      <c r="P121" s="218"/>
    </row>
    <row r="123" spans="1:26" ht="15.75" thickBot="1" x14ac:dyDescent="0.3"/>
    <row r="124" spans="1:26" ht="27" thickBot="1" x14ac:dyDescent="0.3">
      <c r="B124" s="236" t="s">
        <v>54</v>
      </c>
      <c r="C124" s="237"/>
      <c r="D124" s="237"/>
      <c r="E124" s="237"/>
      <c r="F124" s="237"/>
      <c r="G124" s="237"/>
      <c r="H124" s="237"/>
      <c r="I124" s="237"/>
      <c r="J124" s="237"/>
      <c r="K124" s="237"/>
      <c r="L124" s="237"/>
      <c r="M124" s="237"/>
      <c r="N124" s="238"/>
    </row>
    <row r="126" spans="1:26" ht="15.75" thickBot="1" x14ac:dyDescent="0.3">
      <c r="M126" s="58"/>
      <c r="N126" s="58"/>
    </row>
    <row r="127" spans="1:26" s="104" customFormat="1" ht="109.5" customHeight="1" x14ac:dyDescent="0.25">
      <c r="B127" s="115" t="s">
        <v>148</v>
      </c>
      <c r="C127" s="115" t="s">
        <v>149</v>
      </c>
      <c r="D127" s="115" t="s">
        <v>150</v>
      </c>
      <c r="E127" s="115" t="s">
        <v>45</v>
      </c>
      <c r="F127" s="115" t="s">
        <v>22</v>
      </c>
      <c r="G127" s="115" t="s">
        <v>102</v>
      </c>
      <c r="H127" s="115" t="s">
        <v>17</v>
      </c>
      <c r="I127" s="115" t="s">
        <v>10</v>
      </c>
      <c r="J127" s="115" t="s">
        <v>31</v>
      </c>
      <c r="K127" s="115" t="s">
        <v>61</v>
      </c>
      <c r="L127" s="115" t="s">
        <v>20</v>
      </c>
      <c r="M127" s="100" t="s">
        <v>26</v>
      </c>
      <c r="N127" s="115" t="s">
        <v>151</v>
      </c>
      <c r="O127" s="115" t="s">
        <v>36</v>
      </c>
      <c r="P127" s="116" t="s">
        <v>11</v>
      </c>
      <c r="Q127" s="116" t="s">
        <v>19</v>
      </c>
    </row>
    <row r="128" spans="1:26" s="110" customFormat="1" x14ac:dyDescent="0.25">
      <c r="A128" s="44">
        <v>1</v>
      </c>
      <c r="B128" s="111"/>
      <c r="C128" s="112"/>
      <c r="D128" s="111"/>
      <c r="E128" s="106"/>
      <c r="F128" s="107"/>
      <c r="G128" s="149"/>
      <c r="H128" s="114"/>
      <c r="I128" s="108"/>
      <c r="J128" s="108"/>
      <c r="K128" s="108"/>
      <c r="L128" s="108"/>
      <c r="M128" s="99"/>
      <c r="N128" s="99">
        <f>+M128*G128</f>
        <v>0</v>
      </c>
      <c r="O128" s="24"/>
      <c r="P128" s="24"/>
      <c r="Q128" s="150"/>
      <c r="R128" s="109"/>
      <c r="S128" s="109"/>
      <c r="T128" s="109"/>
      <c r="U128" s="109"/>
      <c r="V128" s="109"/>
      <c r="W128" s="109"/>
      <c r="X128" s="109"/>
      <c r="Y128" s="109"/>
      <c r="Z128" s="109"/>
    </row>
    <row r="129" spans="1:26" s="110" customFormat="1" x14ac:dyDescent="0.25">
      <c r="A129" s="44">
        <f>+A128+1</f>
        <v>2</v>
      </c>
      <c r="B129" s="111"/>
      <c r="C129" s="112"/>
      <c r="D129" s="111"/>
      <c r="E129" s="106"/>
      <c r="F129" s="107"/>
      <c r="G129" s="107"/>
      <c r="H129" s="107"/>
      <c r="I129" s="108"/>
      <c r="J129" s="108"/>
      <c r="K129" s="108"/>
      <c r="L129" s="108"/>
      <c r="M129" s="99"/>
      <c r="N129" s="99"/>
      <c r="O129" s="24"/>
      <c r="P129" s="24"/>
      <c r="Q129" s="150"/>
      <c r="R129" s="109"/>
      <c r="S129" s="109"/>
      <c r="T129" s="109"/>
      <c r="U129" s="109"/>
      <c r="V129" s="109"/>
      <c r="W129" s="109"/>
      <c r="X129" s="109"/>
      <c r="Y129" s="109"/>
      <c r="Z129" s="109"/>
    </row>
    <row r="130" spans="1:26" s="110" customFormat="1" x14ac:dyDescent="0.25">
      <c r="A130" s="44">
        <f t="shared" ref="A130:A135" si="1">+A129+1</f>
        <v>3</v>
      </c>
      <c r="B130" s="111"/>
      <c r="C130" s="112"/>
      <c r="D130" s="111"/>
      <c r="E130" s="106"/>
      <c r="F130" s="107"/>
      <c r="G130" s="107"/>
      <c r="H130" s="107"/>
      <c r="I130" s="108"/>
      <c r="J130" s="108"/>
      <c r="K130" s="108"/>
      <c r="L130" s="108"/>
      <c r="M130" s="99"/>
      <c r="N130" s="99"/>
      <c r="O130" s="24"/>
      <c r="P130" s="24"/>
      <c r="Q130" s="150"/>
      <c r="R130" s="109"/>
      <c r="S130" s="109"/>
      <c r="T130" s="109"/>
      <c r="U130" s="109"/>
      <c r="V130" s="109"/>
      <c r="W130" s="109"/>
      <c r="X130" s="109"/>
      <c r="Y130" s="109"/>
      <c r="Z130" s="109"/>
    </row>
    <row r="131" spans="1:26" s="110" customFormat="1" x14ac:dyDescent="0.25">
      <c r="A131" s="44">
        <f t="shared" si="1"/>
        <v>4</v>
      </c>
      <c r="B131" s="111"/>
      <c r="C131" s="112"/>
      <c r="D131" s="111"/>
      <c r="E131" s="106"/>
      <c r="F131" s="107"/>
      <c r="G131" s="107"/>
      <c r="H131" s="107"/>
      <c r="I131" s="108"/>
      <c r="J131" s="108"/>
      <c r="K131" s="108"/>
      <c r="L131" s="108"/>
      <c r="M131" s="99"/>
      <c r="N131" s="99"/>
      <c r="O131" s="24"/>
      <c r="P131" s="24"/>
      <c r="Q131" s="150"/>
      <c r="R131" s="109"/>
      <c r="S131" s="109"/>
      <c r="T131" s="109"/>
      <c r="U131" s="109"/>
      <c r="V131" s="109"/>
      <c r="W131" s="109"/>
      <c r="X131" s="109"/>
      <c r="Y131" s="109"/>
      <c r="Z131" s="109"/>
    </row>
    <row r="132" spans="1:26" s="110" customFormat="1" x14ac:dyDescent="0.25">
      <c r="A132" s="44">
        <f t="shared" si="1"/>
        <v>5</v>
      </c>
      <c r="B132" s="111"/>
      <c r="C132" s="112"/>
      <c r="D132" s="111"/>
      <c r="E132" s="106"/>
      <c r="F132" s="107"/>
      <c r="G132" s="107"/>
      <c r="H132" s="107"/>
      <c r="I132" s="108"/>
      <c r="J132" s="108"/>
      <c r="K132" s="108"/>
      <c r="L132" s="108"/>
      <c r="M132" s="99"/>
      <c r="N132" s="99"/>
      <c r="O132" s="24"/>
      <c r="P132" s="24"/>
      <c r="Q132" s="150"/>
      <c r="R132" s="109"/>
      <c r="S132" s="109"/>
      <c r="T132" s="109"/>
      <c r="U132" s="109"/>
      <c r="V132" s="109"/>
      <c r="W132" s="109"/>
      <c r="X132" s="109"/>
      <c r="Y132" s="109"/>
      <c r="Z132" s="109"/>
    </row>
    <row r="133" spans="1:26" s="110" customFormat="1" x14ac:dyDescent="0.25">
      <c r="A133" s="44">
        <f t="shared" si="1"/>
        <v>6</v>
      </c>
      <c r="B133" s="111"/>
      <c r="C133" s="112"/>
      <c r="D133" s="111"/>
      <c r="E133" s="106"/>
      <c r="F133" s="107"/>
      <c r="G133" s="107"/>
      <c r="H133" s="107"/>
      <c r="I133" s="108"/>
      <c r="J133" s="108"/>
      <c r="K133" s="108"/>
      <c r="L133" s="108"/>
      <c r="M133" s="99"/>
      <c r="N133" s="99"/>
      <c r="O133" s="24"/>
      <c r="P133" s="24"/>
      <c r="Q133" s="150"/>
      <c r="R133" s="109"/>
      <c r="S133" s="109"/>
      <c r="T133" s="109"/>
      <c r="U133" s="109"/>
      <c r="V133" s="109"/>
      <c r="W133" s="109"/>
      <c r="X133" s="109"/>
      <c r="Y133" s="109"/>
      <c r="Z133" s="109"/>
    </row>
    <row r="134" spans="1:26" s="110" customFormat="1" x14ac:dyDescent="0.25">
      <c r="A134" s="44">
        <f t="shared" si="1"/>
        <v>7</v>
      </c>
      <c r="B134" s="111"/>
      <c r="C134" s="112"/>
      <c r="D134" s="111"/>
      <c r="E134" s="106"/>
      <c r="F134" s="107"/>
      <c r="G134" s="107"/>
      <c r="H134" s="107"/>
      <c r="I134" s="108"/>
      <c r="J134" s="108"/>
      <c r="K134" s="108"/>
      <c r="L134" s="108"/>
      <c r="M134" s="99"/>
      <c r="N134" s="99"/>
      <c r="O134" s="24"/>
      <c r="P134" s="24"/>
      <c r="Q134" s="150"/>
      <c r="R134" s="109"/>
      <c r="S134" s="109"/>
      <c r="T134" s="109"/>
      <c r="U134" s="109"/>
      <c r="V134" s="109"/>
      <c r="W134" s="109"/>
      <c r="X134" s="109"/>
      <c r="Y134" s="109"/>
      <c r="Z134" s="109"/>
    </row>
    <row r="135" spans="1:26" s="110" customFormat="1" x14ac:dyDescent="0.25">
      <c r="A135" s="44">
        <f t="shared" si="1"/>
        <v>8</v>
      </c>
      <c r="B135" s="111"/>
      <c r="C135" s="112"/>
      <c r="D135" s="111"/>
      <c r="E135" s="106"/>
      <c r="F135" s="107"/>
      <c r="G135" s="107"/>
      <c r="H135" s="107"/>
      <c r="I135" s="108"/>
      <c r="J135" s="108"/>
      <c r="K135" s="108"/>
      <c r="L135" s="108"/>
      <c r="M135" s="99"/>
      <c r="N135" s="99"/>
      <c r="O135" s="24"/>
      <c r="P135" s="24"/>
      <c r="Q135" s="150"/>
      <c r="R135" s="109"/>
      <c r="S135" s="109"/>
      <c r="T135" s="109"/>
      <c r="U135" s="109"/>
      <c r="V135" s="109"/>
      <c r="W135" s="109"/>
      <c r="X135" s="109"/>
      <c r="Y135" s="109"/>
      <c r="Z135" s="109"/>
    </row>
    <row r="136" spans="1:26" s="110" customFormat="1" x14ac:dyDescent="0.25">
      <c r="A136" s="44"/>
      <c r="B136" s="45" t="s">
        <v>16</v>
      </c>
      <c r="C136" s="112"/>
      <c r="D136" s="111"/>
      <c r="E136" s="106"/>
      <c r="F136" s="107"/>
      <c r="G136" s="107"/>
      <c r="H136" s="107"/>
      <c r="I136" s="108"/>
      <c r="J136" s="108"/>
      <c r="K136" s="113">
        <f t="shared" ref="K136:N136" si="2">SUM(K128:K135)</f>
        <v>0</v>
      </c>
      <c r="L136" s="113">
        <f t="shared" si="2"/>
        <v>0</v>
      </c>
      <c r="M136" s="148">
        <f t="shared" si="2"/>
        <v>0</v>
      </c>
      <c r="N136" s="113">
        <f t="shared" si="2"/>
        <v>0</v>
      </c>
      <c r="O136" s="24"/>
      <c r="P136" s="24"/>
      <c r="Q136" s="151"/>
    </row>
    <row r="137" spans="1:26" x14ac:dyDescent="0.25">
      <c r="B137" s="27"/>
      <c r="C137" s="27"/>
      <c r="D137" s="27"/>
      <c r="E137" s="28"/>
      <c r="F137" s="27"/>
      <c r="G137" s="27"/>
      <c r="H137" s="27"/>
      <c r="I137" s="27"/>
      <c r="J137" s="27"/>
      <c r="K137" s="27"/>
      <c r="L137" s="27"/>
      <c r="M137" s="27"/>
      <c r="N137" s="27"/>
      <c r="O137" s="27"/>
      <c r="P137" s="27"/>
    </row>
    <row r="138" spans="1:26" ht="18.75" x14ac:dyDescent="0.25">
      <c r="B138" s="52" t="s">
        <v>32</v>
      </c>
      <c r="C138" s="66">
        <f>+K136</f>
        <v>0</v>
      </c>
      <c r="H138" s="29"/>
      <c r="I138" s="29"/>
      <c r="J138" s="29"/>
      <c r="K138" s="29"/>
      <c r="L138" s="29"/>
      <c r="M138" s="29"/>
      <c r="N138" s="27"/>
      <c r="O138" s="27"/>
      <c r="P138" s="27"/>
    </row>
    <row r="140" spans="1:26" ht="15.75" thickBot="1" x14ac:dyDescent="0.3"/>
    <row r="141" spans="1:26" ht="37.15" customHeight="1" thickBot="1" x14ac:dyDescent="0.3">
      <c r="B141" s="69" t="s">
        <v>49</v>
      </c>
      <c r="C141" s="70" t="s">
        <v>50</v>
      </c>
      <c r="D141" s="69" t="s">
        <v>51</v>
      </c>
      <c r="E141" s="70" t="s">
        <v>55</v>
      </c>
    </row>
    <row r="142" spans="1:26" ht="41.45" customHeight="1" x14ac:dyDescent="0.25">
      <c r="B142" s="60" t="s">
        <v>126</v>
      </c>
      <c r="C142" s="63">
        <v>20</v>
      </c>
      <c r="D142" s="63"/>
      <c r="E142" s="246">
        <f>+D142+D143+D144</f>
        <v>0</v>
      </c>
    </row>
    <row r="143" spans="1:26" x14ac:dyDescent="0.25">
      <c r="B143" s="60" t="s">
        <v>127</v>
      </c>
      <c r="C143" s="51">
        <v>30</v>
      </c>
      <c r="D143" s="120">
        <v>0</v>
      </c>
      <c r="E143" s="247"/>
    </row>
    <row r="144" spans="1:26" ht="15.75" thickBot="1" x14ac:dyDescent="0.3">
      <c r="B144" s="60" t="s">
        <v>128</v>
      </c>
      <c r="C144" s="65">
        <v>40</v>
      </c>
      <c r="D144" s="65">
        <v>0</v>
      </c>
      <c r="E144" s="248"/>
    </row>
    <row r="146" spans="2:17" ht="15.75" thickBot="1" x14ac:dyDescent="0.3"/>
    <row r="147" spans="2:17" ht="27" thickBot="1" x14ac:dyDescent="0.3">
      <c r="B147" s="236" t="s">
        <v>52</v>
      </c>
      <c r="C147" s="237"/>
      <c r="D147" s="237"/>
      <c r="E147" s="237"/>
      <c r="F147" s="237"/>
      <c r="G147" s="237"/>
      <c r="H147" s="237"/>
      <c r="I147" s="237"/>
      <c r="J147" s="237"/>
      <c r="K147" s="237"/>
      <c r="L147" s="237"/>
      <c r="M147" s="237"/>
      <c r="N147" s="238"/>
    </row>
    <row r="149" spans="2:17" ht="76.5" customHeight="1" x14ac:dyDescent="0.25">
      <c r="B149" s="117" t="s">
        <v>0</v>
      </c>
      <c r="C149" s="117" t="s">
        <v>39</v>
      </c>
      <c r="D149" s="117" t="s">
        <v>40</v>
      </c>
      <c r="E149" s="117" t="s">
        <v>115</v>
      </c>
      <c r="F149" s="117" t="s">
        <v>117</v>
      </c>
      <c r="G149" s="117" t="s">
        <v>118</v>
      </c>
      <c r="H149" s="117" t="s">
        <v>119</v>
      </c>
      <c r="I149" s="117" t="s">
        <v>116</v>
      </c>
      <c r="J149" s="232" t="s">
        <v>120</v>
      </c>
      <c r="K149" s="239"/>
      <c r="L149" s="233"/>
      <c r="M149" s="117" t="s">
        <v>124</v>
      </c>
      <c r="N149" s="117" t="s">
        <v>41</v>
      </c>
      <c r="O149" s="117" t="s">
        <v>42</v>
      </c>
      <c r="P149" s="232" t="s">
        <v>3</v>
      </c>
      <c r="Q149" s="233"/>
    </row>
    <row r="150" spans="2:17" ht="60.75" customHeight="1" x14ac:dyDescent="0.25">
      <c r="B150" s="93" t="s">
        <v>132</v>
      </c>
      <c r="C150" s="93"/>
      <c r="D150" s="3"/>
      <c r="E150" s="3"/>
      <c r="F150" s="3"/>
      <c r="G150" s="3"/>
      <c r="H150" s="3"/>
      <c r="I150" s="5"/>
      <c r="J150" s="1" t="s">
        <v>121</v>
      </c>
      <c r="K150" s="92" t="s">
        <v>122</v>
      </c>
      <c r="L150" s="91" t="s">
        <v>123</v>
      </c>
      <c r="M150" s="118"/>
      <c r="N150" s="118"/>
      <c r="O150" s="118"/>
      <c r="P150" s="240"/>
      <c r="Q150" s="240"/>
    </row>
    <row r="151" spans="2:17" ht="60.75" customHeight="1" x14ac:dyDescent="0.25">
      <c r="B151" s="93" t="s">
        <v>133</v>
      </c>
      <c r="C151" s="93"/>
      <c r="D151" s="3"/>
      <c r="E151" s="3"/>
      <c r="F151" s="3"/>
      <c r="G151" s="3"/>
      <c r="H151" s="3"/>
      <c r="I151" s="5"/>
      <c r="J151" s="1"/>
      <c r="K151" s="92"/>
      <c r="L151" s="91"/>
      <c r="M151" s="118"/>
      <c r="N151" s="118"/>
      <c r="O151" s="118"/>
      <c r="P151" s="120"/>
      <c r="Q151" s="120"/>
    </row>
    <row r="152" spans="2:17" ht="33.6" customHeight="1" x14ac:dyDescent="0.25">
      <c r="B152" s="93" t="s">
        <v>134</v>
      </c>
      <c r="C152" s="93"/>
      <c r="D152" s="3"/>
      <c r="E152" s="3"/>
      <c r="F152" s="3"/>
      <c r="G152" s="3"/>
      <c r="H152" s="3"/>
      <c r="I152" s="5"/>
      <c r="J152" s="1"/>
      <c r="K152" s="91"/>
      <c r="L152" s="91"/>
      <c r="M152" s="118"/>
      <c r="N152" s="118"/>
      <c r="O152" s="118"/>
      <c r="P152" s="240"/>
      <c r="Q152" s="240"/>
    </row>
    <row r="155" spans="2:17" ht="15.75" thickBot="1" x14ac:dyDescent="0.3"/>
    <row r="156" spans="2:17" ht="54" customHeight="1" x14ac:dyDescent="0.25">
      <c r="B156" s="121" t="s">
        <v>33</v>
      </c>
      <c r="C156" s="121" t="s">
        <v>49</v>
      </c>
      <c r="D156" s="117" t="s">
        <v>50</v>
      </c>
      <c r="E156" s="121" t="s">
        <v>51</v>
      </c>
      <c r="F156" s="70" t="s">
        <v>56</v>
      </c>
      <c r="G156" s="88"/>
    </row>
    <row r="157" spans="2:17" ht="120.75" customHeight="1" x14ac:dyDescent="0.2">
      <c r="B157" s="242" t="s">
        <v>53</v>
      </c>
      <c r="C157" s="6" t="s">
        <v>129</v>
      </c>
      <c r="D157" s="120">
        <v>25</v>
      </c>
      <c r="E157" s="120">
        <v>0</v>
      </c>
      <c r="F157" s="243">
        <f>+E157+E158+E159</f>
        <v>0</v>
      </c>
      <c r="G157" s="89"/>
    </row>
    <row r="158" spans="2:17" ht="76.150000000000006" customHeight="1" x14ac:dyDescent="0.2">
      <c r="B158" s="242"/>
      <c r="C158" s="6" t="s">
        <v>130</v>
      </c>
      <c r="D158" s="67">
        <v>25</v>
      </c>
      <c r="E158" s="120">
        <v>0</v>
      </c>
      <c r="F158" s="244"/>
      <c r="G158" s="89"/>
    </row>
    <row r="159" spans="2:17" ht="69" customHeight="1" x14ac:dyDescent="0.2">
      <c r="B159" s="242"/>
      <c r="C159" s="6" t="s">
        <v>131</v>
      </c>
      <c r="D159" s="120">
        <v>10</v>
      </c>
      <c r="E159" s="120">
        <v>0</v>
      </c>
      <c r="F159" s="245"/>
      <c r="G159" s="89"/>
    </row>
    <row r="160" spans="2:17" x14ac:dyDescent="0.25">
      <c r="C160" s="101"/>
    </row>
    <row r="163" spans="2:5" x14ac:dyDescent="0.25">
      <c r="B163" s="119" t="s">
        <v>57</v>
      </c>
    </row>
    <row r="166" spans="2:5" x14ac:dyDescent="0.25">
      <c r="B166" s="122" t="s">
        <v>33</v>
      </c>
      <c r="C166" s="122" t="s">
        <v>58</v>
      </c>
      <c r="D166" s="121" t="s">
        <v>51</v>
      </c>
      <c r="E166" s="121" t="s">
        <v>16</v>
      </c>
    </row>
    <row r="167" spans="2:5" ht="28.5" x14ac:dyDescent="0.25">
      <c r="B167" s="102" t="s">
        <v>59</v>
      </c>
      <c r="C167" s="103">
        <v>40</v>
      </c>
      <c r="D167" s="120">
        <f>+E142</f>
        <v>0</v>
      </c>
      <c r="E167" s="224">
        <f>+D167+D168</f>
        <v>0</v>
      </c>
    </row>
    <row r="168" spans="2:5" ht="42.75" x14ac:dyDescent="0.25">
      <c r="B168" s="102" t="s">
        <v>60</v>
      </c>
      <c r="C168" s="103">
        <v>60</v>
      </c>
      <c r="D168" s="120">
        <f>+F157</f>
        <v>0</v>
      </c>
      <c r="E168" s="225"/>
    </row>
  </sheetData>
  <mergeCells count="52">
    <mergeCell ref="P100:Q100"/>
    <mergeCell ref="P101:Q101"/>
    <mergeCell ref="P102:Q102"/>
    <mergeCell ref="P103:Q103"/>
    <mergeCell ref="P152:Q152"/>
    <mergeCell ref="P149:Q149"/>
    <mergeCell ref="P150:Q150"/>
    <mergeCell ref="P109:Q109"/>
    <mergeCell ref="P104:Q104"/>
    <mergeCell ref="P105:Q105"/>
    <mergeCell ref="P106:Q106"/>
    <mergeCell ref="P107:Q107"/>
    <mergeCell ref="P108:Q108"/>
    <mergeCell ref="B157:B159"/>
    <mergeCell ref="F157:F159"/>
    <mergeCell ref="E167:E168"/>
    <mergeCell ref="B124:N124"/>
    <mergeCell ref="E142:E144"/>
    <mergeCell ref="B147:N147"/>
    <mergeCell ref="J149:L149"/>
    <mergeCell ref="O68:P68"/>
    <mergeCell ref="B121:P121"/>
    <mergeCell ref="O82:P82"/>
    <mergeCell ref="O83:P83"/>
    <mergeCell ref="B89:N89"/>
    <mergeCell ref="J94:L94"/>
    <mergeCell ref="P94:Q94"/>
    <mergeCell ref="P95:Q95"/>
    <mergeCell ref="P111:Q111"/>
    <mergeCell ref="B114:N114"/>
    <mergeCell ref="D117:E117"/>
    <mergeCell ref="D118:E118"/>
    <mergeCell ref="P96:Q96"/>
    <mergeCell ref="P97:Q97"/>
    <mergeCell ref="P98:Q98"/>
    <mergeCell ref="P99:Q99"/>
    <mergeCell ref="B59:B60"/>
    <mergeCell ref="C59:C60"/>
    <mergeCell ref="D59:E59"/>
    <mergeCell ref="C63:N63"/>
    <mergeCell ref="B65:N65"/>
    <mergeCell ref="C10:E10"/>
    <mergeCell ref="B14:C21"/>
    <mergeCell ref="B22:C22"/>
    <mergeCell ref="E40:E41"/>
    <mergeCell ref="M45:N45"/>
    <mergeCell ref="C9:N9"/>
    <mergeCell ref="B2:P2"/>
    <mergeCell ref="B4:P4"/>
    <mergeCell ref="C6:N6"/>
    <mergeCell ref="C7:N7"/>
    <mergeCell ref="C8:N8"/>
  </mergeCells>
  <conditionalFormatting sqref="E96">
    <cfRule type="duplicateValues" dxfId="23" priority="23"/>
  </conditionalFormatting>
  <conditionalFormatting sqref="E96">
    <cfRule type="duplicateValues" dxfId="22" priority="24"/>
  </conditionalFormatting>
  <conditionalFormatting sqref="E97">
    <cfRule type="duplicateValues" dxfId="21" priority="22"/>
  </conditionalFormatting>
  <conditionalFormatting sqref="E97">
    <cfRule type="duplicateValues" dxfId="20" priority="21"/>
  </conditionalFormatting>
  <conditionalFormatting sqref="E99">
    <cfRule type="duplicateValues" dxfId="19" priority="20"/>
  </conditionalFormatting>
  <conditionalFormatting sqref="E99">
    <cfRule type="duplicateValues" dxfId="18" priority="19"/>
  </conditionalFormatting>
  <conditionalFormatting sqref="E100 E110">
    <cfRule type="duplicateValues" dxfId="17" priority="18"/>
  </conditionalFormatting>
  <conditionalFormatting sqref="E100">
    <cfRule type="duplicateValues" dxfId="16" priority="17"/>
  </conditionalFormatting>
  <conditionalFormatting sqref="E101">
    <cfRule type="duplicateValues" dxfId="15" priority="16"/>
  </conditionalFormatting>
  <conditionalFormatting sqref="E101">
    <cfRule type="duplicateValues" dxfId="14" priority="15"/>
  </conditionalFormatting>
  <conditionalFormatting sqref="E102">
    <cfRule type="duplicateValues" dxfId="13" priority="14"/>
  </conditionalFormatting>
  <conditionalFormatting sqref="E102">
    <cfRule type="duplicateValues" dxfId="12" priority="13"/>
  </conditionalFormatting>
  <conditionalFormatting sqref="E103">
    <cfRule type="duplicateValues" dxfId="11" priority="12"/>
  </conditionalFormatting>
  <conditionalFormatting sqref="E103">
    <cfRule type="duplicateValues" dxfId="10" priority="11"/>
  </conditionalFormatting>
  <conditionalFormatting sqref="E104 E107">
    <cfRule type="duplicateValues" dxfId="9" priority="10"/>
  </conditionalFormatting>
  <conditionalFormatting sqref="E104 E107">
    <cfRule type="duplicateValues" dxfId="8" priority="9"/>
  </conditionalFormatting>
  <conditionalFormatting sqref="E105">
    <cfRule type="duplicateValues" dxfId="7" priority="8"/>
  </conditionalFormatting>
  <conditionalFormatting sqref="E105">
    <cfRule type="duplicateValues" dxfId="6" priority="7"/>
  </conditionalFormatting>
  <conditionalFormatting sqref="E106">
    <cfRule type="duplicateValues" dxfId="5" priority="6"/>
  </conditionalFormatting>
  <conditionalFormatting sqref="E106">
    <cfRule type="duplicateValues" dxfId="4" priority="5"/>
  </conditionalFormatting>
  <conditionalFormatting sqref="E108">
    <cfRule type="duplicateValues" dxfId="3" priority="4"/>
  </conditionalFormatting>
  <conditionalFormatting sqref="E108">
    <cfRule type="duplicateValues" dxfId="2" priority="3"/>
  </conditionalFormatting>
  <conditionalFormatting sqref="E109">
    <cfRule type="duplicateValues" dxfId="1" priority="2"/>
  </conditionalFormatting>
  <conditionalFormatting sqref="E109">
    <cfRule type="duplicateValues" dxfId="0" priority="1"/>
  </conditionalFormatting>
  <dataValidations count="2">
    <dataValidation type="list" allowBlank="1" showInputMessage="1" showErrorMessage="1" sqref="WVE983084 A65580 IS65580 SO65580 ACK65580 AMG65580 AWC65580 BFY65580 BPU65580 BZQ65580 CJM65580 CTI65580 DDE65580 DNA65580 DWW65580 EGS65580 EQO65580 FAK65580 FKG65580 FUC65580 GDY65580 GNU65580 GXQ65580 HHM65580 HRI65580 IBE65580 ILA65580 IUW65580 JES65580 JOO65580 JYK65580 KIG65580 KSC65580 LBY65580 LLU65580 LVQ65580 MFM65580 MPI65580 MZE65580 NJA65580 NSW65580 OCS65580 OMO65580 OWK65580 PGG65580 PQC65580 PZY65580 QJU65580 QTQ65580 RDM65580 RNI65580 RXE65580 SHA65580 SQW65580 TAS65580 TKO65580 TUK65580 UEG65580 UOC65580 UXY65580 VHU65580 VRQ65580 WBM65580 WLI65580 WVE65580 A131116 IS131116 SO131116 ACK131116 AMG131116 AWC131116 BFY131116 BPU131116 BZQ131116 CJM131116 CTI131116 DDE131116 DNA131116 DWW131116 EGS131116 EQO131116 FAK131116 FKG131116 FUC131116 GDY131116 GNU131116 GXQ131116 HHM131116 HRI131116 IBE131116 ILA131116 IUW131116 JES131116 JOO131116 JYK131116 KIG131116 KSC131116 LBY131116 LLU131116 LVQ131116 MFM131116 MPI131116 MZE131116 NJA131116 NSW131116 OCS131116 OMO131116 OWK131116 PGG131116 PQC131116 PZY131116 QJU131116 QTQ131116 RDM131116 RNI131116 RXE131116 SHA131116 SQW131116 TAS131116 TKO131116 TUK131116 UEG131116 UOC131116 UXY131116 VHU131116 VRQ131116 WBM131116 WLI131116 WVE131116 A196652 IS196652 SO196652 ACK196652 AMG196652 AWC196652 BFY196652 BPU196652 BZQ196652 CJM196652 CTI196652 DDE196652 DNA196652 DWW196652 EGS196652 EQO196652 FAK196652 FKG196652 FUC196652 GDY196652 GNU196652 GXQ196652 HHM196652 HRI196652 IBE196652 ILA196652 IUW196652 JES196652 JOO196652 JYK196652 KIG196652 KSC196652 LBY196652 LLU196652 LVQ196652 MFM196652 MPI196652 MZE196652 NJA196652 NSW196652 OCS196652 OMO196652 OWK196652 PGG196652 PQC196652 PZY196652 QJU196652 QTQ196652 RDM196652 RNI196652 RXE196652 SHA196652 SQW196652 TAS196652 TKO196652 TUK196652 UEG196652 UOC196652 UXY196652 VHU196652 VRQ196652 WBM196652 WLI196652 WVE196652 A262188 IS262188 SO262188 ACK262188 AMG262188 AWC262188 BFY262188 BPU262188 BZQ262188 CJM262188 CTI262188 DDE262188 DNA262188 DWW262188 EGS262188 EQO262188 FAK262188 FKG262188 FUC262188 GDY262188 GNU262188 GXQ262188 HHM262188 HRI262188 IBE262188 ILA262188 IUW262188 JES262188 JOO262188 JYK262188 KIG262188 KSC262188 LBY262188 LLU262188 LVQ262188 MFM262188 MPI262188 MZE262188 NJA262188 NSW262188 OCS262188 OMO262188 OWK262188 PGG262188 PQC262188 PZY262188 QJU262188 QTQ262188 RDM262188 RNI262188 RXE262188 SHA262188 SQW262188 TAS262188 TKO262188 TUK262188 UEG262188 UOC262188 UXY262188 VHU262188 VRQ262188 WBM262188 WLI262188 WVE262188 A327724 IS327724 SO327724 ACK327724 AMG327724 AWC327724 BFY327724 BPU327724 BZQ327724 CJM327724 CTI327724 DDE327724 DNA327724 DWW327724 EGS327724 EQO327724 FAK327724 FKG327724 FUC327724 GDY327724 GNU327724 GXQ327724 HHM327724 HRI327724 IBE327724 ILA327724 IUW327724 JES327724 JOO327724 JYK327724 KIG327724 KSC327724 LBY327724 LLU327724 LVQ327724 MFM327724 MPI327724 MZE327724 NJA327724 NSW327724 OCS327724 OMO327724 OWK327724 PGG327724 PQC327724 PZY327724 QJU327724 QTQ327724 RDM327724 RNI327724 RXE327724 SHA327724 SQW327724 TAS327724 TKO327724 TUK327724 UEG327724 UOC327724 UXY327724 VHU327724 VRQ327724 WBM327724 WLI327724 WVE327724 A393260 IS393260 SO393260 ACK393260 AMG393260 AWC393260 BFY393260 BPU393260 BZQ393260 CJM393260 CTI393260 DDE393260 DNA393260 DWW393260 EGS393260 EQO393260 FAK393260 FKG393260 FUC393260 GDY393260 GNU393260 GXQ393260 HHM393260 HRI393260 IBE393260 ILA393260 IUW393260 JES393260 JOO393260 JYK393260 KIG393260 KSC393260 LBY393260 LLU393260 LVQ393260 MFM393260 MPI393260 MZE393260 NJA393260 NSW393260 OCS393260 OMO393260 OWK393260 PGG393260 PQC393260 PZY393260 QJU393260 QTQ393260 RDM393260 RNI393260 RXE393260 SHA393260 SQW393260 TAS393260 TKO393260 TUK393260 UEG393260 UOC393260 UXY393260 VHU393260 VRQ393260 WBM393260 WLI393260 WVE393260 A458796 IS458796 SO458796 ACK458796 AMG458796 AWC458796 BFY458796 BPU458796 BZQ458796 CJM458796 CTI458796 DDE458796 DNA458796 DWW458796 EGS458796 EQO458796 FAK458796 FKG458796 FUC458796 GDY458796 GNU458796 GXQ458796 HHM458796 HRI458796 IBE458796 ILA458796 IUW458796 JES458796 JOO458796 JYK458796 KIG458796 KSC458796 LBY458796 LLU458796 LVQ458796 MFM458796 MPI458796 MZE458796 NJA458796 NSW458796 OCS458796 OMO458796 OWK458796 PGG458796 PQC458796 PZY458796 QJU458796 QTQ458796 RDM458796 RNI458796 RXE458796 SHA458796 SQW458796 TAS458796 TKO458796 TUK458796 UEG458796 UOC458796 UXY458796 VHU458796 VRQ458796 WBM458796 WLI458796 WVE458796 A524332 IS524332 SO524332 ACK524332 AMG524332 AWC524332 BFY524332 BPU524332 BZQ524332 CJM524332 CTI524332 DDE524332 DNA524332 DWW524332 EGS524332 EQO524332 FAK524332 FKG524332 FUC524332 GDY524332 GNU524332 GXQ524332 HHM524332 HRI524332 IBE524332 ILA524332 IUW524332 JES524332 JOO524332 JYK524332 KIG524332 KSC524332 LBY524332 LLU524332 LVQ524332 MFM524332 MPI524332 MZE524332 NJA524332 NSW524332 OCS524332 OMO524332 OWK524332 PGG524332 PQC524332 PZY524332 QJU524332 QTQ524332 RDM524332 RNI524332 RXE524332 SHA524332 SQW524332 TAS524332 TKO524332 TUK524332 UEG524332 UOC524332 UXY524332 VHU524332 VRQ524332 WBM524332 WLI524332 WVE524332 A589868 IS589868 SO589868 ACK589868 AMG589868 AWC589868 BFY589868 BPU589868 BZQ589868 CJM589868 CTI589868 DDE589868 DNA589868 DWW589868 EGS589868 EQO589868 FAK589868 FKG589868 FUC589868 GDY589868 GNU589868 GXQ589868 HHM589868 HRI589868 IBE589868 ILA589868 IUW589868 JES589868 JOO589868 JYK589868 KIG589868 KSC589868 LBY589868 LLU589868 LVQ589868 MFM589868 MPI589868 MZE589868 NJA589868 NSW589868 OCS589868 OMO589868 OWK589868 PGG589868 PQC589868 PZY589868 QJU589868 QTQ589868 RDM589868 RNI589868 RXE589868 SHA589868 SQW589868 TAS589868 TKO589868 TUK589868 UEG589868 UOC589868 UXY589868 VHU589868 VRQ589868 WBM589868 WLI589868 WVE589868 A655404 IS655404 SO655404 ACK655404 AMG655404 AWC655404 BFY655404 BPU655404 BZQ655404 CJM655404 CTI655404 DDE655404 DNA655404 DWW655404 EGS655404 EQO655404 FAK655404 FKG655404 FUC655404 GDY655404 GNU655404 GXQ655404 HHM655404 HRI655404 IBE655404 ILA655404 IUW655404 JES655404 JOO655404 JYK655404 KIG655404 KSC655404 LBY655404 LLU655404 LVQ655404 MFM655404 MPI655404 MZE655404 NJA655404 NSW655404 OCS655404 OMO655404 OWK655404 PGG655404 PQC655404 PZY655404 QJU655404 QTQ655404 RDM655404 RNI655404 RXE655404 SHA655404 SQW655404 TAS655404 TKO655404 TUK655404 UEG655404 UOC655404 UXY655404 VHU655404 VRQ655404 WBM655404 WLI655404 WVE655404 A720940 IS720940 SO720940 ACK720940 AMG720940 AWC720940 BFY720940 BPU720940 BZQ720940 CJM720940 CTI720940 DDE720940 DNA720940 DWW720940 EGS720940 EQO720940 FAK720940 FKG720940 FUC720940 GDY720940 GNU720940 GXQ720940 HHM720940 HRI720940 IBE720940 ILA720940 IUW720940 JES720940 JOO720940 JYK720940 KIG720940 KSC720940 LBY720940 LLU720940 LVQ720940 MFM720940 MPI720940 MZE720940 NJA720940 NSW720940 OCS720940 OMO720940 OWK720940 PGG720940 PQC720940 PZY720940 QJU720940 QTQ720940 RDM720940 RNI720940 RXE720940 SHA720940 SQW720940 TAS720940 TKO720940 TUK720940 UEG720940 UOC720940 UXY720940 VHU720940 VRQ720940 WBM720940 WLI720940 WVE720940 A786476 IS786476 SO786476 ACK786476 AMG786476 AWC786476 BFY786476 BPU786476 BZQ786476 CJM786476 CTI786476 DDE786476 DNA786476 DWW786476 EGS786476 EQO786476 FAK786476 FKG786476 FUC786476 GDY786476 GNU786476 GXQ786476 HHM786476 HRI786476 IBE786476 ILA786476 IUW786476 JES786476 JOO786476 JYK786476 KIG786476 KSC786476 LBY786476 LLU786476 LVQ786476 MFM786476 MPI786476 MZE786476 NJA786476 NSW786476 OCS786476 OMO786476 OWK786476 PGG786476 PQC786476 PZY786476 QJU786476 QTQ786476 RDM786476 RNI786476 RXE786476 SHA786476 SQW786476 TAS786476 TKO786476 TUK786476 UEG786476 UOC786476 UXY786476 VHU786476 VRQ786476 WBM786476 WLI786476 WVE786476 A852012 IS852012 SO852012 ACK852012 AMG852012 AWC852012 BFY852012 BPU852012 BZQ852012 CJM852012 CTI852012 DDE852012 DNA852012 DWW852012 EGS852012 EQO852012 FAK852012 FKG852012 FUC852012 GDY852012 GNU852012 GXQ852012 HHM852012 HRI852012 IBE852012 ILA852012 IUW852012 JES852012 JOO852012 JYK852012 KIG852012 KSC852012 LBY852012 LLU852012 LVQ852012 MFM852012 MPI852012 MZE852012 NJA852012 NSW852012 OCS852012 OMO852012 OWK852012 PGG852012 PQC852012 PZY852012 QJU852012 QTQ852012 RDM852012 RNI852012 RXE852012 SHA852012 SQW852012 TAS852012 TKO852012 TUK852012 UEG852012 UOC852012 UXY852012 VHU852012 VRQ852012 WBM852012 WLI852012 WVE852012 A917548 IS917548 SO917548 ACK917548 AMG917548 AWC917548 BFY917548 BPU917548 BZQ917548 CJM917548 CTI917548 DDE917548 DNA917548 DWW917548 EGS917548 EQO917548 FAK917548 FKG917548 FUC917548 GDY917548 GNU917548 GXQ917548 HHM917548 HRI917548 IBE917548 ILA917548 IUW917548 JES917548 JOO917548 JYK917548 KIG917548 KSC917548 LBY917548 LLU917548 LVQ917548 MFM917548 MPI917548 MZE917548 NJA917548 NSW917548 OCS917548 OMO917548 OWK917548 PGG917548 PQC917548 PZY917548 QJU917548 QTQ917548 RDM917548 RNI917548 RXE917548 SHA917548 SQW917548 TAS917548 TKO917548 TUK917548 UEG917548 UOC917548 UXY917548 VHU917548 VRQ917548 WBM917548 WLI917548 WVE917548 A983084 IS983084 SO983084 ACK983084 AMG983084 AWC983084 BFY983084 BPU983084 BZQ983084 CJM983084 CTI983084 DDE983084 DNA983084 DWW983084 EGS983084 EQO983084 FAK983084 FKG983084 FUC983084 GDY983084 GNU983084 GXQ983084 HHM983084 HRI983084 IBE983084 ILA983084 IUW983084 JES983084 JOO983084 JYK983084 KIG983084 KSC983084 LBY983084 LLU983084 LVQ983084 MFM983084 MPI983084 MZE983084 NJA983084 NSW983084 OCS983084 OMO983084 OWK983084 PGG983084 PQC983084 PZY983084 QJU983084 QTQ983084 RDM983084 RNI983084 RXE983084 SHA983084 SQW983084 TAS983084 TKO983084 TUK983084 UEG983084 UOC983084 UXY983084 VHU983084 VRQ983084 WBM983084 WLI98308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4 WLL983084 C65580 IV65580 SR65580 ACN65580 AMJ65580 AWF65580 BGB65580 BPX65580 BZT65580 CJP65580 CTL65580 DDH65580 DND65580 DWZ65580 EGV65580 EQR65580 FAN65580 FKJ65580 FUF65580 GEB65580 GNX65580 GXT65580 HHP65580 HRL65580 IBH65580 ILD65580 IUZ65580 JEV65580 JOR65580 JYN65580 KIJ65580 KSF65580 LCB65580 LLX65580 LVT65580 MFP65580 MPL65580 MZH65580 NJD65580 NSZ65580 OCV65580 OMR65580 OWN65580 PGJ65580 PQF65580 QAB65580 QJX65580 QTT65580 RDP65580 RNL65580 RXH65580 SHD65580 SQZ65580 TAV65580 TKR65580 TUN65580 UEJ65580 UOF65580 UYB65580 VHX65580 VRT65580 WBP65580 WLL65580 WVH65580 C131116 IV131116 SR131116 ACN131116 AMJ131116 AWF131116 BGB131116 BPX131116 BZT131116 CJP131116 CTL131116 DDH131116 DND131116 DWZ131116 EGV131116 EQR131116 FAN131116 FKJ131116 FUF131116 GEB131116 GNX131116 GXT131116 HHP131116 HRL131116 IBH131116 ILD131116 IUZ131116 JEV131116 JOR131116 JYN131116 KIJ131116 KSF131116 LCB131116 LLX131116 LVT131116 MFP131116 MPL131116 MZH131116 NJD131116 NSZ131116 OCV131116 OMR131116 OWN131116 PGJ131116 PQF131116 QAB131116 QJX131116 QTT131116 RDP131116 RNL131116 RXH131116 SHD131116 SQZ131116 TAV131116 TKR131116 TUN131116 UEJ131116 UOF131116 UYB131116 VHX131116 VRT131116 WBP131116 WLL131116 WVH131116 C196652 IV196652 SR196652 ACN196652 AMJ196652 AWF196652 BGB196652 BPX196652 BZT196652 CJP196652 CTL196652 DDH196652 DND196652 DWZ196652 EGV196652 EQR196652 FAN196652 FKJ196652 FUF196652 GEB196652 GNX196652 GXT196652 HHP196652 HRL196652 IBH196652 ILD196652 IUZ196652 JEV196652 JOR196652 JYN196652 KIJ196652 KSF196652 LCB196652 LLX196652 LVT196652 MFP196652 MPL196652 MZH196652 NJD196652 NSZ196652 OCV196652 OMR196652 OWN196652 PGJ196652 PQF196652 QAB196652 QJX196652 QTT196652 RDP196652 RNL196652 RXH196652 SHD196652 SQZ196652 TAV196652 TKR196652 TUN196652 UEJ196652 UOF196652 UYB196652 VHX196652 VRT196652 WBP196652 WLL196652 WVH196652 C262188 IV262188 SR262188 ACN262188 AMJ262188 AWF262188 BGB262188 BPX262188 BZT262188 CJP262188 CTL262188 DDH262188 DND262188 DWZ262188 EGV262188 EQR262188 FAN262188 FKJ262188 FUF262188 GEB262188 GNX262188 GXT262188 HHP262188 HRL262188 IBH262188 ILD262188 IUZ262188 JEV262188 JOR262188 JYN262188 KIJ262188 KSF262188 LCB262188 LLX262188 LVT262188 MFP262188 MPL262188 MZH262188 NJD262188 NSZ262188 OCV262188 OMR262188 OWN262188 PGJ262188 PQF262188 QAB262188 QJX262188 QTT262188 RDP262188 RNL262188 RXH262188 SHD262188 SQZ262188 TAV262188 TKR262188 TUN262188 UEJ262188 UOF262188 UYB262188 VHX262188 VRT262188 WBP262188 WLL262188 WVH262188 C327724 IV327724 SR327724 ACN327724 AMJ327724 AWF327724 BGB327724 BPX327724 BZT327724 CJP327724 CTL327724 DDH327724 DND327724 DWZ327724 EGV327724 EQR327724 FAN327724 FKJ327724 FUF327724 GEB327724 GNX327724 GXT327724 HHP327724 HRL327724 IBH327724 ILD327724 IUZ327724 JEV327724 JOR327724 JYN327724 KIJ327724 KSF327724 LCB327724 LLX327724 LVT327724 MFP327724 MPL327724 MZH327724 NJD327724 NSZ327724 OCV327724 OMR327724 OWN327724 PGJ327724 PQF327724 QAB327724 QJX327724 QTT327724 RDP327724 RNL327724 RXH327724 SHD327724 SQZ327724 TAV327724 TKR327724 TUN327724 UEJ327724 UOF327724 UYB327724 VHX327724 VRT327724 WBP327724 WLL327724 WVH327724 C393260 IV393260 SR393260 ACN393260 AMJ393260 AWF393260 BGB393260 BPX393260 BZT393260 CJP393260 CTL393260 DDH393260 DND393260 DWZ393260 EGV393260 EQR393260 FAN393260 FKJ393260 FUF393260 GEB393260 GNX393260 GXT393260 HHP393260 HRL393260 IBH393260 ILD393260 IUZ393260 JEV393260 JOR393260 JYN393260 KIJ393260 KSF393260 LCB393260 LLX393260 LVT393260 MFP393260 MPL393260 MZH393260 NJD393260 NSZ393260 OCV393260 OMR393260 OWN393260 PGJ393260 PQF393260 QAB393260 QJX393260 QTT393260 RDP393260 RNL393260 RXH393260 SHD393260 SQZ393260 TAV393260 TKR393260 TUN393260 UEJ393260 UOF393260 UYB393260 VHX393260 VRT393260 WBP393260 WLL393260 WVH393260 C458796 IV458796 SR458796 ACN458796 AMJ458796 AWF458796 BGB458796 BPX458796 BZT458796 CJP458796 CTL458796 DDH458796 DND458796 DWZ458796 EGV458796 EQR458796 FAN458796 FKJ458796 FUF458796 GEB458796 GNX458796 GXT458796 HHP458796 HRL458796 IBH458796 ILD458796 IUZ458796 JEV458796 JOR458796 JYN458796 KIJ458796 KSF458796 LCB458796 LLX458796 LVT458796 MFP458796 MPL458796 MZH458796 NJD458796 NSZ458796 OCV458796 OMR458796 OWN458796 PGJ458796 PQF458796 QAB458796 QJX458796 QTT458796 RDP458796 RNL458796 RXH458796 SHD458796 SQZ458796 TAV458796 TKR458796 TUN458796 UEJ458796 UOF458796 UYB458796 VHX458796 VRT458796 WBP458796 WLL458796 WVH458796 C524332 IV524332 SR524332 ACN524332 AMJ524332 AWF524332 BGB524332 BPX524332 BZT524332 CJP524332 CTL524332 DDH524332 DND524332 DWZ524332 EGV524332 EQR524332 FAN524332 FKJ524332 FUF524332 GEB524332 GNX524332 GXT524332 HHP524332 HRL524332 IBH524332 ILD524332 IUZ524332 JEV524332 JOR524332 JYN524332 KIJ524332 KSF524332 LCB524332 LLX524332 LVT524332 MFP524332 MPL524332 MZH524332 NJD524332 NSZ524332 OCV524332 OMR524332 OWN524332 PGJ524332 PQF524332 QAB524332 QJX524332 QTT524332 RDP524332 RNL524332 RXH524332 SHD524332 SQZ524332 TAV524332 TKR524332 TUN524332 UEJ524332 UOF524332 UYB524332 VHX524332 VRT524332 WBP524332 WLL524332 WVH524332 C589868 IV589868 SR589868 ACN589868 AMJ589868 AWF589868 BGB589868 BPX589868 BZT589868 CJP589868 CTL589868 DDH589868 DND589868 DWZ589868 EGV589868 EQR589868 FAN589868 FKJ589868 FUF589868 GEB589868 GNX589868 GXT589868 HHP589868 HRL589868 IBH589868 ILD589868 IUZ589868 JEV589868 JOR589868 JYN589868 KIJ589868 KSF589868 LCB589868 LLX589868 LVT589868 MFP589868 MPL589868 MZH589868 NJD589868 NSZ589868 OCV589868 OMR589868 OWN589868 PGJ589868 PQF589868 QAB589868 QJX589868 QTT589868 RDP589868 RNL589868 RXH589868 SHD589868 SQZ589868 TAV589868 TKR589868 TUN589868 UEJ589868 UOF589868 UYB589868 VHX589868 VRT589868 WBP589868 WLL589868 WVH589868 C655404 IV655404 SR655404 ACN655404 AMJ655404 AWF655404 BGB655404 BPX655404 BZT655404 CJP655404 CTL655404 DDH655404 DND655404 DWZ655404 EGV655404 EQR655404 FAN655404 FKJ655404 FUF655404 GEB655404 GNX655404 GXT655404 HHP655404 HRL655404 IBH655404 ILD655404 IUZ655404 JEV655404 JOR655404 JYN655404 KIJ655404 KSF655404 LCB655404 LLX655404 LVT655404 MFP655404 MPL655404 MZH655404 NJD655404 NSZ655404 OCV655404 OMR655404 OWN655404 PGJ655404 PQF655404 QAB655404 QJX655404 QTT655404 RDP655404 RNL655404 RXH655404 SHD655404 SQZ655404 TAV655404 TKR655404 TUN655404 UEJ655404 UOF655404 UYB655404 VHX655404 VRT655404 WBP655404 WLL655404 WVH655404 C720940 IV720940 SR720940 ACN720940 AMJ720940 AWF720940 BGB720940 BPX720940 BZT720940 CJP720940 CTL720940 DDH720940 DND720940 DWZ720940 EGV720940 EQR720940 FAN720940 FKJ720940 FUF720940 GEB720940 GNX720940 GXT720940 HHP720940 HRL720940 IBH720940 ILD720940 IUZ720940 JEV720940 JOR720940 JYN720940 KIJ720940 KSF720940 LCB720940 LLX720940 LVT720940 MFP720940 MPL720940 MZH720940 NJD720940 NSZ720940 OCV720940 OMR720940 OWN720940 PGJ720940 PQF720940 QAB720940 QJX720940 QTT720940 RDP720940 RNL720940 RXH720940 SHD720940 SQZ720940 TAV720940 TKR720940 TUN720940 UEJ720940 UOF720940 UYB720940 VHX720940 VRT720940 WBP720940 WLL720940 WVH720940 C786476 IV786476 SR786476 ACN786476 AMJ786476 AWF786476 BGB786476 BPX786476 BZT786476 CJP786476 CTL786476 DDH786476 DND786476 DWZ786476 EGV786476 EQR786476 FAN786476 FKJ786476 FUF786476 GEB786476 GNX786476 GXT786476 HHP786476 HRL786476 IBH786476 ILD786476 IUZ786476 JEV786476 JOR786476 JYN786476 KIJ786476 KSF786476 LCB786476 LLX786476 LVT786476 MFP786476 MPL786476 MZH786476 NJD786476 NSZ786476 OCV786476 OMR786476 OWN786476 PGJ786476 PQF786476 QAB786476 QJX786476 QTT786476 RDP786476 RNL786476 RXH786476 SHD786476 SQZ786476 TAV786476 TKR786476 TUN786476 UEJ786476 UOF786476 UYB786476 VHX786476 VRT786476 WBP786476 WLL786476 WVH786476 C852012 IV852012 SR852012 ACN852012 AMJ852012 AWF852012 BGB852012 BPX852012 BZT852012 CJP852012 CTL852012 DDH852012 DND852012 DWZ852012 EGV852012 EQR852012 FAN852012 FKJ852012 FUF852012 GEB852012 GNX852012 GXT852012 HHP852012 HRL852012 IBH852012 ILD852012 IUZ852012 JEV852012 JOR852012 JYN852012 KIJ852012 KSF852012 LCB852012 LLX852012 LVT852012 MFP852012 MPL852012 MZH852012 NJD852012 NSZ852012 OCV852012 OMR852012 OWN852012 PGJ852012 PQF852012 QAB852012 QJX852012 QTT852012 RDP852012 RNL852012 RXH852012 SHD852012 SQZ852012 TAV852012 TKR852012 TUN852012 UEJ852012 UOF852012 UYB852012 VHX852012 VRT852012 WBP852012 WLL852012 WVH852012 C917548 IV917548 SR917548 ACN917548 AMJ917548 AWF917548 BGB917548 BPX917548 BZT917548 CJP917548 CTL917548 DDH917548 DND917548 DWZ917548 EGV917548 EQR917548 FAN917548 FKJ917548 FUF917548 GEB917548 GNX917548 GXT917548 HHP917548 HRL917548 IBH917548 ILD917548 IUZ917548 JEV917548 JOR917548 JYN917548 KIJ917548 KSF917548 LCB917548 LLX917548 LVT917548 MFP917548 MPL917548 MZH917548 NJD917548 NSZ917548 OCV917548 OMR917548 OWN917548 PGJ917548 PQF917548 QAB917548 QJX917548 QTT917548 RDP917548 RNL917548 RXH917548 SHD917548 SQZ917548 TAV917548 TKR917548 TUN917548 UEJ917548 UOF917548 UYB917548 VHX917548 VRT917548 WBP917548 WLL917548 WVH917548 C983084 IV983084 SR983084 ACN983084 AMJ983084 AWF983084 BGB983084 BPX983084 BZT983084 CJP983084 CTL983084 DDH983084 DND983084 DWZ983084 EGV983084 EQR983084 FAN983084 FKJ983084 FUF983084 GEB983084 GNX983084 GXT983084 HHP983084 HRL983084 IBH983084 ILD983084 IUZ983084 JEV983084 JOR983084 JYN983084 KIJ983084 KSF983084 LCB983084 LLX983084 LVT983084 MFP983084 MPL983084 MZH983084 NJD983084 NSZ983084 OCV983084 OMR983084 OWN983084 PGJ983084 PQF983084 QAB983084 QJX983084 QTT983084 RDP983084 RNL983084 RXH983084 SHD983084 SQZ983084 TAV983084 TKR983084 TUN983084 UEJ983084 UOF983084 UYB983084 VHX983084 VRT983084 WBP98308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opLeftCell="A137" zoomScale="70" zoomScaleNormal="70" workbookViewId="0">
      <selection activeCell="E145" sqref="E14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7" t="s">
        <v>63</v>
      </c>
      <c r="C2" s="218"/>
      <c r="D2" s="218"/>
      <c r="E2" s="218"/>
      <c r="F2" s="218"/>
      <c r="G2" s="218"/>
      <c r="H2" s="218"/>
      <c r="I2" s="218"/>
      <c r="J2" s="218"/>
      <c r="K2" s="218"/>
      <c r="L2" s="218"/>
      <c r="M2" s="218"/>
      <c r="N2" s="218"/>
      <c r="O2" s="218"/>
      <c r="P2" s="218"/>
    </row>
    <row r="4" spans="2:16" ht="26.25" x14ac:dyDescent="0.25">
      <c r="B4" s="217" t="s">
        <v>48</v>
      </c>
      <c r="C4" s="218"/>
      <c r="D4" s="218"/>
      <c r="E4" s="218"/>
      <c r="F4" s="218"/>
      <c r="G4" s="218"/>
      <c r="H4" s="218"/>
      <c r="I4" s="218"/>
      <c r="J4" s="218"/>
      <c r="K4" s="218"/>
      <c r="L4" s="218"/>
      <c r="M4" s="218"/>
      <c r="N4" s="218"/>
      <c r="O4" s="218"/>
      <c r="P4" s="218"/>
    </row>
    <row r="5" spans="2:16" ht="15.75" thickBot="1" x14ac:dyDescent="0.3"/>
    <row r="6" spans="2:16" ht="21.75" thickBot="1" x14ac:dyDescent="0.3">
      <c r="B6" s="11" t="s">
        <v>4</v>
      </c>
      <c r="C6" s="215" t="s">
        <v>203</v>
      </c>
      <c r="D6" s="215"/>
      <c r="E6" s="215"/>
      <c r="F6" s="215"/>
      <c r="G6" s="215"/>
      <c r="H6" s="215"/>
      <c r="I6" s="215"/>
      <c r="J6" s="215"/>
      <c r="K6" s="215"/>
      <c r="L6" s="215"/>
      <c r="M6" s="215"/>
      <c r="N6" s="216"/>
    </row>
    <row r="7" spans="2:16" ht="16.5" thickBot="1" x14ac:dyDescent="0.3">
      <c r="B7" s="12" t="s">
        <v>5</v>
      </c>
      <c r="C7" s="215"/>
      <c r="D7" s="215"/>
      <c r="E7" s="215"/>
      <c r="F7" s="215"/>
      <c r="G7" s="215"/>
      <c r="H7" s="215"/>
      <c r="I7" s="215"/>
      <c r="J7" s="215"/>
      <c r="K7" s="215"/>
      <c r="L7" s="215"/>
      <c r="M7" s="215"/>
      <c r="N7" s="216"/>
    </row>
    <row r="8" spans="2:16" ht="16.5" thickBot="1" x14ac:dyDescent="0.3">
      <c r="B8" s="12" t="s">
        <v>6</v>
      </c>
      <c r="C8" s="215"/>
      <c r="D8" s="215"/>
      <c r="E8" s="215"/>
      <c r="F8" s="215"/>
      <c r="G8" s="215"/>
      <c r="H8" s="215"/>
      <c r="I8" s="215"/>
      <c r="J8" s="215"/>
      <c r="K8" s="215"/>
      <c r="L8" s="215"/>
      <c r="M8" s="215"/>
      <c r="N8" s="216"/>
    </row>
    <row r="9" spans="2:16" ht="16.5" thickBot="1" x14ac:dyDescent="0.3">
      <c r="B9" s="12" t="s">
        <v>7</v>
      </c>
      <c r="C9" s="215"/>
      <c r="D9" s="215"/>
      <c r="E9" s="215"/>
      <c r="F9" s="215"/>
      <c r="G9" s="215"/>
      <c r="H9" s="215"/>
      <c r="I9" s="215"/>
      <c r="J9" s="215"/>
      <c r="K9" s="215"/>
      <c r="L9" s="215"/>
      <c r="M9" s="215"/>
      <c r="N9" s="216"/>
    </row>
    <row r="10" spans="2:16" ht="16.5" thickBot="1" x14ac:dyDescent="0.3">
      <c r="B10" s="12" t="s">
        <v>8</v>
      </c>
      <c r="C10" s="219"/>
      <c r="D10" s="219"/>
      <c r="E10" s="220"/>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21" t="s">
        <v>100</v>
      </c>
      <c r="C14" s="221"/>
      <c r="D14" s="46" t="s">
        <v>12</v>
      </c>
      <c r="E14" s="46" t="s">
        <v>13</v>
      </c>
      <c r="F14" s="46" t="s">
        <v>29</v>
      </c>
      <c r="G14" s="86"/>
      <c r="I14" s="35"/>
      <c r="J14" s="35"/>
      <c r="K14" s="35"/>
      <c r="L14" s="35"/>
      <c r="M14" s="35"/>
      <c r="N14" s="21"/>
    </row>
    <row r="15" spans="2:16" x14ac:dyDescent="0.25">
      <c r="B15" s="221"/>
      <c r="C15" s="221"/>
      <c r="D15" s="46">
        <v>9</v>
      </c>
      <c r="E15" s="33">
        <v>1724947892</v>
      </c>
      <c r="F15" s="33">
        <v>634</v>
      </c>
      <c r="G15" s="87"/>
      <c r="I15" s="36"/>
      <c r="J15" s="36"/>
      <c r="K15" s="36"/>
      <c r="L15" s="36"/>
      <c r="M15" s="36"/>
      <c r="N15" s="21"/>
    </row>
    <row r="16" spans="2:16" x14ac:dyDescent="0.25">
      <c r="B16" s="221"/>
      <c r="C16" s="221"/>
      <c r="D16" s="46"/>
      <c r="E16" s="33"/>
      <c r="F16" s="33"/>
      <c r="G16" s="87"/>
      <c r="I16" s="36"/>
      <c r="J16" s="36"/>
      <c r="K16" s="36"/>
      <c r="L16" s="36"/>
      <c r="M16" s="36"/>
      <c r="N16" s="21"/>
    </row>
    <row r="17" spans="1:14" x14ac:dyDescent="0.25">
      <c r="B17" s="221"/>
      <c r="C17" s="221"/>
      <c r="D17" s="46"/>
      <c r="E17" s="33"/>
      <c r="F17" s="33"/>
      <c r="G17" s="87"/>
      <c r="I17" s="36"/>
      <c r="J17" s="36"/>
      <c r="K17" s="36"/>
      <c r="L17" s="36"/>
      <c r="M17" s="36"/>
      <c r="N17" s="21"/>
    </row>
    <row r="18" spans="1:14" x14ac:dyDescent="0.25">
      <c r="B18" s="221"/>
      <c r="C18" s="221"/>
      <c r="D18" s="46"/>
      <c r="E18" s="34"/>
      <c r="F18" s="33"/>
      <c r="G18" s="87"/>
      <c r="H18" s="22"/>
      <c r="I18" s="36"/>
      <c r="J18" s="36"/>
      <c r="K18" s="36"/>
      <c r="L18" s="36"/>
      <c r="M18" s="36"/>
      <c r="N18" s="20"/>
    </row>
    <row r="19" spans="1:14" x14ac:dyDescent="0.25">
      <c r="B19" s="221"/>
      <c r="C19" s="221"/>
      <c r="D19" s="46"/>
      <c r="E19" s="34"/>
      <c r="F19" s="33"/>
      <c r="G19" s="87"/>
      <c r="H19" s="22"/>
      <c r="I19" s="38"/>
      <c r="J19" s="38"/>
      <c r="K19" s="38"/>
      <c r="L19" s="38"/>
      <c r="M19" s="38"/>
      <c r="N19" s="20"/>
    </row>
    <row r="20" spans="1:14" x14ac:dyDescent="0.25">
      <c r="B20" s="221"/>
      <c r="C20" s="221"/>
      <c r="D20" s="46"/>
      <c r="E20" s="34"/>
      <c r="F20" s="33"/>
      <c r="G20" s="87"/>
      <c r="H20" s="22"/>
      <c r="I20" s="8"/>
      <c r="J20" s="8"/>
      <c r="K20" s="8"/>
      <c r="L20" s="8"/>
      <c r="M20" s="8"/>
      <c r="N20" s="20"/>
    </row>
    <row r="21" spans="1:14" x14ac:dyDescent="0.25">
      <c r="B21" s="221"/>
      <c r="C21" s="221"/>
      <c r="D21" s="46"/>
      <c r="E21" s="34"/>
      <c r="F21" s="33"/>
      <c r="G21" s="87"/>
      <c r="H21" s="22"/>
      <c r="I21" s="8"/>
      <c r="J21" s="8"/>
      <c r="K21" s="8"/>
      <c r="L21" s="8"/>
      <c r="M21" s="8"/>
      <c r="N21" s="20"/>
    </row>
    <row r="22" spans="1:14" ht="15.75" thickBot="1" x14ac:dyDescent="0.3">
      <c r="B22" s="222" t="s">
        <v>14</v>
      </c>
      <c r="C22" s="223"/>
      <c r="D22" s="46"/>
      <c r="E22" s="57"/>
      <c r="F22" s="33"/>
      <c r="G22" s="87"/>
      <c r="H22" s="22"/>
      <c r="I22" s="8"/>
      <c r="J22" s="8"/>
      <c r="K22" s="8"/>
      <c r="L22" s="8"/>
      <c r="M22" s="8"/>
      <c r="N22" s="20"/>
    </row>
    <row r="23" spans="1:14" ht="45.75" thickBot="1" x14ac:dyDescent="0.3">
      <c r="A23" s="40"/>
      <c r="B23" s="47" t="s">
        <v>15</v>
      </c>
      <c r="C23" s="47" t="s">
        <v>101</v>
      </c>
      <c r="E23" s="35"/>
      <c r="F23" s="35"/>
      <c r="G23" s="35"/>
      <c r="H23" s="35"/>
      <c r="I23" s="10"/>
      <c r="J23" s="10"/>
      <c r="K23" s="10"/>
      <c r="L23" s="10"/>
      <c r="M23" s="10"/>
    </row>
    <row r="24" spans="1:14" ht="15.75" thickBot="1" x14ac:dyDescent="0.3">
      <c r="A24" s="41">
        <v>1</v>
      </c>
      <c r="C24" s="43">
        <f>F15*80%</f>
        <v>507.20000000000005</v>
      </c>
      <c r="D24" s="39"/>
      <c r="E24" s="42">
        <f>E15</f>
        <v>1724947892</v>
      </c>
      <c r="F24" s="37"/>
      <c r="G24" s="37"/>
      <c r="H24" s="37"/>
      <c r="I24" s="23"/>
      <c r="J24" s="23"/>
      <c r="K24" s="23"/>
      <c r="L24" s="23"/>
      <c r="M24" s="23"/>
    </row>
    <row r="25" spans="1:14" x14ac:dyDescent="0.25">
      <c r="A25" s="96"/>
      <c r="C25" s="97"/>
      <c r="D25" s="36"/>
      <c r="E25" s="98"/>
      <c r="F25" s="37"/>
      <c r="G25" s="37"/>
      <c r="H25" s="37"/>
      <c r="I25" s="23"/>
      <c r="J25" s="23"/>
      <c r="K25" s="23"/>
      <c r="L25" s="23"/>
      <c r="M25" s="23"/>
    </row>
    <row r="26" spans="1:14" x14ac:dyDescent="0.25">
      <c r="A26" s="96"/>
      <c r="C26" s="97"/>
      <c r="D26" s="36"/>
      <c r="E26" s="98"/>
      <c r="F26" s="37"/>
      <c r="G26" s="37"/>
      <c r="H26" s="37"/>
      <c r="I26" s="23"/>
      <c r="J26" s="23"/>
      <c r="K26" s="23"/>
      <c r="L26" s="23"/>
      <c r="M26" s="23"/>
    </row>
    <row r="27" spans="1:14" x14ac:dyDescent="0.25">
      <c r="A27" s="96"/>
      <c r="B27" s="119" t="s">
        <v>138</v>
      </c>
      <c r="C27" s="101"/>
      <c r="D27" s="101"/>
      <c r="E27" s="101"/>
      <c r="F27" s="101"/>
      <c r="G27" s="101"/>
      <c r="H27" s="101"/>
      <c r="I27" s="104"/>
      <c r="J27" s="104"/>
      <c r="K27" s="104"/>
      <c r="L27" s="104"/>
      <c r="M27" s="104"/>
      <c r="N27" s="105"/>
    </row>
    <row r="28" spans="1:14" x14ac:dyDescent="0.25">
      <c r="A28" s="96"/>
      <c r="B28" s="101"/>
      <c r="C28" s="101"/>
      <c r="D28" s="101"/>
      <c r="E28" s="101"/>
      <c r="F28" s="101"/>
      <c r="G28" s="101"/>
      <c r="H28" s="101"/>
      <c r="I28" s="104"/>
      <c r="J28" s="104"/>
      <c r="K28" s="104"/>
      <c r="L28" s="104"/>
      <c r="M28" s="104"/>
      <c r="N28" s="105"/>
    </row>
    <row r="29" spans="1:14" x14ac:dyDescent="0.25">
      <c r="A29" s="96"/>
      <c r="B29" s="122" t="s">
        <v>33</v>
      </c>
      <c r="C29" s="122" t="s">
        <v>139</v>
      </c>
      <c r="D29" s="122" t="s">
        <v>140</v>
      </c>
      <c r="E29" s="101"/>
      <c r="F29" s="101"/>
      <c r="G29" s="101"/>
      <c r="H29" s="101"/>
      <c r="I29" s="104"/>
      <c r="J29" s="104"/>
      <c r="K29" s="104"/>
      <c r="L29" s="104"/>
      <c r="M29" s="104"/>
      <c r="N29" s="105"/>
    </row>
    <row r="30" spans="1:14" x14ac:dyDescent="0.25">
      <c r="A30" s="96"/>
      <c r="B30" s="118" t="s">
        <v>141</v>
      </c>
      <c r="C30" s="163"/>
      <c r="D30" s="163" t="s">
        <v>202</v>
      </c>
      <c r="E30" s="101"/>
      <c r="F30" s="101"/>
      <c r="G30" s="101"/>
      <c r="H30" s="101"/>
      <c r="I30" s="104"/>
      <c r="J30" s="104"/>
      <c r="K30" s="104"/>
      <c r="L30" s="104"/>
      <c r="M30" s="104"/>
      <c r="N30" s="105"/>
    </row>
    <row r="31" spans="1:14" x14ac:dyDescent="0.25">
      <c r="A31" s="96"/>
      <c r="B31" s="118" t="s">
        <v>142</v>
      </c>
      <c r="C31" s="163" t="s">
        <v>202</v>
      </c>
      <c r="D31" s="163"/>
      <c r="E31" s="101"/>
      <c r="F31" s="101"/>
      <c r="G31" s="101"/>
      <c r="H31" s="101"/>
      <c r="I31" s="104"/>
      <c r="J31" s="104"/>
      <c r="K31" s="104"/>
      <c r="L31" s="104"/>
      <c r="M31" s="104"/>
      <c r="N31" s="105"/>
    </row>
    <row r="32" spans="1:14" x14ac:dyDescent="0.25">
      <c r="A32" s="96"/>
      <c r="B32" s="118" t="s">
        <v>143</v>
      </c>
      <c r="C32" s="118"/>
      <c r="D32" s="157" t="s">
        <v>202</v>
      </c>
      <c r="E32" s="101"/>
      <c r="F32" s="101"/>
      <c r="G32" s="101"/>
      <c r="H32" s="101"/>
      <c r="I32" s="104"/>
      <c r="J32" s="104"/>
      <c r="K32" s="104"/>
      <c r="L32" s="104"/>
      <c r="M32" s="104"/>
      <c r="N32" s="105"/>
    </row>
    <row r="33" spans="1:17" x14ac:dyDescent="0.25">
      <c r="A33" s="96"/>
      <c r="B33" s="118" t="s">
        <v>144</v>
      </c>
      <c r="C33" s="51"/>
      <c r="D33" s="51" t="s">
        <v>202</v>
      </c>
      <c r="E33" s="101"/>
      <c r="F33" s="101"/>
      <c r="G33" s="101"/>
      <c r="H33" s="101"/>
      <c r="I33" s="104"/>
      <c r="J33" s="104"/>
      <c r="K33" s="104"/>
      <c r="L33" s="104"/>
      <c r="M33" s="104"/>
      <c r="N33" s="105"/>
    </row>
    <row r="34" spans="1:17" x14ac:dyDescent="0.25">
      <c r="A34" s="96"/>
      <c r="B34" s="101"/>
      <c r="C34" s="101"/>
      <c r="D34" s="101"/>
      <c r="E34" s="101"/>
      <c r="F34" s="101"/>
      <c r="G34" s="101"/>
      <c r="H34" s="101"/>
      <c r="I34" s="104"/>
      <c r="J34" s="104"/>
      <c r="K34" s="104"/>
      <c r="L34" s="104"/>
      <c r="M34" s="104"/>
      <c r="N34" s="105"/>
    </row>
    <row r="35" spans="1:17" x14ac:dyDescent="0.25">
      <c r="A35" s="96"/>
      <c r="B35" s="101"/>
      <c r="C35" s="101"/>
      <c r="D35" s="101"/>
      <c r="E35" s="101"/>
      <c r="F35" s="101"/>
      <c r="G35" s="101"/>
      <c r="H35" s="101"/>
      <c r="I35" s="104"/>
      <c r="J35" s="104"/>
      <c r="K35" s="104"/>
      <c r="L35" s="104"/>
      <c r="M35" s="104"/>
      <c r="N35" s="105"/>
    </row>
    <row r="36" spans="1:17" x14ac:dyDescent="0.25">
      <c r="A36" s="96"/>
      <c r="B36" s="119" t="s">
        <v>145</v>
      </c>
      <c r="C36" s="101"/>
      <c r="D36" s="101"/>
      <c r="E36" s="101"/>
      <c r="F36" s="101"/>
      <c r="G36" s="101"/>
      <c r="H36" s="101"/>
      <c r="I36" s="104"/>
      <c r="J36" s="104"/>
      <c r="K36" s="104"/>
      <c r="L36" s="104"/>
      <c r="M36" s="104"/>
      <c r="N36" s="105"/>
    </row>
    <row r="37" spans="1:17" x14ac:dyDescent="0.25">
      <c r="A37" s="96"/>
      <c r="B37" s="101"/>
      <c r="C37" s="101"/>
      <c r="D37" s="101"/>
      <c r="E37" s="101"/>
      <c r="F37" s="101"/>
      <c r="G37" s="101"/>
      <c r="H37" s="101"/>
      <c r="I37" s="104"/>
      <c r="J37" s="104"/>
      <c r="K37" s="104"/>
      <c r="L37" s="104"/>
      <c r="M37" s="104"/>
      <c r="N37" s="105"/>
    </row>
    <row r="38" spans="1:17" x14ac:dyDescent="0.25">
      <c r="A38" s="96"/>
      <c r="B38" s="101"/>
      <c r="C38" s="101"/>
      <c r="D38" s="101"/>
      <c r="E38" s="101"/>
      <c r="F38" s="101"/>
      <c r="G38" s="101"/>
      <c r="H38" s="101"/>
      <c r="I38" s="104"/>
      <c r="J38" s="104"/>
      <c r="K38" s="104"/>
      <c r="L38" s="104"/>
      <c r="M38" s="104"/>
      <c r="N38" s="105"/>
    </row>
    <row r="39" spans="1:17" x14ac:dyDescent="0.25">
      <c r="A39" s="96"/>
      <c r="B39" s="122" t="s">
        <v>33</v>
      </c>
      <c r="C39" s="122" t="s">
        <v>58</v>
      </c>
      <c r="D39" s="121" t="s">
        <v>51</v>
      </c>
      <c r="E39" s="121" t="s">
        <v>16</v>
      </c>
      <c r="F39" s="101"/>
      <c r="G39" s="101"/>
      <c r="H39" s="101"/>
      <c r="I39" s="104"/>
      <c r="J39" s="104"/>
      <c r="K39" s="104"/>
      <c r="L39" s="104"/>
      <c r="M39" s="104"/>
      <c r="N39" s="105"/>
    </row>
    <row r="40" spans="1:17" ht="28.5" x14ac:dyDescent="0.25">
      <c r="A40" s="96"/>
      <c r="B40" s="102" t="s">
        <v>146</v>
      </c>
      <c r="C40" s="103">
        <v>40</v>
      </c>
      <c r="D40" s="120">
        <v>0</v>
      </c>
      <c r="E40" s="224">
        <f>+D40+D41</f>
        <v>0</v>
      </c>
      <c r="F40" s="101"/>
      <c r="G40" s="101"/>
      <c r="H40" s="101"/>
      <c r="I40" s="104"/>
      <c r="J40" s="104"/>
      <c r="K40" s="104"/>
      <c r="L40" s="104"/>
      <c r="M40" s="104"/>
      <c r="N40" s="105"/>
    </row>
    <row r="41" spans="1:17" ht="42.75" x14ac:dyDescent="0.25">
      <c r="A41" s="96"/>
      <c r="B41" s="102" t="s">
        <v>147</v>
      </c>
      <c r="C41" s="103">
        <v>60</v>
      </c>
      <c r="D41" s="120">
        <f>+F153</f>
        <v>0</v>
      </c>
      <c r="E41" s="225"/>
      <c r="F41" s="101"/>
      <c r="G41" s="101"/>
      <c r="H41" s="101"/>
      <c r="I41" s="104"/>
      <c r="J41" s="104"/>
      <c r="K41" s="104"/>
      <c r="L41" s="104"/>
      <c r="M41" s="104"/>
      <c r="N41" s="105"/>
    </row>
    <row r="42" spans="1:17" x14ac:dyDescent="0.25">
      <c r="A42" s="96"/>
      <c r="C42" s="97"/>
      <c r="D42" s="36"/>
      <c r="E42" s="98"/>
      <c r="F42" s="37"/>
      <c r="G42" s="37"/>
      <c r="H42" s="37"/>
      <c r="I42" s="23"/>
      <c r="J42" s="23"/>
      <c r="K42" s="23"/>
      <c r="L42" s="23"/>
      <c r="M42" s="23"/>
    </row>
    <row r="43" spans="1:17" x14ac:dyDescent="0.25">
      <c r="A43" s="96"/>
      <c r="C43" s="97"/>
      <c r="D43" s="36"/>
      <c r="E43" s="98"/>
      <c r="F43" s="37"/>
      <c r="G43" s="37"/>
      <c r="H43" s="37"/>
      <c r="I43" s="23"/>
      <c r="J43" s="23"/>
      <c r="K43" s="23"/>
      <c r="L43" s="23"/>
      <c r="M43" s="23"/>
    </row>
    <row r="44" spans="1:17" x14ac:dyDescent="0.25">
      <c r="A44" s="96"/>
      <c r="C44" s="97"/>
      <c r="D44" s="36"/>
      <c r="E44" s="98"/>
      <c r="F44" s="37"/>
      <c r="G44" s="37"/>
      <c r="H44" s="37"/>
      <c r="I44" s="23"/>
      <c r="J44" s="23"/>
      <c r="K44" s="23"/>
      <c r="L44" s="23"/>
      <c r="M44" s="23"/>
    </row>
    <row r="45" spans="1:17" ht="15.75" thickBot="1" x14ac:dyDescent="0.3">
      <c r="M45" s="226" t="s">
        <v>35</v>
      </c>
      <c r="N45" s="226"/>
    </row>
    <row r="46" spans="1:17" x14ac:dyDescent="0.25">
      <c r="B46" s="59" t="s">
        <v>30</v>
      </c>
      <c r="M46" s="58"/>
      <c r="N46" s="58"/>
    </row>
    <row r="47" spans="1:17" ht="15.75" thickBot="1" x14ac:dyDescent="0.3">
      <c r="M47" s="58"/>
      <c r="N47" s="58"/>
    </row>
    <row r="48" spans="1:17" s="8" customFormat="1" ht="109.5" customHeight="1" x14ac:dyDescent="0.25">
      <c r="B48" s="115" t="s">
        <v>148</v>
      </c>
      <c r="C48" s="115" t="s">
        <v>149</v>
      </c>
      <c r="D48" s="115" t="s">
        <v>150</v>
      </c>
      <c r="E48" s="48" t="s">
        <v>45</v>
      </c>
      <c r="F48" s="48" t="s">
        <v>22</v>
      </c>
      <c r="G48" s="48" t="s">
        <v>102</v>
      </c>
      <c r="H48" s="48" t="s">
        <v>17</v>
      </c>
      <c r="I48" s="48" t="s">
        <v>10</v>
      </c>
      <c r="J48" s="48" t="s">
        <v>31</v>
      </c>
      <c r="K48" s="48" t="s">
        <v>61</v>
      </c>
      <c r="L48" s="48" t="s">
        <v>20</v>
      </c>
      <c r="M48" s="100" t="s">
        <v>26</v>
      </c>
      <c r="N48" s="115" t="s">
        <v>151</v>
      </c>
      <c r="O48" s="48" t="s">
        <v>36</v>
      </c>
      <c r="P48" s="49" t="s">
        <v>11</v>
      </c>
      <c r="Q48" s="49" t="s">
        <v>19</v>
      </c>
    </row>
    <row r="49" spans="1:26" s="26" customFormat="1" x14ac:dyDescent="0.25">
      <c r="A49" s="44">
        <v>1</v>
      </c>
      <c r="B49" s="111" t="s">
        <v>203</v>
      </c>
      <c r="C49" s="111" t="s">
        <v>203</v>
      </c>
      <c r="D49" s="111" t="s">
        <v>213</v>
      </c>
      <c r="E49" s="171" t="s">
        <v>217</v>
      </c>
      <c r="F49" s="107" t="s">
        <v>140</v>
      </c>
      <c r="G49" s="149"/>
      <c r="H49" s="114">
        <v>39847</v>
      </c>
      <c r="I49" s="108">
        <v>40145</v>
      </c>
      <c r="J49" s="108"/>
      <c r="K49" s="108"/>
      <c r="L49" s="108" t="s">
        <v>215</v>
      </c>
      <c r="M49" s="172">
        <v>2073</v>
      </c>
      <c r="N49" s="99">
        <f>+M49*G49</f>
        <v>0</v>
      </c>
      <c r="O49" s="24">
        <v>382300000</v>
      </c>
      <c r="P49" s="24" t="s">
        <v>216</v>
      </c>
      <c r="Q49" s="150"/>
      <c r="R49" s="25"/>
      <c r="S49" s="25"/>
      <c r="T49" s="25"/>
      <c r="U49" s="25"/>
      <c r="V49" s="25"/>
      <c r="W49" s="25"/>
      <c r="X49" s="25"/>
      <c r="Y49" s="25"/>
      <c r="Z49" s="25"/>
    </row>
    <row r="50" spans="1:26" s="26" customFormat="1" x14ac:dyDescent="0.25">
      <c r="A50" s="44">
        <f>+A49+1</f>
        <v>2</v>
      </c>
      <c r="B50" s="111" t="s">
        <v>203</v>
      </c>
      <c r="C50" s="111" t="s">
        <v>203</v>
      </c>
      <c r="D50" s="111" t="s">
        <v>213</v>
      </c>
      <c r="E50" s="171" t="s">
        <v>214</v>
      </c>
      <c r="F50" s="107" t="s">
        <v>140</v>
      </c>
      <c r="G50" s="107"/>
      <c r="H50" s="114">
        <v>40575</v>
      </c>
      <c r="I50" s="108">
        <v>40877</v>
      </c>
      <c r="J50" s="108"/>
      <c r="K50" s="108"/>
      <c r="L50" s="108" t="s">
        <v>222</v>
      </c>
      <c r="M50" s="172">
        <v>2075</v>
      </c>
      <c r="N50" s="99"/>
      <c r="O50" s="24">
        <v>382300000</v>
      </c>
      <c r="P50" s="24">
        <v>14</v>
      </c>
      <c r="Q50" s="150"/>
      <c r="R50" s="25"/>
      <c r="S50" s="25"/>
      <c r="T50" s="25"/>
      <c r="U50" s="25"/>
      <c r="V50" s="25"/>
      <c r="W50" s="25"/>
      <c r="X50" s="25"/>
      <c r="Y50" s="25"/>
      <c r="Z50" s="25"/>
    </row>
    <row r="51" spans="1:26" s="26" customFormat="1" ht="30" x14ac:dyDescent="0.25">
      <c r="A51" s="44">
        <f t="shared" ref="A51:A56" si="0">+A50+1</f>
        <v>3</v>
      </c>
      <c r="B51" s="111" t="s">
        <v>203</v>
      </c>
      <c r="C51" s="111" t="s">
        <v>203</v>
      </c>
      <c r="D51" s="111" t="s">
        <v>219</v>
      </c>
      <c r="E51" s="170" t="s">
        <v>220</v>
      </c>
      <c r="F51" s="107" t="s">
        <v>140</v>
      </c>
      <c r="G51" s="107"/>
      <c r="H51" s="114">
        <v>41017</v>
      </c>
      <c r="I51" s="108">
        <v>41261</v>
      </c>
      <c r="J51" s="108"/>
      <c r="K51" s="108"/>
      <c r="L51" s="108" t="s">
        <v>224</v>
      </c>
      <c r="M51" s="99">
        <v>19749</v>
      </c>
      <c r="N51" s="99"/>
      <c r="O51" s="24">
        <v>1855127296</v>
      </c>
      <c r="P51" s="24" t="s">
        <v>221</v>
      </c>
      <c r="Q51" s="150"/>
      <c r="R51" s="25"/>
      <c r="S51" s="25"/>
      <c r="T51" s="25"/>
      <c r="U51" s="25"/>
      <c r="V51" s="25"/>
      <c r="W51" s="25"/>
      <c r="X51" s="25"/>
      <c r="Y51" s="25"/>
      <c r="Z51" s="25"/>
    </row>
    <row r="52" spans="1:26" s="26" customFormat="1" ht="30" x14ac:dyDescent="0.25">
      <c r="A52" s="44">
        <f t="shared" si="0"/>
        <v>4</v>
      </c>
      <c r="B52" s="111" t="s">
        <v>203</v>
      </c>
      <c r="C52" s="111" t="s">
        <v>203</v>
      </c>
      <c r="D52" s="111" t="s">
        <v>223</v>
      </c>
      <c r="E52" s="170" t="s">
        <v>218</v>
      </c>
      <c r="F52" s="107" t="s">
        <v>140</v>
      </c>
      <c r="G52" s="107"/>
      <c r="H52" s="114">
        <v>41309</v>
      </c>
      <c r="I52" s="108">
        <v>41523</v>
      </c>
      <c r="J52" s="108"/>
      <c r="K52" s="108"/>
      <c r="L52" s="108" t="s">
        <v>227</v>
      </c>
      <c r="M52" s="99">
        <v>47869</v>
      </c>
      <c r="N52" s="99"/>
      <c r="O52" s="24">
        <v>427470342</v>
      </c>
      <c r="P52" s="24" t="s">
        <v>225</v>
      </c>
      <c r="Q52" s="150"/>
      <c r="R52" s="25"/>
      <c r="S52" s="25"/>
      <c r="T52" s="25"/>
      <c r="U52" s="25"/>
      <c r="V52" s="25"/>
      <c r="W52" s="25"/>
      <c r="X52" s="25"/>
      <c r="Y52" s="25"/>
      <c r="Z52" s="25"/>
    </row>
    <row r="53" spans="1:26" s="26" customFormat="1" ht="45" x14ac:dyDescent="0.25">
      <c r="A53" s="44">
        <f t="shared" si="0"/>
        <v>5</v>
      </c>
      <c r="B53" s="111" t="s">
        <v>203</v>
      </c>
      <c r="C53" s="111" t="s">
        <v>203</v>
      </c>
      <c r="D53" s="111" t="s">
        <v>226</v>
      </c>
      <c r="E53" s="170" t="s">
        <v>228</v>
      </c>
      <c r="F53" s="107" t="s">
        <v>139</v>
      </c>
      <c r="G53" s="107"/>
      <c r="H53" s="114">
        <v>40969</v>
      </c>
      <c r="I53" s="108">
        <v>41243</v>
      </c>
      <c r="J53" s="108"/>
      <c r="K53" s="108" t="s">
        <v>229</v>
      </c>
      <c r="L53" s="108"/>
      <c r="M53" s="99">
        <v>1500</v>
      </c>
      <c r="N53" s="99"/>
      <c r="O53" s="24">
        <v>53700000</v>
      </c>
      <c r="P53" s="24" t="s">
        <v>230</v>
      </c>
      <c r="Q53" s="150"/>
      <c r="R53" s="25"/>
      <c r="S53" s="25"/>
      <c r="T53" s="25"/>
      <c r="U53" s="25"/>
      <c r="V53" s="25"/>
      <c r="W53" s="25"/>
      <c r="X53" s="25"/>
      <c r="Y53" s="25"/>
      <c r="Z53" s="25"/>
    </row>
    <row r="54" spans="1:26" s="26" customFormat="1" ht="45" x14ac:dyDescent="0.25">
      <c r="A54" s="44">
        <f t="shared" si="0"/>
        <v>6</v>
      </c>
      <c r="B54" s="111" t="s">
        <v>203</v>
      </c>
      <c r="C54" s="111" t="s">
        <v>203</v>
      </c>
      <c r="D54" s="111" t="s">
        <v>231</v>
      </c>
      <c r="E54" s="170" t="s">
        <v>218</v>
      </c>
      <c r="F54" s="107" t="s">
        <v>140</v>
      </c>
      <c r="G54" s="107"/>
      <c r="H54" s="114">
        <v>40575</v>
      </c>
      <c r="I54" s="108">
        <v>40848</v>
      </c>
      <c r="J54" s="108"/>
      <c r="K54" s="108"/>
      <c r="L54" s="108" t="s">
        <v>222</v>
      </c>
      <c r="M54" s="99">
        <v>180</v>
      </c>
      <c r="N54" s="99"/>
      <c r="O54" s="24">
        <v>11500000</v>
      </c>
      <c r="P54" s="24" t="s">
        <v>232</v>
      </c>
      <c r="Q54" s="150"/>
      <c r="R54" s="25"/>
      <c r="S54" s="25"/>
      <c r="T54" s="25"/>
      <c r="U54" s="25"/>
      <c r="V54" s="25"/>
      <c r="W54" s="25"/>
      <c r="X54" s="25"/>
      <c r="Y54" s="25"/>
      <c r="Z54" s="25"/>
    </row>
    <row r="55" spans="1:26" s="26" customFormat="1" ht="45" x14ac:dyDescent="0.25">
      <c r="A55" s="44">
        <f t="shared" si="0"/>
        <v>7</v>
      </c>
      <c r="B55" s="111" t="s">
        <v>203</v>
      </c>
      <c r="C55" s="111" t="s">
        <v>203</v>
      </c>
      <c r="D55" s="111" t="s">
        <v>231</v>
      </c>
      <c r="E55" s="170" t="s">
        <v>218</v>
      </c>
      <c r="F55" s="107" t="s">
        <v>140</v>
      </c>
      <c r="G55" s="107"/>
      <c r="H55" s="114">
        <v>40210</v>
      </c>
      <c r="I55" s="108">
        <v>40542</v>
      </c>
      <c r="J55" s="108"/>
      <c r="K55" s="108"/>
      <c r="L55" s="108" t="s">
        <v>233</v>
      </c>
      <c r="M55" s="99">
        <v>250</v>
      </c>
      <c r="N55" s="99"/>
      <c r="O55" s="24">
        <v>13600000</v>
      </c>
      <c r="P55" s="24" t="s">
        <v>234</v>
      </c>
      <c r="Q55" s="150"/>
      <c r="R55" s="25"/>
      <c r="S55" s="25"/>
      <c r="T55" s="25"/>
      <c r="U55" s="25"/>
      <c r="V55" s="25"/>
      <c r="W55" s="25"/>
      <c r="X55" s="25"/>
      <c r="Y55" s="25"/>
      <c r="Z55" s="25"/>
    </row>
    <row r="56" spans="1:26" s="26" customFormat="1" x14ac:dyDescent="0.25">
      <c r="A56" s="44">
        <f t="shared" si="0"/>
        <v>8</v>
      </c>
      <c r="B56" s="111"/>
      <c r="C56" s="112"/>
      <c r="D56" s="111"/>
      <c r="E56" s="170"/>
      <c r="F56" s="107"/>
      <c r="G56" s="107"/>
      <c r="H56" s="107"/>
      <c r="I56" s="108"/>
      <c r="J56" s="108"/>
      <c r="K56" s="108"/>
      <c r="L56" s="108"/>
      <c r="M56" s="99"/>
      <c r="N56" s="99"/>
      <c r="O56" s="24"/>
      <c r="P56" s="24"/>
      <c r="Q56" s="150"/>
      <c r="R56" s="25"/>
      <c r="S56" s="25"/>
      <c r="T56" s="25"/>
      <c r="U56" s="25"/>
      <c r="V56" s="25"/>
      <c r="W56" s="25"/>
      <c r="X56" s="25"/>
      <c r="Y56" s="25"/>
      <c r="Z56" s="25"/>
    </row>
    <row r="57" spans="1:26" s="26" customFormat="1" x14ac:dyDescent="0.25">
      <c r="A57" s="44"/>
      <c r="B57" s="45" t="s">
        <v>16</v>
      </c>
      <c r="C57" s="112"/>
      <c r="D57" s="111"/>
      <c r="E57" s="170"/>
      <c r="F57" s="107"/>
      <c r="G57" s="107"/>
      <c r="H57" s="107"/>
      <c r="I57" s="108"/>
      <c r="J57" s="108"/>
      <c r="K57" s="113" t="s">
        <v>229</v>
      </c>
      <c r="L57" s="113">
        <f>SUM(L49:L56)</f>
        <v>0</v>
      </c>
      <c r="M57" s="148">
        <v>1500</v>
      </c>
      <c r="N57" s="113">
        <f>SUM(N49:N56)</f>
        <v>0</v>
      </c>
      <c r="O57" s="24"/>
      <c r="P57" s="24"/>
      <c r="Q57" s="151"/>
    </row>
    <row r="58" spans="1:26" s="27" customFormat="1" x14ac:dyDescent="0.25">
      <c r="E58" s="28"/>
    </row>
    <row r="59" spans="1:26" s="27" customFormat="1" x14ac:dyDescent="0.25">
      <c r="B59" s="227" t="s">
        <v>28</v>
      </c>
      <c r="C59" s="227" t="s">
        <v>27</v>
      </c>
      <c r="D59" s="229" t="s">
        <v>34</v>
      </c>
      <c r="E59" s="229"/>
    </row>
    <row r="60" spans="1:26" s="27" customFormat="1" x14ac:dyDescent="0.25">
      <c r="B60" s="228"/>
      <c r="C60" s="228"/>
      <c r="D60" s="54" t="s">
        <v>23</v>
      </c>
      <c r="E60" s="55" t="s">
        <v>24</v>
      </c>
    </row>
    <row r="61" spans="1:26" s="27" customFormat="1" ht="30.6" customHeight="1" x14ac:dyDescent="0.25">
      <c r="B61" s="52" t="s">
        <v>21</v>
      </c>
      <c r="C61" s="53" t="str">
        <f>+K57</f>
        <v>9 MESES</v>
      </c>
      <c r="D61" s="51"/>
      <c r="E61" s="51" t="s">
        <v>202</v>
      </c>
      <c r="F61" s="29"/>
      <c r="G61" s="29"/>
      <c r="H61" s="29"/>
      <c r="I61" s="29"/>
      <c r="J61" s="29"/>
      <c r="K61" s="29"/>
      <c r="L61" s="29"/>
      <c r="M61" s="29"/>
    </row>
    <row r="62" spans="1:26" s="27" customFormat="1" ht="30" customHeight="1" x14ac:dyDescent="0.25">
      <c r="B62" s="52" t="s">
        <v>25</v>
      </c>
      <c r="C62" s="53">
        <f>+M57</f>
        <v>1500</v>
      </c>
      <c r="D62" s="51" t="s">
        <v>202</v>
      </c>
      <c r="E62" s="51"/>
    </row>
    <row r="63" spans="1:26" s="27" customFormat="1" x14ac:dyDescent="0.25">
      <c r="B63" s="30"/>
      <c r="C63" s="230"/>
      <c r="D63" s="230"/>
      <c r="E63" s="230"/>
      <c r="F63" s="230"/>
      <c r="G63" s="230"/>
      <c r="H63" s="230"/>
      <c r="I63" s="230"/>
      <c r="J63" s="230"/>
      <c r="K63" s="230"/>
      <c r="L63" s="230"/>
      <c r="M63" s="230"/>
      <c r="N63" s="230"/>
    </row>
    <row r="64" spans="1:26" ht="28.15" customHeight="1" thickBot="1" x14ac:dyDescent="0.3"/>
    <row r="65" spans="2:17" ht="27" thickBot="1" x14ac:dyDescent="0.3">
      <c r="B65" s="231" t="s">
        <v>103</v>
      </c>
      <c r="C65" s="231"/>
      <c r="D65" s="231"/>
      <c r="E65" s="231"/>
      <c r="F65" s="231"/>
      <c r="G65" s="231"/>
      <c r="H65" s="231"/>
      <c r="I65" s="231"/>
      <c r="J65" s="231"/>
      <c r="K65" s="231"/>
      <c r="L65" s="231"/>
      <c r="M65" s="231"/>
      <c r="N65" s="231"/>
    </row>
    <row r="68" spans="2:17" ht="109.5" customHeight="1" x14ac:dyDescent="0.25">
      <c r="B68" s="117" t="s">
        <v>152</v>
      </c>
      <c r="C68" s="61" t="s">
        <v>2</v>
      </c>
      <c r="D68" s="61" t="s">
        <v>105</v>
      </c>
      <c r="E68" s="61" t="s">
        <v>104</v>
      </c>
      <c r="F68" s="61" t="s">
        <v>106</v>
      </c>
      <c r="G68" s="61" t="s">
        <v>107</v>
      </c>
      <c r="H68" s="61" t="s">
        <v>108</v>
      </c>
      <c r="I68" s="61" t="s">
        <v>109</v>
      </c>
      <c r="J68" s="61" t="s">
        <v>110</v>
      </c>
      <c r="K68" s="61" t="s">
        <v>111</v>
      </c>
      <c r="L68" s="61" t="s">
        <v>112</v>
      </c>
      <c r="M68" s="90" t="s">
        <v>113</v>
      </c>
      <c r="N68" s="90" t="s">
        <v>114</v>
      </c>
      <c r="O68" s="232" t="s">
        <v>3</v>
      </c>
      <c r="P68" s="233"/>
      <c r="Q68" s="61" t="s">
        <v>18</v>
      </c>
    </row>
    <row r="69" spans="2:17" ht="60" x14ac:dyDescent="0.25">
      <c r="B69" s="158" t="s">
        <v>162</v>
      </c>
      <c r="C69" s="158" t="s">
        <v>189</v>
      </c>
      <c r="D69" s="158" t="s">
        <v>195</v>
      </c>
      <c r="E69" s="160">
        <v>54</v>
      </c>
      <c r="F69" s="4"/>
      <c r="G69" s="4"/>
      <c r="H69" s="4" t="s">
        <v>140</v>
      </c>
      <c r="I69" s="91"/>
      <c r="J69" s="91" t="s">
        <v>139</v>
      </c>
      <c r="K69" s="91" t="s">
        <v>139</v>
      </c>
      <c r="L69" s="91" t="s">
        <v>139</v>
      </c>
      <c r="M69" s="91" t="s">
        <v>139</v>
      </c>
      <c r="N69" s="91" t="s">
        <v>139</v>
      </c>
      <c r="O69" s="155" t="s">
        <v>194</v>
      </c>
      <c r="P69" s="156"/>
      <c r="Q69" s="118" t="s">
        <v>140</v>
      </c>
    </row>
    <row r="70" spans="2:17" ht="60" x14ac:dyDescent="0.25">
      <c r="B70" s="158" t="s">
        <v>162</v>
      </c>
      <c r="C70" s="159" t="s">
        <v>190</v>
      </c>
      <c r="D70" s="158" t="s">
        <v>195</v>
      </c>
      <c r="E70" s="161">
        <v>72</v>
      </c>
      <c r="F70" s="4"/>
      <c r="G70" s="4"/>
      <c r="H70" s="4" t="s">
        <v>140</v>
      </c>
      <c r="I70" s="91"/>
      <c r="J70" s="91" t="s">
        <v>139</v>
      </c>
      <c r="K70" s="91" t="s">
        <v>139</v>
      </c>
      <c r="L70" s="91" t="s">
        <v>139</v>
      </c>
      <c r="M70" s="91" t="s">
        <v>139</v>
      </c>
      <c r="N70" s="91" t="s">
        <v>139</v>
      </c>
      <c r="O70" s="155" t="s">
        <v>194</v>
      </c>
      <c r="P70" s="156"/>
      <c r="Q70" s="118" t="s">
        <v>140</v>
      </c>
    </row>
    <row r="71" spans="2:17" ht="60" x14ac:dyDescent="0.25">
      <c r="B71" s="158" t="s">
        <v>162</v>
      </c>
      <c r="C71" s="159" t="s">
        <v>191</v>
      </c>
      <c r="D71" s="158" t="s">
        <v>195</v>
      </c>
      <c r="E71" s="161">
        <v>54</v>
      </c>
      <c r="F71" s="4"/>
      <c r="G71" s="4"/>
      <c r="H71" s="4" t="s">
        <v>140</v>
      </c>
      <c r="I71" s="91"/>
      <c r="J71" s="91" t="s">
        <v>139</v>
      </c>
      <c r="K71" s="91" t="s">
        <v>139</v>
      </c>
      <c r="L71" s="91" t="s">
        <v>139</v>
      </c>
      <c r="M71" s="91" t="s">
        <v>139</v>
      </c>
      <c r="N71" s="91" t="s">
        <v>139</v>
      </c>
      <c r="O71" s="155" t="s">
        <v>194</v>
      </c>
      <c r="P71" s="156"/>
      <c r="Q71" s="118" t="s">
        <v>140</v>
      </c>
    </row>
    <row r="72" spans="2:17" ht="60" x14ac:dyDescent="0.25">
      <c r="B72" s="158" t="s">
        <v>162</v>
      </c>
      <c r="C72" s="159" t="s">
        <v>192</v>
      </c>
      <c r="D72" s="158" t="s">
        <v>195</v>
      </c>
      <c r="E72" s="162">
        <v>108</v>
      </c>
      <c r="F72" s="4"/>
      <c r="G72" s="4"/>
      <c r="H72" s="4" t="s">
        <v>140</v>
      </c>
      <c r="I72" s="91"/>
      <c r="J72" s="91" t="s">
        <v>139</v>
      </c>
      <c r="K72" s="91" t="s">
        <v>139</v>
      </c>
      <c r="L72" s="91" t="s">
        <v>139</v>
      </c>
      <c r="M72" s="91" t="s">
        <v>139</v>
      </c>
      <c r="N72" s="91" t="s">
        <v>139</v>
      </c>
      <c r="O72" s="155" t="s">
        <v>194</v>
      </c>
      <c r="P72" s="156"/>
      <c r="Q72" s="118" t="s">
        <v>140</v>
      </c>
    </row>
    <row r="73" spans="2:17" ht="60" x14ac:dyDescent="0.25">
      <c r="B73" s="158" t="s">
        <v>162</v>
      </c>
      <c r="C73" s="159" t="s">
        <v>193</v>
      </c>
      <c r="D73" s="158" t="s">
        <v>195</v>
      </c>
      <c r="E73" s="162">
        <v>36</v>
      </c>
      <c r="F73" s="4"/>
      <c r="G73" s="4"/>
      <c r="H73" s="4" t="s">
        <v>140</v>
      </c>
      <c r="I73" s="91"/>
      <c r="J73" s="91" t="s">
        <v>139</v>
      </c>
      <c r="K73" s="91" t="s">
        <v>139</v>
      </c>
      <c r="L73" s="91" t="s">
        <v>139</v>
      </c>
      <c r="M73" s="91" t="s">
        <v>139</v>
      </c>
      <c r="N73" s="91" t="s">
        <v>139</v>
      </c>
      <c r="O73" s="155" t="s">
        <v>194</v>
      </c>
      <c r="P73" s="156"/>
      <c r="Q73" s="118" t="s">
        <v>140</v>
      </c>
    </row>
    <row r="74" spans="2:17" ht="60" x14ac:dyDescent="0.25">
      <c r="B74" s="158" t="s">
        <v>188</v>
      </c>
      <c r="C74" s="159" t="s">
        <v>196</v>
      </c>
      <c r="D74" s="158" t="s">
        <v>195</v>
      </c>
      <c r="E74" s="162">
        <v>80</v>
      </c>
      <c r="F74" s="4"/>
      <c r="G74" s="4"/>
      <c r="H74" s="4" t="s">
        <v>140</v>
      </c>
      <c r="I74" s="91"/>
      <c r="J74" s="91" t="s">
        <v>139</v>
      </c>
      <c r="K74" s="91" t="s">
        <v>139</v>
      </c>
      <c r="L74" s="91" t="s">
        <v>139</v>
      </c>
      <c r="M74" s="91" t="s">
        <v>139</v>
      </c>
      <c r="N74" s="91" t="s">
        <v>139</v>
      </c>
      <c r="O74" s="155" t="s">
        <v>201</v>
      </c>
      <c r="P74" s="155" t="s">
        <v>201</v>
      </c>
      <c r="Q74" s="118" t="s">
        <v>140</v>
      </c>
    </row>
    <row r="75" spans="2:17" ht="60" x14ac:dyDescent="0.25">
      <c r="B75" s="158" t="s">
        <v>188</v>
      </c>
      <c r="C75" s="159" t="s">
        <v>197</v>
      </c>
      <c r="D75" s="158" t="s">
        <v>195</v>
      </c>
      <c r="E75" s="162">
        <v>60</v>
      </c>
      <c r="F75" s="4"/>
      <c r="G75" s="4"/>
      <c r="H75" s="4" t="s">
        <v>140</v>
      </c>
      <c r="I75" s="91"/>
      <c r="J75" s="91" t="s">
        <v>139</v>
      </c>
      <c r="K75" s="91" t="s">
        <v>139</v>
      </c>
      <c r="L75" s="91" t="s">
        <v>139</v>
      </c>
      <c r="M75" s="91" t="s">
        <v>139</v>
      </c>
      <c r="N75" s="91" t="s">
        <v>139</v>
      </c>
      <c r="O75" s="155" t="s">
        <v>201</v>
      </c>
      <c r="P75" s="155" t="s">
        <v>201</v>
      </c>
      <c r="Q75" s="118" t="s">
        <v>140</v>
      </c>
    </row>
    <row r="76" spans="2:17" ht="60" x14ac:dyDescent="0.25">
      <c r="B76" s="158" t="s">
        <v>188</v>
      </c>
      <c r="C76" s="159" t="s">
        <v>198</v>
      </c>
      <c r="D76" s="158" t="s">
        <v>195</v>
      </c>
      <c r="E76" s="162">
        <v>110</v>
      </c>
      <c r="F76" s="4"/>
      <c r="G76" s="4"/>
      <c r="H76" s="4" t="s">
        <v>140</v>
      </c>
      <c r="I76" s="91"/>
      <c r="J76" s="91" t="s">
        <v>139</v>
      </c>
      <c r="K76" s="91" t="s">
        <v>139</v>
      </c>
      <c r="L76" s="91" t="s">
        <v>139</v>
      </c>
      <c r="M76" s="91" t="s">
        <v>139</v>
      </c>
      <c r="N76" s="91" t="s">
        <v>139</v>
      </c>
      <c r="O76" s="155" t="s">
        <v>201</v>
      </c>
      <c r="P76" s="155" t="s">
        <v>201</v>
      </c>
      <c r="Q76" s="118" t="s">
        <v>140</v>
      </c>
    </row>
    <row r="77" spans="2:17" x14ac:dyDescent="0.25">
      <c r="B77" s="158" t="s">
        <v>188</v>
      </c>
      <c r="C77" s="159" t="s">
        <v>199</v>
      </c>
      <c r="D77" s="158" t="s">
        <v>200</v>
      </c>
      <c r="E77" s="162">
        <v>60</v>
      </c>
      <c r="F77" s="4"/>
      <c r="G77" s="4"/>
      <c r="H77" s="4" t="s">
        <v>140</v>
      </c>
      <c r="I77" s="91"/>
      <c r="J77" s="91" t="s">
        <v>139</v>
      </c>
      <c r="K77" s="91" t="s">
        <v>139</v>
      </c>
      <c r="L77" s="91" t="s">
        <v>139</v>
      </c>
      <c r="M77" s="91" t="s">
        <v>139</v>
      </c>
      <c r="N77" s="91" t="s">
        <v>139</v>
      </c>
      <c r="O77" s="155" t="s">
        <v>201</v>
      </c>
      <c r="P77" s="155" t="s">
        <v>201</v>
      </c>
      <c r="Q77" s="118" t="s">
        <v>140</v>
      </c>
    </row>
    <row r="78" spans="2:17" x14ac:dyDescent="0.25">
      <c r="B78" s="3"/>
      <c r="C78" s="3"/>
      <c r="D78" s="5"/>
      <c r="E78" s="5"/>
      <c r="F78" s="4"/>
      <c r="G78" s="4"/>
      <c r="H78" s="4"/>
      <c r="I78" s="91"/>
      <c r="J78" s="91"/>
      <c r="K78" s="56"/>
      <c r="L78" s="56"/>
      <c r="M78" s="56"/>
      <c r="N78" s="56"/>
      <c r="O78" s="234"/>
      <c r="P78" s="235"/>
      <c r="Q78" s="56"/>
    </row>
    <row r="79" spans="2:17" x14ac:dyDescent="0.25">
      <c r="B79" s="3"/>
      <c r="C79" s="3"/>
      <c r="D79" s="5"/>
      <c r="E79" s="5"/>
      <c r="F79" s="4"/>
      <c r="G79" s="4"/>
      <c r="H79" s="4"/>
      <c r="I79" s="91"/>
      <c r="J79" s="91"/>
      <c r="K79" s="56"/>
      <c r="L79" s="56"/>
      <c r="M79" s="56"/>
      <c r="N79" s="56"/>
      <c r="O79" s="234"/>
      <c r="P79" s="235"/>
      <c r="Q79" s="56"/>
    </row>
    <row r="80" spans="2:17" x14ac:dyDescent="0.25">
      <c r="B80" s="3"/>
      <c r="C80" s="3"/>
      <c r="D80" s="5"/>
      <c r="E80" s="5"/>
      <c r="F80" s="4"/>
      <c r="G80" s="4"/>
      <c r="H80" s="4"/>
      <c r="I80" s="91"/>
      <c r="J80" s="91"/>
      <c r="K80" s="56"/>
      <c r="L80" s="56"/>
      <c r="M80" s="56"/>
      <c r="N80" s="56"/>
      <c r="O80" s="234"/>
      <c r="P80" s="235"/>
      <c r="Q80" s="56"/>
    </row>
    <row r="81" spans="2:17" x14ac:dyDescent="0.25">
      <c r="B81" s="3"/>
      <c r="C81" s="3"/>
      <c r="D81" s="5"/>
      <c r="E81" s="5"/>
      <c r="F81" s="4"/>
      <c r="G81" s="4"/>
      <c r="H81" s="4"/>
      <c r="I81" s="91"/>
      <c r="J81" s="91"/>
      <c r="K81" s="56"/>
      <c r="L81" s="56"/>
      <c r="M81" s="56"/>
      <c r="N81" s="56"/>
      <c r="O81" s="234"/>
      <c r="P81" s="235"/>
      <c r="Q81" s="56"/>
    </row>
    <row r="82" spans="2:17" x14ac:dyDescent="0.25">
      <c r="B82" s="3"/>
      <c r="C82" s="3"/>
      <c r="D82" s="5"/>
      <c r="E82" s="5"/>
      <c r="F82" s="4"/>
      <c r="G82" s="4"/>
      <c r="H82" s="4"/>
      <c r="I82" s="91"/>
      <c r="J82" s="91"/>
      <c r="K82" s="56"/>
      <c r="L82" s="56"/>
      <c r="M82" s="56"/>
      <c r="N82" s="56"/>
      <c r="O82" s="234"/>
      <c r="P82" s="235"/>
      <c r="Q82" s="56"/>
    </row>
    <row r="83" spans="2:17" x14ac:dyDescent="0.25">
      <c r="B83" s="3"/>
      <c r="C83" s="3"/>
      <c r="D83" s="5"/>
      <c r="E83" s="5"/>
      <c r="F83" s="4"/>
      <c r="G83" s="4"/>
      <c r="H83" s="4"/>
      <c r="I83" s="91"/>
      <c r="J83" s="91"/>
      <c r="K83" s="56"/>
      <c r="L83" s="56"/>
      <c r="M83" s="56"/>
      <c r="N83" s="56"/>
      <c r="O83" s="234"/>
      <c r="P83" s="235"/>
      <c r="Q83" s="56"/>
    </row>
    <row r="84" spans="2:17" x14ac:dyDescent="0.25">
      <c r="B84" s="56"/>
      <c r="C84" s="56"/>
      <c r="D84" s="56"/>
      <c r="E84" s="56"/>
      <c r="F84" s="56"/>
      <c r="G84" s="56"/>
      <c r="H84" s="56"/>
      <c r="I84" s="56"/>
      <c r="J84" s="56"/>
      <c r="K84" s="56"/>
      <c r="L84" s="56"/>
      <c r="M84" s="56"/>
      <c r="N84" s="56"/>
      <c r="O84" s="234"/>
      <c r="P84" s="235"/>
      <c r="Q84" s="56"/>
    </row>
    <row r="85" spans="2:17" x14ac:dyDescent="0.25">
      <c r="B85" s="9" t="s">
        <v>1</v>
      </c>
    </row>
    <row r="86" spans="2:17" ht="19.5" customHeight="1" x14ac:dyDescent="0.25">
      <c r="B86" s="9" t="s">
        <v>37</v>
      </c>
    </row>
    <row r="87" spans="2:17" ht="21" customHeight="1" x14ac:dyDescent="0.25">
      <c r="B87" s="9" t="s">
        <v>62</v>
      </c>
    </row>
    <row r="88" spans="2:17" ht="33.6" customHeight="1" x14ac:dyDescent="0.25"/>
    <row r="89" spans="2:17" ht="15.75" thickBot="1" x14ac:dyDescent="0.3"/>
    <row r="90" spans="2:17" ht="27" thickBot="1" x14ac:dyDescent="0.3">
      <c r="B90" s="236" t="s">
        <v>38</v>
      </c>
      <c r="C90" s="237"/>
      <c r="D90" s="237"/>
      <c r="E90" s="237"/>
      <c r="F90" s="237"/>
      <c r="G90" s="237"/>
      <c r="H90" s="237"/>
      <c r="I90" s="237"/>
      <c r="J90" s="237"/>
      <c r="K90" s="237"/>
      <c r="L90" s="237"/>
      <c r="M90" s="237"/>
      <c r="N90" s="238"/>
    </row>
    <row r="94" spans="2:17" ht="46.15" customHeight="1" x14ac:dyDescent="0.25"/>
    <row r="95" spans="2:17" ht="46.9" customHeight="1" x14ac:dyDescent="0.25">
      <c r="B95" s="50" t="s">
        <v>0</v>
      </c>
      <c r="C95" s="50" t="s">
        <v>39</v>
      </c>
      <c r="D95" s="50" t="s">
        <v>40</v>
      </c>
      <c r="E95" s="50" t="s">
        <v>115</v>
      </c>
      <c r="F95" s="50" t="s">
        <v>117</v>
      </c>
      <c r="G95" s="50" t="s">
        <v>118</v>
      </c>
      <c r="H95" s="50" t="s">
        <v>119</v>
      </c>
      <c r="I95" s="50" t="s">
        <v>116</v>
      </c>
      <c r="J95" s="232" t="s">
        <v>120</v>
      </c>
      <c r="K95" s="239"/>
      <c r="L95" s="233"/>
      <c r="M95" s="50" t="s">
        <v>124</v>
      </c>
      <c r="N95" s="50" t="s">
        <v>41</v>
      </c>
      <c r="O95" s="50" t="s">
        <v>42</v>
      </c>
      <c r="P95" s="232" t="s">
        <v>3</v>
      </c>
      <c r="Q95" s="233"/>
    </row>
    <row r="96" spans="2:17" ht="45" x14ac:dyDescent="0.25">
      <c r="B96" s="84" t="s">
        <v>43</v>
      </c>
      <c r="C96" s="84"/>
      <c r="D96" s="3"/>
      <c r="E96" s="3"/>
      <c r="F96" s="3"/>
      <c r="G96" s="3"/>
      <c r="H96" s="3"/>
      <c r="I96" s="5"/>
      <c r="J96" s="1" t="s">
        <v>121</v>
      </c>
      <c r="K96" s="92" t="s">
        <v>122</v>
      </c>
      <c r="L96" s="91" t="s">
        <v>123</v>
      </c>
      <c r="M96" s="56"/>
      <c r="N96" s="56"/>
      <c r="O96" s="56"/>
      <c r="P96" s="249" t="s">
        <v>298</v>
      </c>
      <c r="Q96" s="250"/>
    </row>
    <row r="97" spans="1:26" x14ac:dyDescent="0.25">
      <c r="B97" s="84" t="s">
        <v>44</v>
      </c>
      <c r="C97" s="84"/>
      <c r="D97" s="3"/>
      <c r="E97" s="3"/>
      <c r="F97" s="3"/>
      <c r="G97" s="3"/>
      <c r="H97" s="3"/>
      <c r="I97" s="5"/>
      <c r="J97" s="1"/>
      <c r="K97" s="91"/>
      <c r="L97" s="91"/>
      <c r="M97" s="56"/>
      <c r="N97" s="56"/>
      <c r="O97" s="56"/>
      <c r="P97" s="240"/>
      <c r="Q97" s="240"/>
    </row>
    <row r="99" spans="1:26" ht="15.75" thickBot="1" x14ac:dyDescent="0.3"/>
    <row r="100" spans="1:26" ht="27" thickBot="1" x14ac:dyDescent="0.3">
      <c r="B100" s="236" t="s">
        <v>46</v>
      </c>
      <c r="C100" s="237"/>
      <c r="D100" s="237"/>
      <c r="E100" s="237"/>
      <c r="F100" s="237"/>
      <c r="G100" s="237"/>
      <c r="H100" s="237"/>
      <c r="I100" s="237"/>
      <c r="J100" s="237"/>
      <c r="K100" s="237"/>
      <c r="L100" s="237"/>
      <c r="M100" s="237"/>
      <c r="N100" s="238"/>
    </row>
    <row r="103" spans="1:26" ht="30" x14ac:dyDescent="0.25">
      <c r="B103" s="61" t="s">
        <v>33</v>
      </c>
      <c r="C103" s="61" t="s">
        <v>47</v>
      </c>
      <c r="D103" s="232" t="s">
        <v>3</v>
      </c>
      <c r="E103" s="233"/>
    </row>
    <row r="104" spans="1:26" s="104" customFormat="1" ht="109.5" customHeight="1" x14ac:dyDescent="0.25">
      <c r="B104" s="62" t="s">
        <v>125</v>
      </c>
      <c r="C104" s="56"/>
      <c r="D104" s="240"/>
      <c r="E104" s="240"/>
      <c r="F104" s="9"/>
      <c r="G104" s="9"/>
      <c r="H104" s="9"/>
      <c r="I104" s="9"/>
      <c r="J104" s="9"/>
      <c r="K104" s="9"/>
      <c r="L104" s="9"/>
      <c r="M104" s="9"/>
      <c r="N104" s="9"/>
      <c r="O104" s="9"/>
      <c r="P104" s="9"/>
      <c r="Q104" s="9"/>
    </row>
    <row r="105" spans="1:26" s="110" customFormat="1" x14ac:dyDescent="0.25">
      <c r="A105" s="44">
        <v>1</v>
      </c>
      <c r="B105" s="9"/>
      <c r="C105" s="9"/>
      <c r="D105" s="9"/>
      <c r="E105" s="9"/>
      <c r="F105" s="9"/>
      <c r="G105" s="9"/>
      <c r="H105" s="9"/>
      <c r="I105" s="9"/>
      <c r="J105" s="9"/>
      <c r="K105" s="9"/>
      <c r="L105" s="9"/>
      <c r="M105" s="9"/>
      <c r="N105" s="9"/>
      <c r="O105" s="9"/>
      <c r="P105" s="9"/>
      <c r="Q105" s="9"/>
      <c r="R105" s="109"/>
      <c r="S105" s="109"/>
      <c r="T105" s="109"/>
      <c r="U105" s="109"/>
      <c r="V105" s="109"/>
      <c r="W105" s="109"/>
      <c r="X105" s="109"/>
      <c r="Y105" s="109"/>
      <c r="Z105" s="109"/>
    </row>
    <row r="106" spans="1:26" s="110" customFormat="1" x14ac:dyDescent="0.25">
      <c r="A106" s="44">
        <f>+A105+1</f>
        <v>2</v>
      </c>
      <c r="B106" s="9"/>
      <c r="C106" s="9"/>
      <c r="D106" s="9"/>
      <c r="E106" s="9"/>
      <c r="F106" s="9"/>
      <c r="G106" s="9"/>
      <c r="H106" s="9"/>
      <c r="I106" s="9"/>
      <c r="J106" s="9"/>
      <c r="K106" s="9"/>
      <c r="L106" s="9"/>
      <c r="M106" s="9"/>
      <c r="N106" s="9"/>
      <c r="O106" s="9"/>
      <c r="P106" s="9"/>
      <c r="Q106" s="9"/>
      <c r="R106" s="109"/>
      <c r="S106" s="109"/>
      <c r="T106" s="109"/>
      <c r="U106" s="109"/>
      <c r="V106" s="109"/>
      <c r="W106" s="109"/>
      <c r="X106" s="109"/>
      <c r="Y106" s="109"/>
      <c r="Z106" s="109"/>
    </row>
    <row r="107" spans="1:26" s="110" customFormat="1" ht="26.25" x14ac:dyDescent="0.25">
      <c r="A107" s="44">
        <f t="shared" ref="A107:A112" si="1">+A106+1</f>
        <v>3</v>
      </c>
      <c r="B107" s="217" t="s">
        <v>64</v>
      </c>
      <c r="C107" s="218"/>
      <c r="D107" s="218"/>
      <c r="E107" s="218"/>
      <c r="F107" s="218"/>
      <c r="G107" s="218"/>
      <c r="H107" s="218"/>
      <c r="I107" s="218"/>
      <c r="J107" s="218"/>
      <c r="K107" s="218"/>
      <c r="L107" s="218"/>
      <c r="M107" s="218"/>
      <c r="N107" s="218"/>
      <c r="O107" s="218"/>
      <c r="P107" s="218"/>
      <c r="Q107" s="9"/>
      <c r="R107" s="109"/>
      <c r="S107" s="109"/>
      <c r="T107" s="109"/>
      <c r="U107" s="109"/>
      <c r="V107" s="109"/>
      <c r="W107" s="109"/>
      <c r="X107" s="109"/>
      <c r="Y107" s="109"/>
      <c r="Z107" s="109"/>
    </row>
    <row r="108" spans="1:26" s="110" customFormat="1" x14ac:dyDescent="0.25">
      <c r="A108" s="44">
        <f t="shared" si="1"/>
        <v>4</v>
      </c>
      <c r="B108" s="9"/>
      <c r="C108" s="9"/>
      <c r="D108" s="9"/>
      <c r="E108" s="9"/>
      <c r="F108" s="9"/>
      <c r="G108" s="9"/>
      <c r="H108" s="9"/>
      <c r="I108" s="9"/>
      <c r="J108" s="9"/>
      <c r="K108" s="9"/>
      <c r="L108" s="9"/>
      <c r="M108" s="9"/>
      <c r="N108" s="9"/>
      <c r="O108" s="9"/>
      <c r="P108" s="9"/>
      <c r="Q108" s="9"/>
      <c r="R108" s="109"/>
      <c r="S108" s="109"/>
      <c r="T108" s="109"/>
      <c r="U108" s="109"/>
      <c r="V108" s="109"/>
      <c r="W108" s="109"/>
      <c r="X108" s="109"/>
      <c r="Y108" s="109"/>
      <c r="Z108" s="109"/>
    </row>
    <row r="109" spans="1:26" s="110" customFormat="1" ht="15.75" thickBot="1" x14ac:dyDescent="0.3">
      <c r="A109" s="44">
        <f t="shared" si="1"/>
        <v>5</v>
      </c>
      <c r="B109" s="9"/>
      <c r="C109" s="9"/>
      <c r="D109" s="9"/>
      <c r="E109" s="9"/>
      <c r="F109" s="9"/>
      <c r="G109" s="9"/>
      <c r="H109" s="9"/>
      <c r="I109" s="9"/>
      <c r="J109" s="9"/>
      <c r="K109" s="9"/>
      <c r="L109" s="9"/>
      <c r="M109" s="9"/>
      <c r="N109" s="9"/>
      <c r="O109" s="9"/>
      <c r="P109" s="9"/>
      <c r="Q109" s="9"/>
      <c r="R109" s="109"/>
      <c r="S109" s="109"/>
      <c r="T109" s="109"/>
      <c r="U109" s="109"/>
      <c r="V109" s="109"/>
      <c r="W109" s="109"/>
      <c r="X109" s="109"/>
      <c r="Y109" s="109"/>
      <c r="Z109" s="109"/>
    </row>
    <row r="110" spans="1:26" s="110" customFormat="1" ht="27" thickBot="1" x14ac:dyDescent="0.3">
      <c r="A110" s="44">
        <f t="shared" si="1"/>
        <v>6</v>
      </c>
      <c r="B110" s="236" t="s">
        <v>54</v>
      </c>
      <c r="C110" s="237"/>
      <c r="D110" s="237"/>
      <c r="E110" s="237"/>
      <c r="F110" s="237"/>
      <c r="G110" s="237"/>
      <c r="H110" s="237"/>
      <c r="I110" s="237"/>
      <c r="J110" s="237"/>
      <c r="K110" s="237"/>
      <c r="L110" s="237"/>
      <c r="M110" s="237"/>
      <c r="N110" s="238"/>
      <c r="O110" s="9"/>
      <c r="P110" s="9"/>
      <c r="Q110" s="9"/>
      <c r="R110" s="109"/>
      <c r="S110" s="109"/>
      <c r="T110" s="109"/>
      <c r="U110" s="109"/>
      <c r="V110" s="109"/>
      <c r="W110" s="109"/>
      <c r="X110" s="109"/>
      <c r="Y110" s="109"/>
      <c r="Z110" s="109"/>
    </row>
    <row r="111" spans="1:26" s="110" customFormat="1" x14ac:dyDescent="0.25">
      <c r="A111" s="44">
        <f t="shared" si="1"/>
        <v>7</v>
      </c>
      <c r="B111" s="9"/>
      <c r="C111" s="9"/>
      <c r="D111" s="9"/>
      <c r="E111" s="9"/>
      <c r="F111" s="9"/>
      <c r="G111" s="9"/>
      <c r="H111" s="9"/>
      <c r="I111" s="9"/>
      <c r="J111" s="9"/>
      <c r="K111" s="9"/>
      <c r="L111" s="9"/>
      <c r="M111" s="9"/>
      <c r="N111" s="9"/>
      <c r="O111" s="9"/>
      <c r="P111" s="9"/>
      <c r="Q111" s="9"/>
      <c r="R111" s="109"/>
      <c r="S111" s="109"/>
      <c r="T111" s="109"/>
      <c r="U111" s="109"/>
      <c r="V111" s="109"/>
      <c r="W111" s="109"/>
      <c r="X111" s="109"/>
      <c r="Y111" s="109"/>
      <c r="Z111" s="109"/>
    </row>
    <row r="112" spans="1:26" s="110" customFormat="1" ht="15.75" thickBot="1" x14ac:dyDescent="0.3">
      <c r="A112" s="44">
        <f t="shared" si="1"/>
        <v>8</v>
      </c>
      <c r="B112" s="9"/>
      <c r="C112" s="9"/>
      <c r="D112" s="9"/>
      <c r="E112" s="9"/>
      <c r="F112" s="9"/>
      <c r="G112" s="9"/>
      <c r="H112" s="9"/>
      <c r="I112" s="9"/>
      <c r="J112" s="9"/>
      <c r="K112" s="9"/>
      <c r="L112" s="9"/>
      <c r="M112" s="58"/>
      <c r="N112" s="58"/>
      <c r="O112" s="9"/>
      <c r="P112" s="9"/>
      <c r="Q112" s="9"/>
      <c r="R112" s="109"/>
      <c r="S112" s="109"/>
      <c r="T112" s="109"/>
      <c r="U112" s="109"/>
      <c r="V112" s="109"/>
      <c r="W112" s="109"/>
      <c r="X112" s="109"/>
      <c r="Y112" s="109"/>
      <c r="Z112" s="109"/>
    </row>
    <row r="113" spans="1:17" s="110" customFormat="1" ht="60" x14ac:dyDescent="0.25">
      <c r="A113" s="44"/>
      <c r="B113" s="115" t="s">
        <v>148</v>
      </c>
      <c r="C113" s="115" t="s">
        <v>149</v>
      </c>
      <c r="D113" s="115" t="s">
        <v>150</v>
      </c>
      <c r="E113" s="115" t="s">
        <v>45</v>
      </c>
      <c r="F113" s="115" t="s">
        <v>22</v>
      </c>
      <c r="G113" s="115" t="s">
        <v>102</v>
      </c>
      <c r="H113" s="115" t="s">
        <v>17</v>
      </c>
      <c r="I113" s="115" t="s">
        <v>10</v>
      </c>
      <c r="J113" s="115" t="s">
        <v>31</v>
      </c>
      <c r="K113" s="115" t="s">
        <v>61</v>
      </c>
      <c r="L113" s="115" t="s">
        <v>20</v>
      </c>
      <c r="M113" s="100" t="s">
        <v>26</v>
      </c>
      <c r="N113" s="115" t="s">
        <v>151</v>
      </c>
      <c r="O113" s="115" t="s">
        <v>36</v>
      </c>
      <c r="P113" s="116" t="s">
        <v>11</v>
      </c>
      <c r="Q113" s="116" t="s">
        <v>19</v>
      </c>
    </row>
    <row r="114" spans="1:17" x14ac:dyDescent="0.25">
      <c r="B114" s="111"/>
      <c r="C114" s="112"/>
      <c r="D114" s="111"/>
      <c r="E114" s="106"/>
      <c r="F114" s="107"/>
      <c r="G114" s="149"/>
      <c r="H114" s="114"/>
      <c r="I114" s="108"/>
      <c r="J114" s="108"/>
      <c r="K114" s="108"/>
      <c r="L114" s="108"/>
      <c r="M114" s="99"/>
      <c r="N114" s="99">
        <f>+M114*G114</f>
        <v>0</v>
      </c>
      <c r="O114" s="24"/>
      <c r="P114" s="24"/>
      <c r="Q114" s="150"/>
    </row>
    <row r="115" spans="1:17" x14ac:dyDescent="0.25">
      <c r="B115" s="111"/>
      <c r="C115" s="112"/>
      <c r="D115" s="111"/>
      <c r="E115" s="106"/>
      <c r="F115" s="107"/>
      <c r="G115" s="107"/>
      <c r="H115" s="107"/>
      <c r="I115" s="108"/>
      <c r="J115" s="108"/>
      <c r="K115" s="108"/>
      <c r="L115" s="108"/>
      <c r="M115" s="99"/>
      <c r="N115" s="99"/>
      <c r="O115" s="24"/>
      <c r="P115" s="24"/>
      <c r="Q115" s="150"/>
    </row>
    <row r="116" spans="1:17" x14ac:dyDescent="0.25">
      <c r="B116" s="111"/>
      <c r="C116" s="112"/>
      <c r="D116" s="111"/>
      <c r="E116" s="106"/>
      <c r="F116" s="107"/>
      <c r="G116" s="107"/>
      <c r="H116" s="107"/>
      <c r="I116" s="108"/>
      <c r="J116" s="108"/>
      <c r="K116" s="108"/>
      <c r="L116" s="108"/>
      <c r="M116" s="99"/>
      <c r="N116" s="99"/>
      <c r="O116" s="24"/>
      <c r="P116" s="24"/>
      <c r="Q116" s="150"/>
    </row>
    <row r="117" spans="1:17" x14ac:dyDescent="0.25">
      <c r="B117" s="111"/>
      <c r="C117" s="112"/>
      <c r="D117" s="111"/>
      <c r="E117" s="106"/>
      <c r="F117" s="107"/>
      <c r="G117" s="107"/>
      <c r="H117" s="107"/>
      <c r="I117" s="108"/>
      <c r="J117" s="108"/>
      <c r="K117" s="108"/>
      <c r="L117" s="108"/>
      <c r="M117" s="99"/>
      <c r="N117" s="99"/>
      <c r="O117" s="24"/>
      <c r="P117" s="24"/>
      <c r="Q117" s="150"/>
    </row>
    <row r="118" spans="1:17" ht="37.15" customHeight="1" x14ac:dyDescent="0.25">
      <c r="B118" s="111"/>
      <c r="C118" s="112"/>
      <c r="D118" s="111"/>
      <c r="E118" s="106"/>
      <c r="F118" s="107"/>
      <c r="G118" s="107"/>
      <c r="H118" s="107"/>
      <c r="I118" s="108"/>
      <c r="J118" s="108"/>
      <c r="K118" s="108"/>
      <c r="L118" s="108"/>
      <c r="M118" s="99"/>
      <c r="N118" s="99"/>
      <c r="O118" s="24"/>
      <c r="P118" s="24"/>
      <c r="Q118" s="150"/>
    </row>
    <row r="119" spans="1:17" ht="41.45" customHeight="1" x14ac:dyDescent="0.25">
      <c r="B119" s="111"/>
      <c r="C119" s="112"/>
      <c r="D119" s="111"/>
      <c r="E119" s="106"/>
      <c r="F119" s="107"/>
      <c r="G119" s="107"/>
      <c r="H119" s="107"/>
      <c r="I119" s="108"/>
      <c r="J119" s="108"/>
      <c r="K119" s="108"/>
      <c r="L119" s="108"/>
      <c r="M119" s="99"/>
      <c r="N119" s="99"/>
      <c r="O119" s="24"/>
      <c r="P119" s="24"/>
      <c r="Q119" s="150"/>
    </row>
    <row r="120" spans="1:17" x14ac:dyDescent="0.25">
      <c r="B120" s="111"/>
      <c r="C120" s="112"/>
      <c r="D120" s="111"/>
      <c r="E120" s="106"/>
      <c r="F120" s="107"/>
      <c r="G120" s="107"/>
      <c r="H120" s="107"/>
      <c r="I120" s="108"/>
      <c r="J120" s="108"/>
      <c r="K120" s="108"/>
      <c r="L120" s="108"/>
      <c r="M120" s="99"/>
      <c r="N120" s="99"/>
      <c r="O120" s="24"/>
      <c r="P120" s="24"/>
      <c r="Q120" s="150"/>
    </row>
    <row r="121" spans="1:17" x14ac:dyDescent="0.25">
      <c r="B121" s="111"/>
      <c r="C121" s="112"/>
      <c r="D121" s="111"/>
      <c r="E121" s="106"/>
      <c r="F121" s="107"/>
      <c r="G121" s="107"/>
      <c r="H121" s="107"/>
      <c r="I121" s="108"/>
      <c r="J121" s="108"/>
      <c r="K121" s="108"/>
      <c r="L121" s="108"/>
      <c r="M121" s="99"/>
      <c r="N121" s="99"/>
      <c r="O121" s="24"/>
      <c r="P121" s="24"/>
      <c r="Q121" s="150"/>
    </row>
    <row r="122" spans="1:17" x14ac:dyDescent="0.25">
      <c r="B122" s="45" t="s">
        <v>16</v>
      </c>
      <c r="C122" s="112"/>
      <c r="D122" s="111"/>
      <c r="E122" s="106"/>
      <c r="F122" s="107"/>
      <c r="G122" s="107"/>
      <c r="H122" s="107"/>
      <c r="I122" s="108"/>
      <c r="J122" s="108"/>
      <c r="K122" s="113">
        <f t="shared" ref="K122" si="2">SUM(K114:K121)</f>
        <v>0</v>
      </c>
      <c r="L122" s="113">
        <f t="shared" ref="L122:N122" si="3">SUM(L114:L121)</f>
        <v>0</v>
      </c>
      <c r="M122" s="148">
        <f t="shared" si="3"/>
        <v>0</v>
      </c>
      <c r="N122" s="113">
        <f t="shared" si="3"/>
        <v>0</v>
      </c>
      <c r="O122" s="24"/>
      <c r="P122" s="24"/>
      <c r="Q122" s="151"/>
    </row>
    <row r="123" spans="1:17" x14ac:dyDescent="0.25">
      <c r="B123" s="27"/>
      <c r="C123" s="27"/>
      <c r="D123" s="27"/>
      <c r="E123" s="28"/>
      <c r="F123" s="27"/>
      <c r="G123" s="27"/>
      <c r="H123" s="27"/>
      <c r="I123" s="27"/>
      <c r="J123" s="27"/>
      <c r="K123" s="27"/>
      <c r="L123" s="27"/>
      <c r="M123" s="27"/>
      <c r="N123" s="27"/>
      <c r="O123" s="27"/>
      <c r="P123" s="27"/>
    </row>
    <row r="124" spans="1:17" ht="18.75" x14ac:dyDescent="0.25">
      <c r="B124" s="52" t="s">
        <v>32</v>
      </c>
      <c r="C124" s="66">
        <f>+K122</f>
        <v>0</v>
      </c>
      <c r="H124" s="29"/>
      <c r="I124" s="29"/>
      <c r="J124" s="29"/>
      <c r="K124" s="29"/>
      <c r="L124" s="29"/>
      <c r="M124" s="29"/>
      <c r="N124" s="27"/>
      <c r="O124" s="27"/>
      <c r="P124" s="27"/>
    </row>
    <row r="126" spans="1:17" ht="76.5" customHeight="1" thickBot="1" x14ac:dyDescent="0.3"/>
    <row r="127" spans="1:17" ht="60.75" customHeight="1" thickBot="1" x14ac:dyDescent="0.3">
      <c r="B127" s="69" t="s">
        <v>49</v>
      </c>
      <c r="C127" s="70" t="s">
        <v>50</v>
      </c>
      <c r="D127" s="69" t="s">
        <v>51</v>
      </c>
      <c r="E127" s="70" t="s">
        <v>55</v>
      </c>
    </row>
    <row r="128" spans="1:17" ht="60.75" customHeight="1" x14ac:dyDescent="0.25">
      <c r="B128" s="60" t="s">
        <v>126</v>
      </c>
      <c r="C128" s="63">
        <v>20</v>
      </c>
      <c r="D128" s="63"/>
      <c r="E128" s="246">
        <f>+D128+D129+D130</f>
        <v>0</v>
      </c>
    </row>
    <row r="129" spans="2:17" ht="33.6" customHeight="1" x14ac:dyDescent="0.25">
      <c r="B129" s="60" t="s">
        <v>127</v>
      </c>
      <c r="C129" s="51">
        <v>30</v>
      </c>
      <c r="D129" s="64">
        <v>0</v>
      </c>
      <c r="E129" s="247"/>
    </row>
    <row r="130" spans="2:17" ht="15.75" thickBot="1" x14ac:dyDescent="0.3">
      <c r="B130" s="60" t="s">
        <v>128</v>
      </c>
      <c r="C130" s="65">
        <v>40</v>
      </c>
      <c r="D130" s="65">
        <v>0</v>
      </c>
      <c r="E130" s="248"/>
    </row>
    <row r="132" spans="2:17" ht="15.75" thickBot="1" x14ac:dyDescent="0.3"/>
    <row r="133" spans="2:17" ht="54" customHeight="1" thickBot="1" x14ac:dyDescent="0.3">
      <c r="B133" s="236" t="s">
        <v>52</v>
      </c>
      <c r="C133" s="237"/>
      <c r="D133" s="237"/>
      <c r="E133" s="237"/>
      <c r="F133" s="237"/>
      <c r="G133" s="237"/>
      <c r="H133" s="237"/>
      <c r="I133" s="237"/>
      <c r="J133" s="237"/>
      <c r="K133" s="237"/>
      <c r="L133" s="237"/>
      <c r="M133" s="237"/>
      <c r="N133" s="238"/>
    </row>
    <row r="134" spans="2:17" ht="120.75" customHeight="1" x14ac:dyDescent="0.25"/>
    <row r="135" spans="2:17" ht="76.150000000000006" customHeight="1" x14ac:dyDescent="0.25">
      <c r="B135" s="50" t="s">
        <v>0</v>
      </c>
      <c r="C135" s="50" t="s">
        <v>39</v>
      </c>
      <c r="D135" s="50" t="s">
        <v>40</v>
      </c>
      <c r="E135" s="50" t="s">
        <v>115</v>
      </c>
      <c r="F135" s="50" t="s">
        <v>117</v>
      </c>
      <c r="G135" s="50" t="s">
        <v>118</v>
      </c>
      <c r="H135" s="50" t="s">
        <v>119</v>
      </c>
      <c r="I135" s="50" t="s">
        <v>116</v>
      </c>
      <c r="J135" s="232" t="s">
        <v>120</v>
      </c>
      <c r="K135" s="239"/>
      <c r="L135" s="233"/>
      <c r="M135" s="50" t="s">
        <v>124</v>
      </c>
      <c r="N135" s="50" t="s">
        <v>41</v>
      </c>
      <c r="O135" s="50" t="s">
        <v>42</v>
      </c>
      <c r="P135" s="232" t="s">
        <v>3</v>
      </c>
      <c r="Q135" s="233"/>
    </row>
    <row r="136" spans="2:17" ht="69" customHeight="1" x14ac:dyDescent="0.25">
      <c r="B136" s="84" t="s">
        <v>132</v>
      </c>
      <c r="C136" s="84"/>
      <c r="D136" s="3"/>
      <c r="E136" s="3"/>
      <c r="F136" s="3"/>
      <c r="G136" s="3"/>
      <c r="H136" s="3"/>
      <c r="I136" s="5"/>
      <c r="J136" s="1" t="s">
        <v>121</v>
      </c>
      <c r="K136" s="92" t="s">
        <v>122</v>
      </c>
      <c r="L136" s="91" t="s">
        <v>123</v>
      </c>
      <c r="M136" s="56"/>
      <c r="N136" s="56"/>
      <c r="O136" s="56"/>
      <c r="P136" s="240"/>
      <c r="Q136" s="240"/>
    </row>
    <row r="137" spans="2:17" x14ac:dyDescent="0.25">
      <c r="B137" s="84" t="s">
        <v>133</v>
      </c>
      <c r="C137" s="84"/>
      <c r="D137" s="3"/>
      <c r="E137" s="3"/>
      <c r="F137" s="3"/>
      <c r="G137" s="3"/>
      <c r="H137" s="3"/>
      <c r="I137" s="5"/>
      <c r="J137" s="1"/>
      <c r="K137" s="92"/>
      <c r="L137" s="91"/>
      <c r="M137" s="56"/>
      <c r="N137" s="56"/>
      <c r="O137" s="56"/>
      <c r="P137" s="85"/>
      <c r="Q137" s="85"/>
    </row>
    <row r="138" spans="2:17" x14ac:dyDescent="0.25">
      <c r="B138" s="84" t="s">
        <v>134</v>
      </c>
      <c r="C138" s="84"/>
      <c r="D138" s="3"/>
      <c r="E138" s="3"/>
      <c r="F138" s="3"/>
      <c r="G138" s="3"/>
      <c r="H138" s="3"/>
      <c r="I138" s="5"/>
      <c r="J138" s="1"/>
      <c r="K138" s="91"/>
      <c r="L138" s="91"/>
      <c r="M138" s="56"/>
      <c r="N138" s="56"/>
      <c r="O138" s="56"/>
      <c r="P138" s="240"/>
      <c r="Q138" s="240"/>
    </row>
    <row r="141" spans="2:17" ht="15.75" thickBot="1" x14ac:dyDescent="0.3"/>
    <row r="142" spans="2:17" ht="30" x14ac:dyDescent="0.25">
      <c r="B142" s="68" t="s">
        <v>33</v>
      </c>
      <c r="C142" s="68" t="s">
        <v>49</v>
      </c>
      <c r="D142" s="50" t="s">
        <v>50</v>
      </c>
      <c r="E142" s="68" t="s">
        <v>51</v>
      </c>
      <c r="F142" s="70" t="s">
        <v>56</v>
      </c>
      <c r="G142" s="88"/>
    </row>
    <row r="143" spans="2:17" ht="108" x14ac:dyDescent="0.2">
      <c r="B143" s="242" t="s">
        <v>53</v>
      </c>
      <c r="C143" s="6" t="s">
        <v>129</v>
      </c>
      <c r="D143" s="64">
        <v>25</v>
      </c>
      <c r="E143" s="64">
        <v>0</v>
      </c>
      <c r="F143" s="243">
        <f>+E143+E144+E145</f>
        <v>0</v>
      </c>
      <c r="G143" s="89"/>
    </row>
    <row r="144" spans="2:17" ht="96" x14ac:dyDescent="0.2">
      <c r="B144" s="242"/>
      <c r="C144" s="6" t="s">
        <v>130</v>
      </c>
      <c r="D144" s="67">
        <v>25</v>
      </c>
      <c r="E144" s="64">
        <v>0</v>
      </c>
      <c r="F144" s="244"/>
      <c r="G144" s="89"/>
    </row>
    <row r="145" spans="2:7" ht="60" x14ac:dyDescent="0.2">
      <c r="B145" s="242"/>
      <c r="C145" s="6" t="s">
        <v>131</v>
      </c>
      <c r="D145" s="64">
        <v>10</v>
      </c>
      <c r="E145" s="64">
        <v>0</v>
      </c>
      <c r="F145" s="245"/>
      <c r="G145" s="89"/>
    </row>
    <row r="146" spans="2:7" x14ac:dyDescent="0.25">
      <c r="C146"/>
    </row>
    <row r="149" spans="2:7" x14ac:dyDescent="0.25">
      <c r="B149" s="59" t="s">
        <v>57</v>
      </c>
    </row>
    <row r="152" spans="2:7" x14ac:dyDescent="0.25">
      <c r="B152" s="71" t="s">
        <v>33</v>
      </c>
      <c r="C152" s="71" t="s">
        <v>58</v>
      </c>
      <c r="D152" s="68" t="s">
        <v>51</v>
      </c>
      <c r="E152" s="68" t="s">
        <v>16</v>
      </c>
    </row>
    <row r="153" spans="2:7" ht="28.5" x14ac:dyDescent="0.25">
      <c r="B153" s="2" t="s">
        <v>59</v>
      </c>
      <c r="C153" s="7">
        <v>40</v>
      </c>
      <c r="D153" s="64">
        <f>+E128</f>
        <v>0</v>
      </c>
      <c r="E153" s="224">
        <f>+D153+D154</f>
        <v>0</v>
      </c>
    </row>
    <row r="154" spans="2:7" ht="42.75" x14ac:dyDescent="0.25">
      <c r="B154" s="2" t="s">
        <v>60</v>
      </c>
      <c r="C154" s="7">
        <v>60</v>
      </c>
      <c r="D154" s="64">
        <f>+F143</f>
        <v>0</v>
      </c>
      <c r="E154" s="225"/>
    </row>
  </sheetData>
  <mergeCells count="43">
    <mergeCell ref="J135:L135"/>
    <mergeCell ref="P135:Q135"/>
    <mergeCell ref="P136:Q136"/>
    <mergeCell ref="P138:Q138"/>
    <mergeCell ref="J95:L95"/>
    <mergeCell ref="P96:Q96"/>
    <mergeCell ref="P97:Q97"/>
    <mergeCell ref="O84:P84"/>
    <mergeCell ref="O79:P79"/>
    <mergeCell ref="O80:P80"/>
    <mergeCell ref="O81:P81"/>
    <mergeCell ref="O82:P82"/>
    <mergeCell ref="O83:P83"/>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78:P78"/>
    <mergeCell ref="B143:B145"/>
    <mergeCell ref="F143:F145"/>
    <mergeCell ref="E153:E154"/>
    <mergeCell ref="B2:P2"/>
    <mergeCell ref="B107:P107"/>
    <mergeCell ref="B133:N133"/>
    <mergeCell ref="E128:E130"/>
    <mergeCell ref="B100:N100"/>
    <mergeCell ref="D103:E103"/>
    <mergeCell ref="D104:E104"/>
    <mergeCell ref="B110:N110"/>
    <mergeCell ref="P95:Q95"/>
    <mergeCell ref="B90:N90"/>
    <mergeCell ref="E40:E41"/>
    <mergeCell ref="O68:P68"/>
  </mergeCells>
  <dataValidations count="2">
    <dataValidation type="decimal" allowBlank="1" showInputMessage="1" showErrorMessage="1" sqref="WVH983061 WLL983061 C65566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102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38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74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10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46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82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18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54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90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26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62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98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34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70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opLeftCell="A4" workbookViewId="0">
      <selection activeCell="B34" sqref="B34"/>
    </sheetView>
  </sheetViews>
  <sheetFormatPr baseColWidth="10" defaultRowHeight="15.75" x14ac:dyDescent="0.25"/>
  <cols>
    <col min="1" max="1" width="4.140625" style="146" customWidth="1"/>
    <col min="2" max="2" width="55.5703125" style="146" customWidth="1"/>
    <col min="3" max="3" width="41.28515625" style="146" customWidth="1"/>
    <col min="4" max="4" width="29.42578125" style="146" customWidth="1"/>
    <col min="5" max="5" width="6.42578125" style="146" customWidth="1"/>
    <col min="6" max="16384" width="11.42578125" style="101"/>
  </cols>
  <sheetData>
    <row r="1" spans="1:5" x14ac:dyDescent="0.25">
      <c r="A1" s="263" t="s">
        <v>91</v>
      </c>
      <c r="B1" s="264"/>
      <c r="C1" s="264"/>
      <c r="D1" s="264"/>
      <c r="E1" s="124"/>
    </row>
    <row r="2" spans="1:5" ht="27.75" customHeight="1" x14ac:dyDescent="0.25">
      <c r="A2" s="125"/>
      <c r="B2" s="265" t="s">
        <v>77</v>
      </c>
      <c r="C2" s="265"/>
      <c r="D2" s="265"/>
      <c r="E2" s="126"/>
    </row>
    <row r="3" spans="1:5" ht="21" customHeight="1" x14ac:dyDescent="0.25">
      <c r="A3" s="127"/>
      <c r="B3" s="265" t="s">
        <v>153</v>
      </c>
      <c r="C3" s="265"/>
      <c r="D3" s="265"/>
      <c r="E3" s="128"/>
    </row>
    <row r="4" spans="1:5" thickBot="1" x14ac:dyDescent="0.3">
      <c r="A4" s="129"/>
      <c r="B4" s="130"/>
      <c r="C4" s="130"/>
      <c r="D4" s="130"/>
      <c r="E4" s="131"/>
    </row>
    <row r="5" spans="1:5" ht="26.25" customHeight="1" thickBot="1" x14ac:dyDescent="0.3">
      <c r="A5" s="129"/>
      <c r="B5" s="132" t="s">
        <v>78</v>
      </c>
      <c r="C5" s="266" t="s">
        <v>203</v>
      </c>
      <c r="D5" s="267"/>
      <c r="E5" s="131"/>
    </row>
    <row r="6" spans="1:5" ht="27.75" customHeight="1" thickBot="1" x14ac:dyDescent="0.3">
      <c r="A6" s="129"/>
      <c r="B6" s="152" t="s">
        <v>79</v>
      </c>
      <c r="C6" s="268" t="s">
        <v>204</v>
      </c>
      <c r="D6" s="269"/>
      <c r="E6" s="131"/>
    </row>
    <row r="7" spans="1:5" ht="29.25" customHeight="1" thickBot="1" x14ac:dyDescent="0.3">
      <c r="A7" s="129"/>
      <c r="B7" s="152" t="s">
        <v>154</v>
      </c>
      <c r="C7" s="272" t="s">
        <v>155</v>
      </c>
      <c r="D7" s="273"/>
      <c r="E7" s="131"/>
    </row>
    <row r="8" spans="1:5" ht="16.5" thickBot="1" x14ac:dyDescent="0.3">
      <c r="A8" s="129"/>
      <c r="B8" s="153">
        <v>8</v>
      </c>
      <c r="C8" s="270">
        <v>3093366200</v>
      </c>
      <c r="D8" s="271"/>
      <c r="E8" s="131"/>
    </row>
    <row r="9" spans="1:5" ht="23.25" customHeight="1" thickBot="1" x14ac:dyDescent="0.3">
      <c r="A9" s="129"/>
      <c r="B9" s="153">
        <v>9</v>
      </c>
      <c r="C9" s="270">
        <v>1724947892</v>
      </c>
      <c r="D9" s="271"/>
      <c r="E9" s="131"/>
    </row>
    <row r="10" spans="1:5" ht="26.25" customHeight="1" thickBot="1" x14ac:dyDescent="0.3">
      <c r="A10" s="129"/>
      <c r="B10" s="153"/>
      <c r="C10" s="270"/>
      <c r="D10" s="271"/>
      <c r="E10" s="131"/>
    </row>
    <row r="11" spans="1:5" ht="21.75" customHeight="1" thickBot="1" x14ac:dyDescent="0.3">
      <c r="A11" s="129"/>
      <c r="B11" s="153"/>
      <c r="C11" s="270"/>
      <c r="D11" s="271"/>
      <c r="E11" s="131"/>
    </row>
    <row r="12" spans="1:5" ht="32.25" thickBot="1" x14ac:dyDescent="0.3">
      <c r="A12" s="129"/>
      <c r="B12" s="154" t="s">
        <v>156</v>
      </c>
      <c r="C12" s="270">
        <f>SUM(C8:D11)</f>
        <v>4818314092</v>
      </c>
      <c r="D12" s="271"/>
      <c r="E12" s="131"/>
    </row>
    <row r="13" spans="1:5" ht="26.25" customHeight="1" thickBot="1" x14ac:dyDescent="0.3">
      <c r="A13" s="129"/>
      <c r="B13" s="154" t="s">
        <v>157</v>
      </c>
      <c r="C13" s="270">
        <f>+C12/616000</f>
        <v>7821.9384610389607</v>
      </c>
      <c r="D13" s="271"/>
      <c r="E13" s="131"/>
    </row>
    <row r="14" spans="1:5" ht="24.75" customHeight="1" x14ac:dyDescent="0.25">
      <c r="A14" s="129"/>
      <c r="B14" s="130"/>
      <c r="C14" s="134"/>
      <c r="D14" s="135"/>
      <c r="E14" s="131"/>
    </row>
    <row r="15" spans="1:5" ht="28.5" customHeight="1" thickBot="1" x14ac:dyDescent="0.3">
      <c r="A15" s="129"/>
      <c r="B15" s="130" t="s">
        <v>158</v>
      </c>
      <c r="C15" s="134"/>
      <c r="D15" s="135"/>
      <c r="E15" s="131"/>
    </row>
    <row r="16" spans="1:5" ht="27" customHeight="1" x14ac:dyDescent="0.25">
      <c r="A16" s="129"/>
      <c r="B16" s="136" t="s">
        <v>80</v>
      </c>
      <c r="C16" s="164">
        <v>341729847</v>
      </c>
      <c r="D16" s="137"/>
      <c r="E16" s="131"/>
    </row>
    <row r="17" spans="1:6" ht="28.5" customHeight="1" x14ac:dyDescent="0.25">
      <c r="A17" s="129"/>
      <c r="B17" s="129" t="s">
        <v>81</v>
      </c>
      <c r="C17" s="165">
        <v>350682847</v>
      </c>
      <c r="D17" s="131"/>
      <c r="E17" s="131"/>
    </row>
    <row r="18" spans="1:6" ht="15" x14ac:dyDescent="0.25">
      <c r="A18" s="129"/>
      <c r="B18" s="129" t="s">
        <v>82</v>
      </c>
      <c r="C18" s="165">
        <v>79180950</v>
      </c>
      <c r="D18" s="131"/>
      <c r="E18" s="131"/>
    </row>
    <row r="19" spans="1:6" ht="27" customHeight="1" thickBot="1" x14ac:dyDescent="0.3">
      <c r="A19" s="129"/>
      <c r="B19" s="138" t="s">
        <v>83</v>
      </c>
      <c r="C19" s="166">
        <v>79180950</v>
      </c>
      <c r="D19" s="139"/>
      <c r="E19" s="131"/>
    </row>
    <row r="20" spans="1:6" ht="27" customHeight="1" thickBot="1" x14ac:dyDescent="0.3">
      <c r="A20" s="129"/>
      <c r="B20" s="254" t="s">
        <v>84</v>
      </c>
      <c r="C20" s="255"/>
      <c r="D20" s="256"/>
      <c r="E20" s="131"/>
    </row>
    <row r="21" spans="1:6" ht="16.5" thickBot="1" x14ac:dyDescent="0.3">
      <c r="A21" s="129"/>
      <c r="B21" s="254" t="s">
        <v>85</v>
      </c>
      <c r="C21" s="255"/>
      <c r="D21" s="256"/>
      <c r="E21" s="131"/>
    </row>
    <row r="22" spans="1:6" x14ac:dyDescent="0.25">
      <c r="A22" s="129"/>
      <c r="B22" s="140" t="s">
        <v>159</v>
      </c>
      <c r="C22" s="167">
        <f>+C16/C18</f>
        <v>4.3158088782718567</v>
      </c>
      <c r="D22" s="135" t="s">
        <v>211</v>
      </c>
      <c r="E22" s="131"/>
    </row>
    <row r="23" spans="1:6" ht="16.5" thickBot="1" x14ac:dyDescent="0.3">
      <c r="A23" s="129"/>
      <c r="B23" s="133" t="s">
        <v>86</v>
      </c>
      <c r="C23" s="168">
        <f>+C19/C17</f>
        <v>0.2257907698576429</v>
      </c>
      <c r="D23" s="141" t="s">
        <v>211</v>
      </c>
      <c r="E23" s="131"/>
    </row>
    <row r="24" spans="1:6" ht="16.5" thickBot="1" x14ac:dyDescent="0.3">
      <c r="A24" s="129"/>
      <c r="B24" s="142"/>
      <c r="C24" s="143"/>
      <c r="D24" s="130"/>
      <c r="E24" s="144"/>
    </row>
    <row r="25" spans="1:6" x14ac:dyDescent="0.25">
      <c r="A25" s="257"/>
      <c r="B25" s="258" t="s">
        <v>87</v>
      </c>
      <c r="C25" s="260" t="s">
        <v>212</v>
      </c>
      <c r="D25" s="261"/>
      <c r="E25" s="262"/>
      <c r="F25" s="251"/>
    </row>
    <row r="26" spans="1:6" ht="16.5" thickBot="1" x14ac:dyDescent="0.3">
      <c r="A26" s="257"/>
      <c r="B26" s="259"/>
      <c r="C26" s="252" t="s">
        <v>88</v>
      </c>
      <c r="D26" s="253"/>
      <c r="E26" s="262"/>
      <c r="F26" s="251"/>
    </row>
    <row r="27" spans="1:6" thickBot="1" x14ac:dyDescent="0.3">
      <c r="A27" s="138"/>
      <c r="B27" s="145"/>
      <c r="C27" s="145"/>
      <c r="D27" s="145"/>
      <c r="E27" s="139"/>
      <c r="F27" s="123"/>
    </row>
    <row r="28" spans="1:6" x14ac:dyDescent="0.25">
      <c r="B28" s="147" t="s">
        <v>160</v>
      </c>
    </row>
    <row r="30" spans="1:6" x14ac:dyDescent="0.25">
      <c r="B30" s="146" t="s">
        <v>205</v>
      </c>
      <c r="C30" s="146" t="s">
        <v>207</v>
      </c>
      <c r="D30" s="146" t="s">
        <v>208</v>
      </c>
    </row>
    <row r="31" spans="1:6" x14ac:dyDescent="0.25">
      <c r="B31" s="146" t="s">
        <v>206</v>
      </c>
      <c r="C31" s="146" t="s">
        <v>209</v>
      </c>
      <c r="D31" s="146" t="s">
        <v>210</v>
      </c>
    </row>
    <row r="34" spans="2:2" x14ac:dyDescent="0.25">
      <c r="B34" s="146" t="s">
        <v>235</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0866141732283472" right="0.70866141732283472" top="0.74803149606299213" bottom="0.74803149606299213" header="0.31496062992125984" footer="0.31496062992125984"/>
  <pageSetup scale="60"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(8)</vt:lpstr>
      <vt:lpstr>TECNICA (9)</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2014-12-02T22:46:54Z</cp:lastPrinted>
  <dcterms:created xsi:type="dcterms:W3CDTF">2014-10-22T15:49:24Z</dcterms:created>
  <dcterms:modified xsi:type="dcterms:W3CDTF">2014-12-05T01:24:01Z</dcterms:modified>
</cp:coreProperties>
</file>