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C55" i="8" l="1"/>
  <c r="P45" i="8" l="1"/>
  <c r="H37" i="8"/>
  <c r="Q50" i="8" l="1"/>
  <c r="P50" i="8"/>
  <c r="O50" i="8"/>
  <c r="G15" i="8" l="1"/>
  <c r="C12" i="10" l="1"/>
  <c r="C13" i="10" s="1"/>
  <c r="M110" i="8"/>
  <c r="L110" i="8"/>
  <c r="N50" i="8"/>
  <c r="D34" i="8"/>
  <c r="E33" i="8" s="1"/>
  <c r="E116" i="8" l="1"/>
  <c r="D143" i="8" s="1"/>
  <c r="F133" i="8"/>
  <c r="D144" i="8" s="1"/>
  <c r="E143" i="8" l="1"/>
  <c r="C112" i="8" l="1"/>
  <c r="M50" i="8"/>
  <c r="L50" i="8"/>
  <c r="K50" i="8"/>
  <c r="C54" i="8" s="1"/>
</calcChain>
</file>

<file path=xl/sharedStrings.xml><?xml version="1.0" encoding="utf-8"?>
<sst xmlns="http://schemas.openxmlformats.org/spreadsheetml/2006/main" count="375" uniqueCount="202">
  <si>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</si>
  <si>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</si>
  <si>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</si>
  <si>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</si>
  <si>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</si>
  <si>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</si>
  <si>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</si>
  <si>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</si>
  <si>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</si>
  <si>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</si>
  <si>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</si>
  <si>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</si>
  <si>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</si>
  <si>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</si>
  <si>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</si>
  <si>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</si>
  <si>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</si>
  <si>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</si>
  <si>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</si>
  <si>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</si>
  <si>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</si>
  <si>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</si>
  <si>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</si>
  <si>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</si>
  <si>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</si>
  <si>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</si>
  <si>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</si>
  <si>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</si>
  <si>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</si>
  <si>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</si>
  <si>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</si>
  <si>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</si>
  <si>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</si>
  <si>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</si>
  <si>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</si>
  <si>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</si>
  <si>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</si>
  <si>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</si>
  <si>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</si>
  <si>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</si>
  <si>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</si>
  <si>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</si>
  <si>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</si>
  <si>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</si>
  <si>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</si>
  <si>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</si>
  <si>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</si>
  <si>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</si>
  <si>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</si>
  <si>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</si>
  <si>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</si>
  <si>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</si>
  <si>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</si>
  <si>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</si>
  <si>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</si>
  <si>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</si>
  <si>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</si>
  <si>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</si>
  <si>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</si>
  <si>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</si>
  <si>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</si>
  <si>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</si>
  <si>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</si>
  <si>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</si>
  <si>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</si>
  <si>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</si>
  <si>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</si>
  <si>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</si>
  <si>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</si>
  <si>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</si>
  <si>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</si>
  <si>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</si>
  <si>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</si>
  <si>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</si>
  <si>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</si>
  <si>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</si>
  <si>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</si>
  <si>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</si>
  <si>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</si>
  <si>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</si>
  <si>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</si>
  <si>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</si>
  <si>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</si>
  <si>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</si>
  <si>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</si>
  <si>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</si>
  <si>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</si>
  <si>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</si>
  <si>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</si>
  <si>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</si>
  <si>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</si>
  <si>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</si>
  <si>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</si>
  <si>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</si>
  <si>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</si>
  <si>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</si>
  <si>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</si>
  <si>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</si>
  <si>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</si>
  <si>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</si>
  <si>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</si>
  <si>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</si>
  <si>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</si>
  <si>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</si>
  <si>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</si>
  <si>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</si>
  <si>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</si>
  <si>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</si>
  <si>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</si>
  <si>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</si>
  <si>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</si>
  <si>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</si>
  <si>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</si>
  <si>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</si>
  <si>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</si>
  <si>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</si>
  <si>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</si>
  <si>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</si>
  <si>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</si>
  <si>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</si>
  <si>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</si>
  <si>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</si>
  <si>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</si>
  <si>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</si>
  <si>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</si>
  <si>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</si>
  <si>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</si>
  <si>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</si>
  <si>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</si>
  <si>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</si>
  <si>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</si>
  <si>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</si>
  <si>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</si>
  <si>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</si>
  <si>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</si>
  <si>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</si>
  <si>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</si>
  <si>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</si>
  <si>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</si>
  <si>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</si>
  <si>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</si>
  <si>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</si>
  <si>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</si>
  <si>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</si>
  <si>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</si>
  <si>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</si>
  <si>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</si>
  <si>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</si>
  <si>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</si>
  <si>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</si>
  <si>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</si>
  <si>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</si>
  <si>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</si>
  <si>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</si>
  <si>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</si>
  <si>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</si>
  <si>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</si>
  <si>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</si>
  <si>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</si>
  <si>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</si>
  <si>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</si>
  <si>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</si>
  <si>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</si>
  <si>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SAN JUAN BOSCO</t>
  </si>
  <si>
    <t>ICBF</t>
  </si>
  <si>
    <t>NA</t>
  </si>
  <si>
    <t>134</t>
  </si>
  <si>
    <t xml:space="preserve">68 - 69 </t>
  </si>
  <si>
    <t>COPROSAR</t>
  </si>
  <si>
    <t>FALTA NUMERO DE CONTRATO</t>
  </si>
  <si>
    <t>SECRETARIA DE EDUCACION DEPARTAMENTAL</t>
  </si>
  <si>
    <t>Resolución 957</t>
  </si>
  <si>
    <t>Debe remitir certificación o copia de contratos</t>
  </si>
  <si>
    <t>0</t>
  </si>
  <si>
    <t>5</t>
  </si>
  <si>
    <t>x</t>
  </si>
  <si>
    <t>ALTO PRIMORES
URBANIZACIÓN EL ARAUCO
VEREDA ARRECIFE
BELLO HORIZONTE 
VEREDA BOGOTÁ ( Escuela San Cayetano) 
BUENAVISTA
BARRIO BULEVAR DE LA CEIBA
VEREDA CARACOL
CHAPARRITO
VEREDA CLARINETERO (Escuela Marco Fidel Suárez)
VEREDA EL FINAL
VEREDA SINAÍ (Escuela)
BARRIO FLOR DE MI LLANO
VEREDA BECERRA (Escuela)
NUBES
VEREDA PÉNJAMO
VEREDA PUENTE DEL LIPA (Escuela) 
BARRIO SAN LUIS 
VEREDA TODOS LOS SANTOS</t>
  </si>
  <si>
    <t>BARRIO LOS ROBLES (Salón comunal)
BARRIO CHARALA
AGUACHICA
ANGELITOS 
VEREDA ARENOSA
VEREDA CANCIONES (Resguardo indígena)
VEREDA CAÑO HONDO (Escuela)
VEREDA LOS CHORROS (Escuela)
VEREDA EL OASIS (Escuela las Delicias) 
VEREDA EL RECREO (Escuela)
FIJA DOS
FIJA UNO
BARRIO JOSE EDWIN OLIVARES (Casa comunal) 
VEREDA LA PAZ (Casa comunal) 
VEREDA LA VICTORIA
VEREDA LOS COLONOS (Salón comunal) 
PANAMÁ
VEREDA PUERTO NUEVO ( Escuela)
VEREDA SAN MIGUEL (Escuela)
VEREDA SANTANA
VEREDA TRONCAL (Coliseo cubierto) 
VEINTE DE JULIO</t>
  </si>
  <si>
    <t xml:space="preserve">INDIRA CHAMORRO MENA </t>
  </si>
  <si>
    <t>LICENCIADA EN EDUCACION BASICA PRIMARIA CON ENFASIS EN CIENCIAS NATURALES</t>
  </si>
  <si>
    <t>NO PRESENTA EXPERIENCIA COMO COORDINADORA</t>
  </si>
  <si>
    <t xml:space="preserve">LISSTET CAROLINA GOMEZ BOTELLO </t>
  </si>
  <si>
    <t>CONTADORA PUBLICA</t>
  </si>
  <si>
    <t>FECHA DE GRADO ILEGIBLE EN DIPLOMA</t>
  </si>
  <si>
    <t>24/09/02013</t>
  </si>
  <si>
    <t xml:space="preserve">CINDY KARINE USCATEGUI ROMERO </t>
  </si>
  <si>
    <t>PSICOLOGA</t>
  </si>
  <si>
    <t>FUNDACION ACCION POSITIVA</t>
  </si>
  <si>
    <t xml:space="preserve">NO ADJUNTA CERTIFICACIONES DE ESTUDIO </t>
  </si>
  <si>
    <t xml:space="preserve">ANGHELLY JHOANNA LARGO AYALA </t>
  </si>
  <si>
    <t>NORIDA PAOLA GARCIA NONTOA</t>
  </si>
  <si>
    <t>NO ADJUNTA CERTIFICACIONES LABORALES NI DE ESTUDIO</t>
  </si>
  <si>
    <t xml:space="preserve">PAOLA ANDREA SANCHEZ PANQUEVA </t>
  </si>
  <si>
    <t>INPEC</t>
  </si>
  <si>
    <t>INSTITUTO DE TRANSITO Y TRANSPORTE DE ARAUCA</t>
  </si>
  <si>
    <t>NO ADJUNTA CERTIFICACIONES LABORALES
NO ES LEGIBLE FECHA DE GRADO</t>
  </si>
  <si>
    <t>4</t>
  </si>
  <si>
    <t>3</t>
  </si>
  <si>
    <t>17</t>
  </si>
  <si>
    <t>X</t>
  </si>
  <si>
    <t>PUNTAJE
 ASIGNADO</t>
  </si>
  <si>
    <t>Esta certificación no es válida debido a que ya fue presentada para la Convocatoria de la Regional Arauca para el grupo 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</si>
</sst>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3" fontId="38" fillId="0" borderId="1" xfId="0" applyNumberFormat="1" applyFont="1" applyFill="1" applyBorder="1" applyAlignment="1">
      <alignment horizontal="center" vertical="center"/>
    </xf>
    <xf numFmtId="49" fontId="14" fillId="0" borderId="1" xfId="0" applyNumberFormat="1" applyFont="1" applyFill="1" applyBorder="1" applyAlignment="1">
      <alignment wrapText="1"/>
    </xf>
    <xf numFmtId="0" fontId="0" fillId="0" borderId="1" xfId="0" applyFill="1" applyBorder="1" applyAlignment="1">
      <alignment horizontal="left" vertical="center"/>
    </xf>
    <xf numFmtId="14" fontId="0" fillId="0" borderId="1" xfId="0" applyNumberFormat="1" applyBorder="1" applyAlignment="1"/>
    <xf numFmtId="14" fontId="0" fillId="0" borderId="1" xfId="0" applyNumberFormat="1" applyBorder="1"/>
    <xf numFmtId="14" fontId="0" fillId="0" borderId="1" xfId="0" applyNumberFormat="1" applyFill="1" applyBorder="1"/>
    <xf numFmtId="14" fontId="0" fillId="0" borderId="1" xfId="0" applyNumberFormat="1" applyBorder="1" applyAlignment="1">
      <alignment vertical="center"/>
    </xf>
    <xf numFmtId="169" fontId="18" fillId="2" borderId="1" xfId="1" applyNumberFormat="1" applyFont="1" applyFill="1" applyBorder="1" applyAlignment="1" applyProtection="1">
      <alignment horizontal="center" vertical="center" wrapText="1"/>
      <protection locked="0"/>
    </xf>
    <xf numFmtId="165" fontId="1" fillId="3" borderId="1" xfId="0" applyNumberFormat="1" applyFont="1" applyFill="1" applyBorder="1" applyAlignment="1">
      <alignment horizontal="right" vertical="center"/>
    </xf>
    <xf numFmtId="43" fontId="1" fillId="3" borderId="1" xfId="1" applyFont="1" applyFill="1" applyBorder="1" applyAlignment="1">
      <alignment vertical="center"/>
    </xf>
    <xf numFmtId="2" fontId="1" fillId="2" borderId="46" xfId="0" applyNumberFormat="1" applyFont="1" applyFill="1" applyBorder="1" applyAlignment="1">
      <alignment horizontal="center" vertical="center" wrapText="1"/>
    </xf>
    <xf numFmtId="0" fontId="1" fillId="2" borderId="47"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169" fontId="18"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lignment horizontal="center" vertical="center" wrapText="1"/>
    </xf>
    <xf numFmtId="170" fontId="14" fillId="0" borderId="1" xfId="3" applyNumberFormat="1" applyFont="1" applyFill="1" applyBorder="1" applyAlignment="1">
      <alignment horizontal="center"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1" t="s">
        <v>88</v>
      </c>
      <c r="B2" s="201"/>
      <c r="C2" s="201"/>
      <c r="D2" s="201"/>
      <c r="E2" s="201"/>
      <c r="F2" s="201"/>
      <c r="G2" s="201"/>
      <c r="H2" s="201"/>
      <c r="I2" s="201"/>
      <c r="J2" s="201"/>
      <c r="K2" s="201"/>
      <c r="L2" s="201"/>
    </row>
    <row r="4" spans="1:12" ht="16.5" x14ac:dyDescent="0.25">
      <c r="A4" s="203" t="s">
        <v>59</v>
      </c>
      <c r="B4" s="203"/>
      <c r="C4" s="203"/>
      <c r="D4" s="203"/>
      <c r="E4" s="203"/>
      <c r="F4" s="203"/>
      <c r="G4" s="203"/>
      <c r="H4" s="203"/>
      <c r="I4" s="203"/>
      <c r="J4" s="203"/>
      <c r="K4" s="203"/>
      <c r="L4" s="203"/>
    </row>
    <row r="5" spans="1:12" ht="16.5" x14ac:dyDescent="0.25">
      <c r="A5" s="67"/>
    </row>
    <row r="6" spans="1:12" ht="16.5" x14ac:dyDescent="0.25">
      <c r="A6" s="203" t="s">
        <v>60</v>
      </c>
      <c r="B6" s="203"/>
      <c r="C6" s="203"/>
      <c r="D6" s="203"/>
      <c r="E6" s="203"/>
      <c r="F6" s="203"/>
      <c r="G6" s="203"/>
      <c r="H6" s="203"/>
      <c r="I6" s="203"/>
      <c r="J6" s="203"/>
      <c r="K6" s="203"/>
      <c r="L6" s="203"/>
    </row>
    <row r="7" spans="1:12" ht="16.5" x14ac:dyDescent="0.25">
      <c r="A7" s="68"/>
    </row>
    <row r="8" spans="1:12" ht="109.5" customHeight="1" x14ac:dyDescent="0.25">
      <c r="A8" s="204" t="s">
        <v>124</v>
      </c>
      <c r="B8" s="204"/>
      <c r="C8" s="204"/>
      <c r="D8" s="204"/>
      <c r="E8" s="204"/>
      <c r="F8" s="204"/>
      <c r="G8" s="204"/>
      <c r="H8" s="204"/>
      <c r="I8" s="204"/>
      <c r="J8" s="204"/>
      <c r="K8" s="204"/>
      <c r="L8" s="204"/>
    </row>
    <row r="9" spans="1:12" ht="45.75" customHeight="1" x14ac:dyDescent="0.25">
      <c r="A9" s="204"/>
      <c r="B9" s="204"/>
      <c r="C9" s="204"/>
      <c r="D9" s="204"/>
      <c r="E9" s="204"/>
      <c r="F9" s="204"/>
      <c r="G9" s="204"/>
      <c r="H9" s="204"/>
      <c r="I9" s="204"/>
      <c r="J9" s="204"/>
      <c r="K9" s="204"/>
      <c r="L9" s="204"/>
    </row>
    <row r="10" spans="1:12" ht="28.5" customHeight="1" x14ac:dyDescent="0.25">
      <c r="A10" s="204" t="s">
        <v>91</v>
      </c>
      <c r="B10" s="204"/>
      <c r="C10" s="204"/>
      <c r="D10" s="204"/>
      <c r="E10" s="204"/>
      <c r="F10" s="204"/>
      <c r="G10" s="204"/>
      <c r="H10" s="204"/>
      <c r="I10" s="204"/>
      <c r="J10" s="204"/>
      <c r="K10" s="204"/>
      <c r="L10" s="204"/>
    </row>
    <row r="11" spans="1:12" ht="28.5" customHeight="1" x14ac:dyDescent="0.25">
      <c r="A11" s="204"/>
      <c r="B11" s="204"/>
      <c r="C11" s="204"/>
      <c r="D11" s="204"/>
      <c r="E11" s="204"/>
      <c r="F11" s="204"/>
      <c r="G11" s="204"/>
      <c r="H11" s="204"/>
      <c r="I11" s="204"/>
      <c r="J11" s="204"/>
      <c r="K11" s="204"/>
      <c r="L11" s="204"/>
    </row>
    <row r="12" spans="1:12" ht="15.75" thickBot="1" x14ac:dyDescent="0.3"/>
    <row r="13" spans="1:12" ht="15.75" thickBot="1" x14ac:dyDescent="0.3">
      <c r="A13" s="69" t="s">
        <v>61</v>
      </c>
      <c r="B13" s="205" t="s">
        <v>87</v>
      </c>
      <c r="C13" s="206"/>
      <c r="D13" s="206"/>
      <c r="E13" s="206"/>
      <c r="F13" s="206"/>
      <c r="G13" s="206"/>
      <c r="H13" s="206"/>
      <c r="I13" s="206"/>
      <c r="J13" s="206"/>
      <c r="K13" s="206"/>
      <c r="L13" s="206"/>
    </row>
    <row r="14" spans="1:12" ht="15.75" thickBot="1" x14ac:dyDescent="0.3">
      <c r="A14" s="70">
        <v>1</v>
      </c>
      <c r="B14" s="202"/>
      <c r="C14" s="202"/>
      <c r="D14" s="202"/>
      <c r="E14" s="202"/>
      <c r="F14" s="202"/>
      <c r="G14" s="202"/>
      <c r="H14" s="202"/>
      <c r="I14" s="202"/>
      <c r="J14" s="202"/>
      <c r="K14" s="202"/>
      <c r="L14" s="202"/>
    </row>
    <row r="15" spans="1:12" ht="15.75" thickBot="1" x14ac:dyDescent="0.3">
      <c r="A15" s="70">
        <v>2</v>
      </c>
      <c r="B15" s="202"/>
      <c r="C15" s="202"/>
      <c r="D15" s="202"/>
      <c r="E15" s="202"/>
      <c r="F15" s="202"/>
      <c r="G15" s="202"/>
      <c r="H15" s="202"/>
      <c r="I15" s="202"/>
      <c r="J15" s="202"/>
      <c r="K15" s="202"/>
      <c r="L15" s="202"/>
    </row>
    <row r="16" spans="1:12" ht="15.75" thickBot="1" x14ac:dyDescent="0.3">
      <c r="A16" s="70">
        <v>3</v>
      </c>
      <c r="B16" s="202"/>
      <c r="C16" s="202"/>
      <c r="D16" s="202"/>
      <c r="E16" s="202"/>
      <c r="F16" s="202"/>
      <c r="G16" s="202"/>
      <c r="H16" s="202"/>
      <c r="I16" s="202"/>
      <c r="J16" s="202"/>
      <c r="K16" s="202"/>
      <c r="L16" s="202"/>
    </row>
    <row r="17" spans="1:12" ht="15.75" thickBot="1" x14ac:dyDescent="0.3">
      <c r="A17" s="70">
        <v>4</v>
      </c>
      <c r="B17" s="202"/>
      <c r="C17" s="202"/>
      <c r="D17" s="202"/>
      <c r="E17" s="202"/>
      <c r="F17" s="202"/>
      <c r="G17" s="202"/>
      <c r="H17" s="202"/>
      <c r="I17" s="202"/>
      <c r="J17" s="202"/>
      <c r="K17" s="202"/>
      <c r="L17" s="202"/>
    </row>
    <row r="18" spans="1:12" ht="15.75" thickBot="1" x14ac:dyDescent="0.3">
      <c r="A18" s="70">
        <v>5</v>
      </c>
      <c r="B18" s="202"/>
      <c r="C18" s="202"/>
      <c r="D18" s="202"/>
      <c r="E18" s="202"/>
      <c r="F18" s="202"/>
      <c r="G18" s="202"/>
      <c r="H18" s="202"/>
      <c r="I18" s="202"/>
      <c r="J18" s="202"/>
      <c r="K18" s="202"/>
      <c r="L18" s="202"/>
    </row>
    <row r="19" spans="1:12" x14ac:dyDescent="0.25">
      <c r="A19" s="77"/>
      <c r="B19" s="77"/>
      <c r="C19" s="77"/>
      <c r="D19" s="77"/>
      <c r="E19" s="77"/>
      <c r="F19" s="77"/>
      <c r="G19" s="77"/>
      <c r="H19" s="77"/>
      <c r="I19" s="77"/>
      <c r="J19" s="77"/>
      <c r="K19" s="77"/>
      <c r="L19" s="77"/>
    </row>
    <row r="20" spans="1:12" x14ac:dyDescent="0.25">
      <c r="A20" s="78"/>
      <c r="B20" s="77"/>
      <c r="C20" s="77"/>
      <c r="D20" s="77"/>
      <c r="E20" s="77"/>
      <c r="F20" s="77"/>
      <c r="G20" s="77"/>
      <c r="H20" s="77"/>
      <c r="I20" s="77"/>
      <c r="J20" s="77"/>
      <c r="K20" s="77"/>
      <c r="L20" s="77"/>
    </row>
    <row r="21" spans="1:12" x14ac:dyDescent="0.25">
      <c r="A21" s="196" t="s">
        <v>86</v>
      </c>
      <c r="B21" s="196"/>
      <c r="C21" s="196"/>
      <c r="D21" s="196"/>
      <c r="E21" s="196"/>
      <c r="F21" s="196"/>
      <c r="G21" s="196"/>
      <c r="H21" s="196"/>
      <c r="I21" s="196"/>
      <c r="J21" s="196"/>
      <c r="K21" s="196"/>
      <c r="L21" s="196"/>
    </row>
    <row r="23" spans="1:12" ht="27" customHeight="1" x14ac:dyDescent="0.25">
      <c r="A23" s="197" t="s">
        <v>62</v>
      </c>
      <c r="B23" s="197"/>
      <c r="C23" s="197"/>
      <c r="D23" s="197"/>
      <c r="E23" s="72" t="s">
        <v>63</v>
      </c>
      <c r="F23" s="71" t="s">
        <v>64</v>
      </c>
      <c r="G23" s="71" t="s">
        <v>65</v>
      </c>
      <c r="H23" s="197" t="s">
        <v>2</v>
      </c>
      <c r="I23" s="197"/>
      <c r="J23" s="197"/>
      <c r="K23" s="197"/>
      <c r="L23" s="197"/>
    </row>
    <row r="24" spans="1:12" ht="30.75" customHeight="1" x14ac:dyDescent="0.25">
      <c r="A24" s="198" t="s">
        <v>95</v>
      </c>
      <c r="B24" s="199"/>
      <c r="C24" s="199"/>
      <c r="D24" s="200"/>
      <c r="E24" s="73"/>
      <c r="F24" s="1"/>
      <c r="G24" s="1"/>
      <c r="H24" s="186"/>
      <c r="I24" s="186"/>
      <c r="J24" s="186"/>
      <c r="K24" s="186"/>
      <c r="L24" s="186"/>
    </row>
    <row r="25" spans="1:12" ht="35.25" customHeight="1" x14ac:dyDescent="0.25">
      <c r="A25" s="183" t="s">
        <v>96</v>
      </c>
      <c r="B25" s="184"/>
      <c r="C25" s="184"/>
      <c r="D25" s="185"/>
      <c r="E25" s="74"/>
      <c r="F25" s="1"/>
      <c r="G25" s="1"/>
      <c r="H25" s="186"/>
      <c r="I25" s="186"/>
      <c r="J25" s="186"/>
      <c r="K25" s="186"/>
      <c r="L25" s="186"/>
    </row>
    <row r="26" spans="1:12" ht="24.75" customHeight="1" x14ac:dyDescent="0.25">
      <c r="A26" s="183" t="s">
        <v>125</v>
      </c>
      <c r="B26" s="184"/>
      <c r="C26" s="184"/>
      <c r="D26" s="185"/>
      <c r="E26" s="74"/>
      <c r="F26" s="1"/>
      <c r="G26" s="1"/>
      <c r="H26" s="186"/>
      <c r="I26" s="186"/>
      <c r="J26" s="186"/>
      <c r="K26" s="186"/>
      <c r="L26" s="186"/>
    </row>
    <row r="27" spans="1:12" ht="27" customHeight="1" x14ac:dyDescent="0.25">
      <c r="A27" s="193" t="s">
        <v>66</v>
      </c>
      <c r="B27" s="194"/>
      <c r="C27" s="194"/>
      <c r="D27" s="195"/>
      <c r="E27" s="75"/>
      <c r="F27" s="1"/>
      <c r="G27" s="1"/>
      <c r="H27" s="186"/>
      <c r="I27" s="186"/>
      <c r="J27" s="186"/>
      <c r="K27" s="186"/>
      <c r="L27" s="186"/>
    </row>
    <row r="28" spans="1:12" ht="20.25" customHeight="1" x14ac:dyDescent="0.25">
      <c r="A28" s="193" t="s">
        <v>90</v>
      </c>
      <c r="B28" s="194"/>
      <c r="C28" s="194"/>
      <c r="D28" s="195"/>
      <c r="E28" s="75"/>
      <c r="F28" s="1"/>
      <c r="G28" s="1"/>
      <c r="H28" s="187"/>
      <c r="I28" s="188"/>
      <c r="J28" s="188"/>
      <c r="K28" s="188"/>
      <c r="L28" s="189"/>
    </row>
    <row r="29" spans="1:12" ht="28.5" customHeight="1" x14ac:dyDescent="0.25">
      <c r="A29" s="193" t="s">
        <v>126</v>
      </c>
      <c r="B29" s="194"/>
      <c r="C29" s="194"/>
      <c r="D29" s="195"/>
      <c r="E29" s="75"/>
      <c r="F29" s="1"/>
      <c r="G29" s="1"/>
      <c r="H29" s="186"/>
      <c r="I29" s="186"/>
      <c r="J29" s="186"/>
      <c r="K29" s="186"/>
      <c r="L29" s="186"/>
    </row>
    <row r="30" spans="1:12" ht="28.5" customHeight="1" x14ac:dyDescent="0.25">
      <c r="A30" s="193" t="s">
        <v>93</v>
      </c>
      <c r="B30" s="194"/>
      <c r="C30" s="194"/>
      <c r="D30" s="195"/>
      <c r="E30" s="75"/>
      <c r="F30" s="1"/>
      <c r="G30" s="1"/>
      <c r="H30" s="187"/>
      <c r="I30" s="188"/>
      <c r="J30" s="188"/>
      <c r="K30" s="188"/>
      <c r="L30" s="189"/>
    </row>
    <row r="31" spans="1:12" ht="15.75" customHeight="1" x14ac:dyDescent="0.25">
      <c r="A31" s="183" t="s">
        <v>67</v>
      </c>
      <c r="B31" s="184"/>
      <c r="C31" s="184"/>
      <c r="D31" s="185"/>
      <c r="E31" s="74"/>
      <c r="F31" s="1"/>
      <c r="G31" s="1"/>
      <c r="H31" s="186"/>
      <c r="I31" s="186"/>
      <c r="J31" s="186"/>
      <c r="K31" s="186"/>
      <c r="L31" s="186"/>
    </row>
    <row r="32" spans="1:12" ht="19.5" customHeight="1" x14ac:dyDescent="0.25">
      <c r="A32" s="183" t="s">
        <v>68</v>
      </c>
      <c r="B32" s="184"/>
      <c r="C32" s="184"/>
      <c r="D32" s="185"/>
      <c r="E32" s="74"/>
      <c r="F32" s="1"/>
      <c r="G32" s="1"/>
      <c r="H32" s="186"/>
      <c r="I32" s="186"/>
      <c r="J32" s="186"/>
      <c r="K32" s="186"/>
      <c r="L32" s="186"/>
    </row>
    <row r="33" spans="1:12" ht="27.75" customHeight="1" x14ac:dyDescent="0.25">
      <c r="A33" s="183" t="s">
        <v>69</v>
      </c>
      <c r="B33" s="184"/>
      <c r="C33" s="184"/>
      <c r="D33" s="185"/>
      <c r="E33" s="74"/>
      <c r="F33" s="1"/>
      <c r="G33" s="1"/>
      <c r="H33" s="186"/>
      <c r="I33" s="186"/>
      <c r="J33" s="186"/>
      <c r="K33" s="186"/>
      <c r="L33" s="186"/>
    </row>
    <row r="34" spans="1:12" ht="61.5" customHeight="1" x14ac:dyDescent="0.25">
      <c r="A34" s="183" t="s">
        <v>70</v>
      </c>
      <c r="B34" s="184"/>
      <c r="C34" s="184"/>
      <c r="D34" s="185"/>
      <c r="E34" s="74"/>
      <c r="F34" s="1"/>
      <c r="G34" s="1"/>
      <c r="H34" s="186"/>
      <c r="I34" s="186"/>
      <c r="J34" s="186"/>
      <c r="K34" s="186"/>
      <c r="L34" s="186"/>
    </row>
    <row r="35" spans="1:12" ht="17.25" customHeight="1" x14ac:dyDescent="0.25">
      <c r="A35" s="183" t="s">
        <v>71</v>
      </c>
      <c r="B35" s="184"/>
      <c r="C35" s="184"/>
      <c r="D35" s="185"/>
      <c r="E35" s="74"/>
      <c r="F35" s="1"/>
      <c r="G35" s="1"/>
      <c r="H35" s="186"/>
      <c r="I35" s="186"/>
      <c r="J35" s="186"/>
      <c r="K35" s="186"/>
      <c r="L35" s="186"/>
    </row>
    <row r="36" spans="1:12" ht="24" customHeight="1" x14ac:dyDescent="0.25">
      <c r="A36" s="190" t="s">
        <v>92</v>
      </c>
      <c r="B36" s="191"/>
      <c r="C36" s="191"/>
      <c r="D36" s="192"/>
      <c r="E36" s="74"/>
      <c r="F36" s="1"/>
      <c r="G36" s="1"/>
      <c r="H36" s="187"/>
      <c r="I36" s="188"/>
      <c r="J36" s="188"/>
      <c r="K36" s="188"/>
      <c r="L36" s="189"/>
    </row>
    <row r="37" spans="1:12" ht="24" customHeight="1" x14ac:dyDescent="0.25">
      <c r="A37" s="183" t="s">
        <v>97</v>
      </c>
      <c r="B37" s="184"/>
      <c r="C37" s="184"/>
      <c r="D37" s="185"/>
      <c r="E37" s="74"/>
      <c r="F37" s="1"/>
      <c r="G37" s="1"/>
      <c r="H37" s="187"/>
      <c r="I37" s="188"/>
      <c r="J37" s="188"/>
      <c r="K37" s="188"/>
      <c r="L37" s="189"/>
    </row>
    <row r="38" spans="1:12" ht="28.5" customHeight="1" x14ac:dyDescent="0.25">
      <c r="A38" s="183" t="s">
        <v>98</v>
      </c>
      <c r="B38" s="184"/>
      <c r="C38" s="184"/>
      <c r="D38" s="185"/>
      <c r="E38" s="76"/>
      <c r="F38" s="1"/>
      <c r="G38" s="1"/>
      <c r="H38" s="186"/>
      <c r="I38" s="186"/>
      <c r="J38" s="186"/>
      <c r="K38" s="186"/>
      <c r="L38" s="186"/>
    </row>
    <row r="41" spans="1:12" x14ac:dyDescent="0.25">
      <c r="A41" s="196" t="s">
        <v>94</v>
      </c>
      <c r="B41" s="196"/>
      <c r="C41" s="196"/>
      <c r="D41" s="196"/>
      <c r="E41" s="196"/>
      <c r="F41" s="196"/>
      <c r="G41" s="196"/>
      <c r="H41" s="196"/>
      <c r="I41" s="196"/>
      <c r="J41" s="196"/>
      <c r="K41" s="196"/>
      <c r="L41" s="196"/>
    </row>
    <row r="43" spans="1:12" ht="15" customHeight="1" x14ac:dyDescent="0.25">
      <c r="A43" s="197" t="s">
        <v>62</v>
      </c>
      <c r="B43" s="197"/>
      <c r="C43" s="197"/>
      <c r="D43" s="197"/>
      <c r="E43" s="72" t="s">
        <v>63</v>
      </c>
      <c r="F43" s="79" t="s">
        <v>64</v>
      </c>
      <c r="G43" s="79" t="s">
        <v>65</v>
      </c>
      <c r="H43" s="197" t="s">
        <v>2</v>
      </c>
      <c r="I43" s="197"/>
      <c r="J43" s="197"/>
      <c r="K43" s="197"/>
      <c r="L43" s="197"/>
    </row>
    <row r="44" spans="1:12" ht="30" customHeight="1" x14ac:dyDescent="0.25">
      <c r="A44" s="198" t="s">
        <v>95</v>
      </c>
      <c r="B44" s="199"/>
      <c r="C44" s="199"/>
      <c r="D44" s="200"/>
      <c r="E44" s="73"/>
      <c r="F44" s="1"/>
      <c r="G44" s="1"/>
      <c r="H44" s="186"/>
      <c r="I44" s="186"/>
      <c r="J44" s="186"/>
      <c r="K44" s="186"/>
      <c r="L44" s="186"/>
    </row>
    <row r="45" spans="1:12" ht="15" customHeight="1" x14ac:dyDescent="0.25">
      <c r="A45" s="183" t="s">
        <v>96</v>
      </c>
      <c r="B45" s="184"/>
      <c r="C45" s="184"/>
      <c r="D45" s="185"/>
      <c r="E45" s="74"/>
      <c r="F45" s="1"/>
      <c r="G45" s="1"/>
      <c r="H45" s="186"/>
      <c r="I45" s="186"/>
      <c r="J45" s="186"/>
      <c r="K45" s="186"/>
      <c r="L45" s="186"/>
    </row>
    <row r="46" spans="1:12" ht="15" customHeight="1" x14ac:dyDescent="0.25">
      <c r="A46" s="183" t="s">
        <v>125</v>
      </c>
      <c r="B46" s="184"/>
      <c r="C46" s="184"/>
      <c r="D46" s="185"/>
      <c r="E46" s="74"/>
      <c r="F46" s="1"/>
      <c r="G46" s="1"/>
      <c r="H46" s="186"/>
      <c r="I46" s="186"/>
      <c r="J46" s="186"/>
      <c r="K46" s="186"/>
      <c r="L46" s="186"/>
    </row>
    <row r="47" spans="1:12" ht="15" customHeight="1" x14ac:dyDescent="0.25">
      <c r="A47" s="193" t="s">
        <v>66</v>
      </c>
      <c r="B47" s="194"/>
      <c r="C47" s="194"/>
      <c r="D47" s="195"/>
      <c r="E47" s="75"/>
      <c r="F47" s="1"/>
      <c r="G47" s="1"/>
      <c r="H47" s="186"/>
      <c r="I47" s="186"/>
      <c r="J47" s="186"/>
      <c r="K47" s="186"/>
      <c r="L47" s="186"/>
    </row>
    <row r="48" spans="1:12" ht="15" customHeight="1" x14ac:dyDescent="0.25">
      <c r="A48" s="193" t="s">
        <v>90</v>
      </c>
      <c r="B48" s="194"/>
      <c r="C48" s="194"/>
      <c r="D48" s="195"/>
      <c r="E48" s="75"/>
      <c r="F48" s="1"/>
      <c r="G48" s="1"/>
      <c r="H48" s="187"/>
      <c r="I48" s="188"/>
      <c r="J48" s="188"/>
      <c r="K48" s="188"/>
      <c r="L48" s="189"/>
    </row>
    <row r="49" spans="1:12" ht="37.5" customHeight="1" x14ac:dyDescent="0.25">
      <c r="A49" s="193" t="s">
        <v>126</v>
      </c>
      <c r="B49" s="194"/>
      <c r="C49" s="194"/>
      <c r="D49" s="195"/>
      <c r="E49" s="75"/>
      <c r="F49" s="1"/>
      <c r="G49" s="1"/>
      <c r="H49" s="186"/>
      <c r="I49" s="186"/>
      <c r="J49" s="186"/>
      <c r="K49" s="186"/>
      <c r="L49" s="186"/>
    </row>
    <row r="50" spans="1:12" ht="15" customHeight="1" x14ac:dyDescent="0.25">
      <c r="A50" s="193" t="s">
        <v>93</v>
      </c>
      <c r="B50" s="194"/>
      <c r="C50" s="194"/>
      <c r="D50" s="195"/>
      <c r="E50" s="75"/>
      <c r="F50" s="1"/>
      <c r="G50" s="1"/>
      <c r="H50" s="187"/>
      <c r="I50" s="188"/>
      <c r="J50" s="188"/>
      <c r="K50" s="188"/>
      <c r="L50" s="189"/>
    </row>
    <row r="51" spans="1:12" ht="15" customHeight="1" x14ac:dyDescent="0.25">
      <c r="A51" s="183" t="s">
        <v>67</v>
      </c>
      <c r="B51" s="184"/>
      <c r="C51" s="184"/>
      <c r="D51" s="185"/>
      <c r="E51" s="74"/>
      <c r="F51" s="1"/>
      <c r="G51" s="1"/>
      <c r="H51" s="186"/>
      <c r="I51" s="186"/>
      <c r="J51" s="186"/>
      <c r="K51" s="186"/>
      <c r="L51" s="186"/>
    </row>
    <row r="52" spans="1:12" ht="15" customHeight="1" x14ac:dyDescent="0.25">
      <c r="A52" s="183" t="s">
        <v>68</v>
      </c>
      <c r="B52" s="184"/>
      <c r="C52" s="184"/>
      <c r="D52" s="185"/>
      <c r="E52" s="74"/>
      <c r="F52" s="1"/>
      <c r="G52" s="1"/>
      <c r="H52" s="186"/>
      <c r="I52" s="186"/>
      <c r="J52" s="186"/>
      <c r="K52" s="186"/>
      <c r="L52" s="186"/>
    </row>
    <row r="53" spans="1:12" ht="15" customHeight="1" x14ac:dyDescent="0.25">
      <c r="A53" s="183" t="s">
        <v>69</v>
      </c>
      <c r="B53" s="184"/>
      <c r="C53" s="184"/>
      <c r="D53" s="185"/>
      <c r="E53" s="74"/>
      <c r="F53" s="1"/>
      <c r="G53" s="1"/>
      <c r="H53" s="186"/>
      <c r="I53" s="186"/>
      <c r="J53" s="186"/>
      <c r="K53" s="186"/>
      <c r="L53" s="186"/>
    </row>
    <row r="54" spans="1:12" ht="15" customHeight="1" x14ac:dyDescent="0.25">
      <c r="A54" s="183" t="s">
        <v>70</v>
      </c>
      <c r="B54" s="184"/>
      <c r="C54" s="184"/>
      <c r="D54" s="185"/>
      <c r="E54" s="74"/>
      <c r="F54" s="1"/>
      <c r="G54" s="1"/>
      <c r="H54" s="186"/>
      <c r="I54" s="186"/>
      <c r="J54" s="186"/>
      <c r="K54" s="186"/>
      <c r="L54" s="186"/>
    </row>
    <row r="55" spans="1:12" ht="15" customHeight="1" x14ac:dyDescent="0.25">
      <c r="A55" s="183" t="s">
        <v>71</v>
      </c>
      <c r="B55" s="184"/>
      <c r="C55" s="184"/>
      <c r="D55" s="185"/>
      <c r="E55" s="74"/>
      <c r="F55" s="1"/>
      <c r="G55" s="1"/>
      <c r="H55" s="186"/>
      <c r="I55" s="186"/>
      <c r="J55" s="186"/>
      <c r="K55" s="186"/>
      <c r="L55" s="186"/>
    </row>
    <row r="56" spans="1:12" ht="15" customHeight="1" x14ac:dyDescent="0.25">
      <c r="A56" s="190" t="s">
        <v>92</v>
      </c>
      <c r="B56" s="191"/>
      <c r="C56" s="191"/>
      <c r="D56" s="192"/>
      <c r="E56" s="74"/>
      <c r="F56" s="1"/>
      <c r="G56" s="1"/>
      <c r="H56" s="187"/>
      <c r="I56" s="188"/>
      <c r="J56" s="188"/>
      <c r="K56" s="188"/>
      <c r="L56" s="189"/>
    </row>
    <row r="57" spans="1:12" ht="15" customHeight="1" x14ac:dyDescent="0.25">
      <c r="A57" s="183" t="s">
        <v>97</v>
      </c>
      <c r="B57" s="184"/>
      <c r="C57" s="184"/>
      <c r="D57" s="185"/>
      <c r="E57" s="74"/>
      <c r="F57" s="1"/>
      <c r="G57" s="1"/>
      <c r="H57" s="187"/>
      <c r="I57" s="188"/>
      <c r="J57" s="188"/>
      <c r="K57" s="188"/>
      <c r="L57" s="189"/>
    </row>
    <row r="58" spans="1:12" ht="15" customHeight="1" x14ac:dyDescent="0.25">
      <c r="A58" s="183" t="s">
        <v>98</v>
      </c>
      <c r="B58" s="184"/>
      <c r="C58" s="184"/>
      <c r="D58" s="185"/>
      <c r="E58" s="76"/>
      <c r="F58" s="1"/>
      <c r="G58" s="1"/>
      <c r="H58" s="186"/>
      <c r="I58" s="186"/>
      <c r="J58" s="186"/>
      <c r="K58" s="186"/>
      <c r="L58" s="186"/>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4"/>
  <sheetViews>
    <sheetView tabSelected="1" zoomScale="93" zoomScaleNormal="70" workbookViewId="0">
      <selection activeCell="C56" sqref="C56:N56"/>
    </sheetView>
  </sheetViews>
  <sheetFormatPr baseColWidth="10" defaultRowHeight="15" x14ac:dyDescent="0.25"/>
  <cols>
    <col min="1" max="1" width="3.140625" style="9" bestFit="1" customWidth="1"/>
    <col min="2" max="2" width="55.5703125" style="9" customWidth="1"/>
    <col min="3" max="3" width="31.140625" style="9" customWidth="1"/>
    <col min="4" max="4" width="24.42578125" style="9" customWidth="1"/>
    <col min="5" max="5" width="25" style="9" customWidth="1"/>
    <col min="6" max="7" width="29.71093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6" width="22.140625" style="9" customWidth="1"/>
    <col min="17" max="17" width="19.85546875" style="9" customWidth="1"/>
    <col min="18" max="18" width="14.140625" style="9"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09" t="s">
        <v>57</v>
      </c>
      <c r="C2" s="210"/>
      <c r="D2" s="210"/>
      <c r="E2" s="210"/>
      <c r="F2" s="210"/>
      <c r="G2" s="210"/>
      <c r="H2" s="210"/>
      <c r="I2" s="210"/>
      <c r="J2" s="210"/>
      <c r="K2" s="210"/>
      <c r="L2" s="210"/>
      <c r="M2" s="210"/>
      <c r="N2" s="210"/>
      <c r="O2" s="210"/>
      <c r="P2" s="210"/>
      <c r="Q2" s="210"/>
      <c r="R2" s="210"/>
    </row>
    <row r="4" spans="1:18" ht="26.25" x14ac:dyDescent="0.25">
      <c r="B4" s="209" t="s">
        <v>42</v>
      </c>
      <c r="C4" s="210"/>
      <c r="D4" s="210"/>
      <c r="E4" s="210"/>
      <c r="F4" s="210"/>
      <c r="G4" s="210"/>
      <c r="H4" s="210"/>
      <c r="I4" s="210"/>
      <c r="J4" s="210"/>
      <c r="K4" s="210"/>
      <c r="L4" s="210"/>
      <c r="M4" s="210"/>
      <c r="N4" s="210"/>
      <c r="O4" s="210"/>
      <c r="P4" s="210"/>
      <c r="Q4" s="210"/>
      <c r="R4" s="210"/>
    </row>
    <row r="5" spans="1:18" ht="15.75" thickBot="1" x14ac:dyDescent="0.3"/>
    <row r="6" spans="1:18" ht="21.75" thickBot="1" x14ac:dyDescent="0.3">
      <c r="B6" s="11" t="s">
        <v>3</v>
      </c>
      <c r="C6" s="221" t="s">
        <v>163</v>
      </c>
      <c r="D6" s="221"/>
      <c r="E6" s="221"/>
      <c r="F6" s="221"/>
      <c r="G6" s="221"/>
      <c r="H6" s="221"/>
      <c r="I6" s="221"/>
      <c r="J6" s="221"/>
      <c r="K6" s="221"/>
      <c r="L6" s="221"/>
      <c r="M6" s="221"/>
      <c r="N6" s="222"/>
    </row>
    <row r="7" spans="1:18" ht="16.5" thickBot="1" x14ac:dyDescent="0.3">
      <c r="B7" s="12" t="s">
        <v>4</v>
      </c>
      <c r="C7" s="221"/>
      <c r="D7" s="221"/>
      <c r="E7" s="221"/>
      <c r="F7" s="221"/>
      <c r="G7" s="221"/>
      <c r="H7" s="221"/>
      <c r="I7" s="221"/>
      <c r="J7" s="221"/>
      <c r="K7" s="221"/>
      <c r="L7" s="221"/>
      <c r="M7" s="221"/>
      <c r="N7" s="222"/>
    </row>
    <row r="8" spans="1:18" ht="16.5" thickBot="1" x14ac:dyDescent="0.3">
      <c r="B8" s="12" t="s">
        <v>5</v>
      </c>
      <c r="C8" s="221"/>
      <c r="D8" s="221"/>
      <c r="E8" s="221"/>
      <c r="F8" s="221"/>
      <c r="G8" s="221"/>
      <c r="H8" s="221"/>
      <c r="I8" s="221"/>
      <c r="J8" s="221"/>
      <c r="K8" s="221"/>
      <c r="L8" s="221"/>
      <c r="M8" s="221"/>
      <c r="N8" s="222"/>
    </row>
    <row r="9" spans="1:18" ht="16.5" thickBot="1" x14ac:dyDescent="0.3">
      <c r="B9" s="12" t="s">
        <v>6</v>
      </c>
      <c r="C9" s="221"/>
      <c r="D9" s="221"/>
      <c r="E9" s="221"/>
      <c r="F9" s="221"/>
      <c r="G9" s="221"/>
      <c r="H9" s="221"/>
      <c r="I9" s="221"/>
      <c r="J9" s="221"/>
      <c r="K9" s="221"/>
      <c r="L9" s="221"/>
      <c r="M9" s="221"/>
      <c r="N9" s="222"/>
    </row>
    <row r="10" spans="1:18" ht="16.5" thickBot="1" x14ac:dyDescent="0.3">
      <c r="B10" s="12" t="s">
        <v>7</v>
      </c>
      <c r="C10" s="230">
        <v>11</v>
      </c>
      <c r="D10" s="230"/>
      <c r="E10" s="231"/>
      <c r="F10" s="32"/>
      <c r="G10" s="32"/>
      <c r="H10" s="32"/>
      <c r="I10" s="32"/>
      <c r="J10" s="32"/>
      <c r="K10" s="32"/>
      <c r="L10" s="32"/>
      <c r="M10" s="32"/>
      <c r="N10" s="33"/>
    </row>
    <row r="11" spans="1:18" ht="16.5" thickBot="1" x14ac:dyDescent="0.3">
      <c r="B11" s="14" t="s">
        <v>8</v>
      </c>
      <c r="C11" s="15">
        <v>41986</v>
      </c>
      <c r="D11" s="16"/>
      <c r="E11" s="16"/>
      <c r="F11" s="16"/>
      <c r="G11" s="16"/>
      <c r="H11" s="16"/>
      <c r="I11" s="16"/>
      <c r="J11" s="16"/>
      <c r="K11" s="16"/>
      <c r="L11" s="16"/>
      <c r="M11" s="16"/>
      <c r="N11" s="17"/>
      <c r="O11" s="152"/>
      <c r="P11" s="152"/>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6"/>
      <c r="P13" s="96"/>
    </row>
    <row r="14" spans="1:18" ht="45.75" customHeight="1" x14ac:dyDescent="0.25">
      <c r="B14" s="232" t="s">
        <v>162</v>
      </c>
      <c r="C14" s="233"/>
      <c r="D14" s="86" t="s">
        <v>11</v>
      </c>
      <c r="E14" s="86" t="s">
        <v>12</v>
      </c>
      <c r="F14" s="86" t="s">
        <v>25</v>
      </c>
      <c r="G14" s="86" t="s">
        <v>99</v>
      </c>
      <c r="I14" s="34"/>
      <c r="J14" s="34"/>
      <c r="K14" s="34"/>
      <c r="L14" s="34"/>
      <c r="M14" s="34"/>
      <c r="N14" s="20"/>
      <c r="O14" s="96"/>
      <c r="P14" s="96"/>
    </row>
    <row r="15" spans="1:18" ht="15.75" thickBot="1" x14ac:dyDescent="0.3">
      <c r="B15" s="234"/>
      <c r="C15" s="235"/>
      <c r="D15" s="86">
        <v>11</v>
      </c>
      <c r="E15" s="174">
        <v>1420031080</v>
      </c>
      <c r="F15" s="174">
        <v>680</v>
      </c>
      <c r="G15" s="175">
        <f>+F15*80%</f>
        <v>544</v>
      </c>
      <c r="I15" s="35"/>
      <c r="J15" s="35"/>
      <c r="K15" s="35"/>
      <c r="L15" s="35"/>
      <c r="M15" s="35"/>
      <c r="N15" s="20"/>
      <c r="O15" s="96"/>
      <c r="P15" s="96"/>
    </row>
    <row r="16" spans="1:18" ht="15.75" thickBot="1" x14ac:dyDescent="0.3">
      <c r="A16" s="38"/>
      <c r="E16" s="34"/>
      <c r="F16" s="34"/>
      <c r="G16" s="34"/>
      <c r="H16" s="34"/>
      <c r="I16" s="10"/>
      <c r="J16" s="10"/>
      <c r="K16" s="10"/>
      <c r="L16" s="10"/>
      <c r="M16" s="10"/>
    </row>
    <row r="17" spans="1:16" x14ac:dyDescent="0.25">
      <c r="C17" s="88"/>
      <c r="D17" s="37"/>
      <c r="E17" s="89"/>
      <c r="F17" s="36"/>
      <c r="G17" s="36"/>
      <c r="H17" s="36"/>
      <c r="I17" s="21"/>
      <c r="J17" s="21"/>
      <c r="K17" s="21"/>
      <c r="L17" s="21"/>
      <c r="M17" s="21"/>
    </row>
    <row r="18" spans="1:16" x14ac:dyDescent="0.25">
      <c r="A18" s="87"/>
      <c r="C18" s="88"/>
      <c r="D18" s="35"/>
      <c r="E18" s="89"/>
      <c r="F18" s="36"/>
      <c r="G18" s="36"/>
      <c r="H18" s="36"/>
      <c r="I18" s="21"/>
      <c r="J18" s="21"/>
      <c r="K18" s="21"/>
      <c r="L18" s="21"/>
      <c r="M18" s="21"/>
    </row>
    <row r="19" spans="1:16" x14ac:dyDescent="0.25">
      <c r="A19" s="87"/>
      <c r="C19" s="88"/>
      <c r="D19" s="35"/>
      <c r="E19" s="89"/>
      <c r="F19" s="36"/>
      <c r="G19" s="36"/>
      <c r="H19" s="36"/>
      <c r="I19" s="21"/>
      <c r="J19" s="21"/>
      <c r="K19" s="21"/>
      <c r="L19" s="21"/>
      <c r="M19" s="21"/>
    </row>
    <row r="20" spans="1:16" x14ac:dyDescent="0.25">
      <c r="A20" s="87"/>
      <c r="B20" s="110" t="s">
        <v>127</v>
      </c>
      <c r="C20" s="92"/>
      <c r="D20" s="92"/>
      <c r="E20" s="92"/>
      <c r="F20" s="92"/>
      <c r="G20" s="92"/>
      <c r="H20" s="92"/>
      <c r="I20" s="95"/>
      <c r="J20" s="95"/>
      <c r="K20" s="95"/>
      <c r="L20" s="95"/>
      <c r="M20" s="95"/>
      <c r="N20" s="96"/>
      <c r="O20" s="96"/>
      <c r="P20" s="96"/>
    </row>
    <row r="21" spans="1:16" x14ac:dyDescent="0.25">
      <c r="A21" s="87"/>
      <c r="B21" s="92"/>
      <c r="C21" s="92"/>
      <c r="D21" s="92"/>
      <c r="E21" s="92"/>
      <c r="F21" s="92"/>
      <c r="G21" s="92"/>
      <c r="H21" s="92"/>
      <c r="I21" s="95"/>
      <c r="J21" s="95"/>
      <c r="K21" s="95"/>
      <c r="L21" s="95"/>
      <c r="M21" s="95"/>
      <c r="N21" s="96"/>
      <c r="O21" s="96"/>
      <c r="P21" s="96"/>
    </row>
    <row r="22" spans="1:16" x14ac:dyDescent="0.25">
      <c r="A22" s="87"/>
      <c r="B22" s="113" t="s">
        <v>29</v>
      </c>
      <c r="C22" s="113" t="s">
        <v>128</v>
      </c>
      <c r="D22" s="113" t="s">
        <v>129</v>
      </c>
      <c r="E22" s="92"/>
      <c r="F22" s="92"/>
      <c r="G22" s="92"/>
      <c r="H22" s="92"/>
      <c r="I22" s="95"/>
      <c r="J22" s="95"/>
      <c r="K22" s="95"/>
      <c r="L22" s="95"/>
      <c r="M22" s="95"/>
      <c r="N22" s="96"/>
      <c r="O22" s="96"/>
      <c r="P22" s="96"/>
    </row>
    <row r="23" spans="1:16" x14ac:dyDescent="0.25">
      <c r="A23" s="87"/>
      <c r="B23" s="109" t="s">
        <v>130</v>
      </c>
      <c r="C23" s="151"/>
      <c r="D23" s="151" t="s">
        <v>199</v>
      </c>
      <c r="E23" s="92"/>
      <c r="F23" s="92"/>
      <c r="G23" s="92"/>
      <c r="H23" s="92"/>
      <c r="I23" s="95"/>
      <c r="J23" s="95"/>
      <c r="K23" s="95"/>
      <c r="L23" s="95"/>
      <c r="M23" s="95"/>
      <c r="N23" s="96"/>
      <c r="O23" s="96"/>
      <c r="P23" s="96"/>
    </row>
    <row r="24" spans="1:16" x14ac:dyDescent="0.25">
      <c r="A24" s="87"/>
      <c r="B24" s="109" t="s">
        <v>131</v>
      </c>
      <c r="C24" s="151" t="s">
        <v>199</v>
      </c>
      <c r="D24" s="151"/>
      <c r="E24" s="92"/>
      <c r="F24" s="92"/>
      <c r="G24" s="92"/>
      <c r="H24" s="92"/>
      <c r="I24" s="95"/>
      <c r="J24" s="95"/>
      <c r="K24" s="95"/>
      <c r="L24" s="95"/>
      <c r="M24" s="95"/>
      <c r="N24" s="96"/>
      <c r="O24" s="96"/>
      <c r="P24" s="96"/>
    </row>
    <row r="25" spans="1:16" x14ac:dyDescent="0.25">
      <c r="A25" s="87"/>
      <c r="B25" s="109" t="s">
        <v>132</v>
      </c>
      <c r="C25" s="151" t="s">
        <v>199</v>
      </c>
      <c r="D25" s="151"/>
      <c r="E25" s="92"/>
      <c r="F25" s="92"/>
      <c r="G25" s="92"/>
      <c r="H25" s="92"/>
      <c r="I25" s="95"/>
      <c r="J25" s="95"/>
      <c r="K25" s="95"/>
      <c r="L25" s="95"/>
      <c r="M25" s="95"/>
      <c r="N25" s="96"/>
      <c r="O25" s="96"/>
      <c r="P25" s="96"/>
    </row>
    <row r="26" spans="1:16" x14ac:dyDescent="0.25">
      <c r="A26" s="87"/>
      <c r="B26" s="109" t="s">
        <v>133</v>
      </c>
      <c r="C26" s="151"/>
      <c r="D26" s="151" t="s">
        <v>199</v>
      </c>
      <c r="E26" s="92"/>
      <c r="F26" s="92"/>
      <c r="G26" s="92"/>
      <c r="H26" s="92"/>
      <c r="I26" s="95"/>
      <c r="J26" s="95"/>
      <c r="K26" s="95"/>
      <c r="L26" s="95"/>
      <c r="M26" s="95"/>
      <c r="N26" s="96"/>
      <c r="O26" s="96"/>
      <c r="P26" s="96"/>
    </row>
    <row r="27" spans="1:16" x14ac:dyDescent="0.25">
      <c r="A27" s="87"/>
      <c r="B27" s="92"/>
      <c r="C27" s="92"/>
      <c r="D27" s="92"/>
      <c r="E27" s="92"/>
      <c r="F27" s="92"/>
      <c r="G27" s="92"/>
      <c r="H27" s="92"/>
      <c r="I27" s="95"/>
      <c r="J27" s="95"/>
      <c r="K27" s="95"/>
      <c r="L27" s="95"/>
      <c r="M27" s="95"/>
      <c r="N27" s="96"/>
      <c r="O27" s="96"/>
      <c r="P27" s="96"/>
    </row>
    <row r="28" spans="1:16" x14ac:dyDescent="0.25">
      <c r="A28" s="87"/>
      <c r="B28" s="92"/>
      <c r="C28" s="92"/>
      <c r="D28" s="92"/>
      <c r="E28" s="92"/>
      <c r="F28" s="92"/>
      <c r="G28" s="92"/>
      <c r="H28" s="92"/>
      <c r="I28" s="95"/>
      <c r="J28" s="95"/>
      <c r="K28" s="95"/>
      <c r="L28" s="95"/>
      <c r="M28" s="95"/>
      <c r="N28" s="96"/>
      <c r="O28" s="96"/>
      <c r="P28" s="96"/>
    </row>
    <row r="29" spans="1:16" x14ac:dyDescent="0.25">
      <c r="A29" s="87"/>
      <c r="B29" s="110" t="s">
        <v>134</v>
      </c>
      <c r="C29" s="92"/>
      <c r="D29" s="92"/>
      <c r="E29" s="92"/>
      <c r="F29" s="92"/>
      <c r="G29" s="92"/>
      <c r="H29" s="92"/>
      <c r="I29" s="95"/>
      <c r="J29" s="95"/>
      <c r="K29" s="95"/>
      <c r="L29" s="95"/>
      <c r="M29" s="95"/>
      <c r="N29" s="96"/>
      <c r="O29" s="96"/>
      <c r="P29" s="96"/>
    </row>
    <row r="30" spans="1:16" x14ac:dyDescent="0.25">
      <c r="A30" s="87"/>
      <c r="B30" s="92"/>
      <c r="C30" s="92"/>
      <c r="D30" s="92"/>
      <c r="E30" s="92"/>
      <c r="F30" s="92"/>
      <c r="G30" s="92"/>
      <c r="H30" s="92"/>
      <c r="I30" s="95"/>
      <c r="J30" s="95"/>
      <c r="K30" s="95"/>
      <c r="L30" s="95"/>
      <c r="M30" s="95"/>
      <c r="N30" s="96"/>
      <c r="O30" s="96"/>
      <c r="P30" s="96"/>
    </row>
    <row r="31" spans="1:16" x14ac:dyDescent="0.25">
      <c r="A31" s="87"/>
      <c r="B31" s="92"/>
      <c r="C31" s="92"/>
      <c r="D31" s="92"/>
      <c r="E31" s="92"/>
      <c r="F31" s="92"/>
      <c r="G31" s="92"/>
      <c r="H31" s="92"/>
      <c r="I31" s="95"/>
      <c r="J31" s="95"/>
      <c r="K31" s="95"/>
      <c r="L31" s="95"/>
      <c r="M31" s="95"/>
      <c r="N31" s="96"/>
      <c r="O31" s="96"/>
      <c r="P31" s="96"/>
    </row>
    <row r="32" spans="1:16" ht="30" x14ac:dyDescent="0.25">
      <c r="A32" s="87"/>
      <c r="B32" s="113" t="s">
        <v>29</v>
      </c>
      <c r="C32" s="113" t="s">
        <v>52</v>
      </c>
      <c r="D32" s="161" t="s">
        <v>200</v>
      </c>
      <c r="E32" s="112" t="s">
        <v>13</v>
      </c>
      <c r="F32" s="92"/>
      <c r="G32" s="92"/>
      <c r="H32" s="92"/>
      <c r="I32" s="95"/>
      <c r="J32" s="95"/>
      <c r="K32" s="95"/>
      <c r="L32" s="95"/>
      <c r="M32" s="95"/>
      <c r="N32" s="96"/>
      <c r="O32" s="96"/>
      <c r="P32" s="96"/>
    </row>
    <row r="33" spans="1:28" ht="42.75" x14ac:dyDescent="0.25">
      <c r="A33" s="87"/>
      <c r="B33" s="93" t="s">
        <v>135</v>
      </c>
      <c r="C33" s="94">
        <v>40</v>
      </c>
      <c r="D33" s="111">
        <v>30</v>
      </c>
      <c r="E33" s="225">
        <f>+D33+D34</f>
        <v>30</v>
      </c>
      <c r="F33" s="92"/>
      <c r="G33" s="92"/>
      <c r="H33" s="92"/>
      <c r="I33" s="95"/>
      <c r="J33" s="95"/>
      <c r="K33" s="95"/>
      <c r="L33" s="95"/>
      <c r="M33" s="95"/>
      <c r="N33" s="96"/>
      <c r="O33" s="96"/>
      <c r="P33" s="96"/>
    </row>
    <row r="34" spans="1:28" ht="71.25" x14ac:dyDescent="0.25">
      <c r="A34" s="87"/>
      <c r="B34" s="93" t="s">
        <v>136</v>
      </c>
      <c r="C34" s="94">
        <v>60</v>
      </c>
      <c r="D34" s="111">
        <f>+F143</f>
        <v>0</v>
      </c>
      <c r="E34" s="226"/>
      <c r="F34" s="92"/>
      <c r="G34" s="92"/>
      <c r="H34" s="92"/>
      <c r="I34" s="95"/>
      <c r="J34" s="95"/>
      <c r="K34" s="95"/>
      <c r="L34" s="95"/>
      <c r="M34" s="95"/>
      <c r="N34" s="96"/>
      <c r="O34" s="96"/>
      <c r="P34" s="96"/>
    </row>
    <row r="35" spans="1:28" x14ac:dyDescent="0.25">
      <c r="A35" s="87"/>
      <c r="C35" s="88"/>
      <c r="D35" s="35"/>
      <c r="E35" s="89"/>
      <c r="F35" s="36"/>
      <c r="G35" s="36"/>
      <c r="H35" s="36"/>
      <c r="I35" s="21"/>
      <c r="J35" s="21"/>
      <c r="K35" s="21"/>
      <c r="L35" s="21"/>
      <c r="M35" s="21"/>
    </row>
    <row r="36" spans="1:28" x14ac:dyDescent="0.25">
      <c r="A36" s="87"/>
      <c r="C36" s="88"/>
      <c r="D36" s="35"/>
      <c r="E36" s="89"/>
      <c r="F36" s="36"/>
      <c r="G36" s="36"/>
      <c r="H36" s="36"/>
      <c r="I36" s="21"/>
      <c r="J36" s="21"/>
      <c r="K36" s="21"/>
      <c r="L36" s="21"/>
      <c r="M36" s="21"/>
    </row>
    <row r="37" spans="1:28" x14ac:dyDescent="0.25">
      <c r="A37" s="87"/>
      <c r="C37" s="88"/>
      <c r="D37" s="35"/>
      <c r="E37" s="89"/>
      <c r="F37" s="36"/>
      <c r="G37" s="36"/>
      <c r="H37" s="36">
        <f>360/2</f>
        <v>180</v>
      </c>
      <c r="I37" s="21"/>
      <c r="J37" s="21"/>
      <c r="K37" s="21"/>
      <c r="L37" s="21"/>
      <c r="M37" s="21"/>
    </row>
    <row r="38" spans="1:28" ht="63" customHeight="1" thickBot="1" x14ac:dyDescent="0.3">
      <c r="M38" s="217" t="s">
        <v>153</v>
      </c>
      <c r="N38" s="217"/>
      <c r="O38" s="217"/>
      <c r="P38" s="217"/>
    </row>
    <row r="39" spans="1:28" x14ac:dyDescent="0.25">
      <c r="B39" s="54" t="s">
        <v>26</v>
      </c>
      <c r="M39" s="53"/>
      <c r="N39" s="53"/>
      <c r="O39" s="53"/>
      <c r="P39" s="53"/>
    </row>
    <row r="40" spans="1:28" ht="15.75" thickBot="1" x14ac:dyDescent="0.3">
      <c r="M40" s="53"/>
      <c r="N40" s="53"/>
      <c r="O40" s="53"/>
      <c r="P40" s="53"/>
    </row>
    <row r="41" spans="1:28" s="8" customFormat="1" ht="75" x14ac:dyDescent="0.25">
      <c r="B41" s="106" t="s">
        <v>137</v>
      </c>
      <c r="C41" s="106" t="s">
        <v>138</v>
      </c>
      <c r="D41" s="106" t="s">
        <v>139</v>
      </c>
      <c r="E41" s="45" t="s">
        <v>39</v>
      </c>
      <c r="F41" s="106" t="s">
        <v>19</v>
      </c>
      <c r="G41" s="106" t="s">
        <v>100</v>
      </c>
      <c r="H41" s="45" t="s">
        <v>14</v>
      </c>
      <c r="I41" s="45" t="s">
        <v>9</v>
      </c>
      <c r="J41" s="45" t="s">
        <v>27</v>
      </c>
      <c r="K41" s="45" t="s">
        <v>55</v>
      </c>
      <c r="L41" s="45" t="s">
        <v>17</v>
      </c>
      <c r="M41" s="91" t="s">
        <v>150</v>
      </c>
      <c r="N41" s="106" t="s">
        <v>140</v>
      </c>
      <c r="O41" s="176" t="s">
        <v>152</v>
      </c>
      <c r="P41" s="178" t="s">
        <v>151</v>
      </c>
      <c r="Q41" s="177" t="s">
        <v>31</v>
      </c>
      <c r="R41" s="46" t="s">
        <v>10</v>
      </c>
      <c r="S41" s="46" t="s">
        <v>16</v>
      </c>
    </row>
    <row r="42" spans="1:28" s="27" customFormat="1" x14ac:dyDescent="0.25">
      <c r="A42" s="39"/>
      <c r="B42" s="40" t="s">
        <v>163</v>
      </c>
      <c r="C42" s="41" t="s">
        <v>163</v>
      </c>
      <c r="D42" s="40" t="s">
        <v>164</v>
      </c>
      <c r="E42" s="163" t="s">
        <v>166</v>
      </c>
      <c r="F42" s="105" t="s">
        <v>128</v>
      </c>
      <c r="G42" s="144" t="s">
        <v>165</v>
      </c>
      <c r="H42" s="44">
        <v>41557</v>
      </c>
      <c r="I42" s="105">
        <v>42004</v>
      </c>
      <c r="J42" s="24" t="s">
        <v>129</v>
      </c>
      <c r="K42" s="163">
        <v>14</v>
      </c>
      <c r="L42" s="163">
        <v>0</v>
      </c>
      <c r="M42" s="165">
        <v>380</v>
      </c>
      <c r="N42" s="165">
        <v>0</v>
      </c>
      <c r="O42" s="181">
        <v>380</v>
      </c>
      <c r="P42" s="181"/>
      <c r="Q42" s="182">
        <v>1218728705</v>
      </c>
      <c r="R42" s="181" t="s">
        <v>167</v>
      </c>
      <c r="S42" s="145"/>
      <c r="T42" s="26"/>
      <c r="U42" s="26"/>
      <c r="V42" s="26"/>
      <c r="W42" s="26"/>
      <c r="X42" s="26"/>
      <c r="Y42" s="26"/>
      <c r="Z42" s="26"/>
      <c r="AA42" s="26"/>
      <c r="AB42" s="26"/>
    </row>
    <row r="43" spans="1:28" s="27" customFormat="1" ht="60" x14ac:dyDescent="0.25">
      <c r="A43" s="39"/>
      <c r="B43" s="102" t="s">
        <v>163</v>
      </c>
      <c r="C43" s="103" t="s">
        <v>163</v>
      </c>
      <c r="D43" s="40" t="s">
        <v>168</v>
      </c>
      <c r="E43" s="97"/>
      <c r="F43" s="23" t="s">
        <v>129</v>
      </c>
      <c r="G43" s="23" t="s">
        <v>165</v>
      </c>
      <c r="H43" s="105">
        <v>40268</v>
      </c>
      <c r="I43" s="105">
        <v>40421</v>
      </c>
      <c r="J43" s="24" t="s">
        <v>129</v>
      </c>
      <c r="K43" s="163" t="s">
        <v>173</v>
      </c>
      <c r="L43" s="163" t="s">
        <v>174</v>
      </c>
      <c r="M43" s="165">
        <v>420</v>
      </c>
      <c r="N43" s="165">
        <v>0</v>
      </c>
      <c r="O43" s="181"/>
      <c r="P43" s="181">
        <v>420</v>
      </c>
      <c r="Q43" s="182">
        <v>35000000</v>
      </c>
      <c r="R43" s="181">
        <v>70</v>
      </c>
      <c r="S43" s="145" t="s">
        <v>201</v>
      </c>
      <c r="T43" s="26"/>
      <c r="U43" s="26"/>
      <c r="V43" s="26"/>
      <c r="W43" s="26"/>
      <c r="X43" s="26"/>
      <c r="Y43" s="26"/>
      <c r="Z43" s="26"/>
      <c r="AA43" s="26"/>
      <c r="AB43" s="26"/>
    </row>
    <row r="44" spans="1:28" s="27" customFormat="1" ht="60" x14ac:dyDescent="0.25">
      <c r="A44" s="39"/>
      <c r="B44" s="102" t="s">
        <v>163</v>
      </c>
      <c r="C44" s="103" t="s">
        <v>163</v>
      </c>
      <c r="D44" s="102" t="s">
        <v>168</v>
      </c>
      <c r="E44" s="97"/>
      <c r="F44" s="23" t="s">
        <v>128</v>
      </c>
      <c r="G44" s="98" t="s">
        <v>165</v>
      </c>
      <c r="H44" s="105">
        <v>40416</v>
      </c>
      <c r="I44" s="24">
        <v>40538</v>
      </c>
      <c r="J44" s="24" t="s">
        <v>129</v>
      </c>
      <c r="K44" s="163" t="s">
        <v>173</v>
      </c>
      <c r="L44" s="163" t="s">
        <v>196</v>
      </c>
      <c r="M44" s="165">
        <v>840</v>
      </c>
      <c r="N44" s="165">
        <v>0</v>
      </c>
      <c r="O44" s="181"/>
      <c r="P44" s="181">
        <v>840</v>
      </c>
      <c r="Q44" s="182">
        <v>50000000</v>
      </c>
      <c r="R44" s="181">
        <v>70</v>
      </c>
      <c r="S44" s="145" t="s">
        <v>201</v>
      </c>
      <c r="T44" s="26"/>
      <c r="U44" s="26"/>
      <c r="V44" s="26"/>
      <c r="W44" s="26"/>
      <c r="X44" s="26"/>
      <c r="Y44" s="26"/>
      <c r="Z44" s="26"/>
      <c r="AA44" s="26"/>
      <c r="AB44" s="26"/>
    </row>
    <row r="45" spans="1:28" s="27" customFormat="1" ht="60" x14ac:dyDescent="0.25">
      <c r="A45" s="39"/>
      <c r="B45" s="102" t="s">
        <v>163</v>
      </c>
      <c r="C45" s="103" t="s">
        <v>163</v>
      </c>
      <c r="D45" s="102" t="s">
        <v>168</v>
      </c>
      <c r="E45" s="97"/>
      <c r="F45" s="23" t="s">
        <v>129</v>
      </c>
      <c r="G45" s="98" t="s">
        <v>165</v>
      </c>
      <c r="H45" s="105">
        <v>40679</v>
      </c>
      <c r="I45" s="24">
        <v>40802</v>
      </c>
      <c r="J45" s="24" t="s">
        <v>129</v>
      </c>
      <c r="K45" s="163" t="s">
        <v>173</v>
      </c>
      <c r="L45" s="163" t="s">
        <v>196</v>
      </c>
      <c r="M45" s="165">
        <v>960</v>
      </c>
      <c r="N45" s="165">
        <v>0</v>
      </c>
      <c r="O45" s="181"/>
      <c r="P45" s="181">
        <f>+M45</f>
        <v>960</v>
      </c>
      <c r="Q45" s="182">
        <v>60000000</v>
      </c>
      <c r="R45" s="181">
        <v>70</v>
      </c>
      <c r="S45" s="145" t="s">
        <v>201</v>
      </c>
      <c r="T45" s="26"/>
      <c r="U45" s="26"/>
      <c r="V45" s="26"/>
      <c r="W45" s="26"/>
      <c r="X45" s="26"/>
      <c r="Y45" s="26"/>
      <c r="Z45" s="26"/>
      <c r="AA45" s="26"/>
      <c r="AB45" s="26"/>
    </row>
    <row r="46" spans="1:28" s="27" customFormat="1" ht="45" x14ac:dyDescent="0.25">
      <c r="A46" s="39"/>
      <c r="B46" s="102" t="s">
        <v>163</v>
      </c>
      <c r="C46" s="103" t="s">
        <v>163</v>
      </c>
      <c r="D46" s="40" t="s">
        <v>170</v>
      </c>
      <c r="E46" s="22" t="s">
        <v>171</v>
      </c>
      <c r="F46" s="23"/>
      <c r="G46" s="23"/>
      <c r="H46" s="23"/>
      <c r="I46" s="24"/>
      <c r="J46" s="24"/>
      <c r="K46" s="24"/>
      <c r="L46" s="24"/>
      <c r="M46" s="90"/>
      <c r="N46" s="90"/>
      <c r="O46" s="181"/>
      <c r="P46" s="181"/>
      <c r="Q46" s="182"/>
      <c r="R46" s="181"/>
      <c r="S46" s="145" t="s">
        <v>172</v>
      </c>
      <c r="T46" s="26"/>
      <c r="U46" s="26"/>
      <c r="V46" s="26"/>
      <c r="W46" s="26"/>
      <c r="X46" s="26"/>
      <c r="Y46" s="26"/>
      <c r="Z46" s="26"/>
      <c r="AA46" s="26"/>
      <c r="AB46" s="26"/>
    </row>
    <row r="47" spans="1:28" s="27" customFormat="1" x14ac:dyDescent="0.25">
      <c r="A47" s="39"/>
      <c r="B47" s="40"/>
      <c r="C47" s="41"/>
      <c r="D47" s="40"/>
      <c r="E47" s="22"/>
      <c r="F47" s="23"/>
      <c r="G47" s="23"/>
      <c r="H47" s="23"/>
      <c r="I47" s="24"/>
      <c r="J47" s="24"/>
      <c r="K47" s="24"/>
      <c r="L47" s="24"/>
      <c r="M47" s="90"/>
      <c r="N47" s="90"/>
      <c r="O47" s="181"/>
      <c r="P47" s="181"/>
      <c r="Q47" s="182"/>
      <c r="R47" s="181"/>
      <c r="S47" s="145"/>
      <c r="T47" s="26"/>
      <c r="U47" s="26"/>
      <c r="V47" s="26"/>
      <c r="W47" s="26"/>
      <c r="X47" s="26"/>
      <c r="Y47" s="26"/>
      <c r="Z47" s="26"/>
      <c r="AA47" s="26"/>
      <c r="AB47" s="26"/>
    </row>
    <row r="48" spans="1:28" s="27" customFormat="1" x14ac:dyDescent="0.25">
      <c r="A48" s="39"/>
      <c r="B48" s="40"/>
      <c r="C48" s="41"/>
      <c r="D48" s="40"/>
      <c r="E48" s="22"/>
      <c r="F48" s="23"/>
      <c r="G48" s="23"/>
      <c r="H48" s="23"/>
      <c r="I48" s="24"/>
      <c r="J48" s="24"/>
      <c r="K48" s="24"/>
      <c r="L48" s="24"/>
      <c r="M48" s="90"/>
      <c r="N48" s="90"/>
      <c r="O48" s="181"/>
      <c r="P48" s="181"/>
      <c r="Q48" s="182"/>
      <c r="R48" s="181"/>
      <c r="S48" s="145"/>
      <c r="T48" s="26"/>
      <c r="U48" s="26"/>
      <c r="V48" s="26"/>
      <c r="W48" s="26"/>
      <c r="X48" s="26"/>
      <c r="Y48" s="26"/>
      <c r="Z48" s="26"/>
      <c r="AA48" s="26"/>
      <c r="AB48" s="26"/>
    </row>
    <row r="49" spans="1:28" s="27" customFormat="1" x14ac:dyDescent="0.25">
      <c r="A49" s="39"/>
      <c r="B49" s="40"/>
      <c r="C49" s="41"/>
      <c r="D49" s="40"/>
      <c r="E49" s="22"/>
      <c r="F49" s="23"/>
      <c r="G49" s="23"/>
      <c r="H49" s="23"/>
      <c r="I49" s="24"/>
      <c r="J49" s="24"/>
      <c r="K49" s="24"/>
      <c r="L49" s="24"/>
      <c r="M49" s="90"/>
      <c r="N49" s="90"/>
      <c r="O49" s="181"/>
      <c r="P49" s="181"/>
      <c r="Q49" s="182"/>
      <c r="R49" s="181"/>
      <c r="S49" s="145"/>
      <c r="T49" s="26"/>
      <c r="U49" s="26"/>
      <c r="V49" s="26"/>
      <c r="W49" s="26"/>
      <c r="X49" s="26"/>
      <c r="Y49" s="26"/>
      <c r="Z49" s="26"/>
      <c r="AA49" s="26"/>
      <c r="AB49" s="26"/>
    </row>
    <row r="50" spans="1:28" s="27" customFormat="1" x14ac:dyDescent="0.25">
      <c r="A50" s="39"/>
      <c r="B50" s="155" t="s">
        <v>13</v>
      </c>
      <c r="C50" s="41"/>
      <c r="D50" s="40"/>
      <c r="E50" s="22"/>
      <c r="F50" s="23"/>
      <c r="G50" s="23"/>
      <c r="H50" s="23"/>
      <c r="I50" s="24"/>
      <c r="J50" s="24"/>
      <c r="K50" s="43">
        <f t="shared" ref="K50" si="0">SUM(K42:K49)</f>
        <v>14</v>
      </c>
      <c r="L50" s="43">
        <f t="shared" ref="L50:P50" si="1">SUM(L42:L49)</f>
        <v>0</v>
      </c>
      <c r="M50" s="180">
        <f t="shared" si="1"/>
        <v>2600</v>
      </c>
      <c r="N50" s="180">
        <f t="shared" si="1"/>
        <v>0</v>
      </c>
      <c r="O50" s="180">
        <f t="shared" si="1"/>
        <v>380</v>
      </c>
      <c r="P50" s="180">
        <f t="shared" si="1"/>
        <v>2220</v>
      </c>
      <c r="Q50" s="179">
        <f>SUM(Q42:Q49)</f>
        <v>1363728705</v>
      </c>
      <c r="R50" s="25"/>
      <c r="S50" s="146"/>
    </row>
    <row r="51" spans="1:28" s="28" customFormat="1" x14ac:dyDescent="0.25">
      <c r="E51" s="29"/>
    </row>
    <row r="52" spans="1:28" s="28" customFormat="1" x14ac:dyDescent="0.25">
      <c r="B52" s="238" t="s">
        <v>24</v>
      </c>
      <c r="C52" s="238" t="s">
        <v>23</v>
      </c>
      <c r="D52" s="237" t="s">
        <v>30</v>
      </c>
      <c r="E52" s="237"/>
    </row>
    <row r="53" spans="1:28" s="28" customFormat="1" x14ac:dyDescent="0.25">
      <c r="B53" s="239"/>
      <c r="C53" s="239"/>
      <c r="D53" s="50" t="s">
        <v>20</v>
      </c>
      <c r="E53" s="51" t="s">
        <v>21</v>
      </c>
    </row>
    <row r="54" spans="1:28" s="28" customFormat="1" ht="30.6" customHeight="1" x14ac:dyDescent="0.25">
      <c r="B54" s="49" t="s">
        <v>18</v>
      </c>
      <c r="C54" s="154">
        <f>+K50</f>
        <v>14</v>
      </c>
      <c r="D54" s="47"/>
      <c r="E54" s="47" t="s">
        <v>175</v>
      </c>
      <c r="F54" s="30"/>
      <c r="G54" s="30"/>
      <c r="H54" s="30"/>
      <c r="I54" s="30"/>
      <c r="J54" s="30"/>
      <c r="K54" s="30"/>
      <c r="L54" s="30"/>
      <c r="M54" s="30"/>
    </row>
    <row r="55" spans="1:28" s="28" customFormat="1" ht="30" customHeight="1" x14ac:dyDescent="0.25">
      <c r="B55" s="49" t="s">
        <v>22</v>
      </c>
      <c r="C55" s="153">
        <f>+O50</f>
        <v>380</v>
      </c>
      <c r="D55" s="47"/>
      <c r="E55" s="47" t="s">
        <v>175</v>
      </c>
    </row>
    <row r="56" spans="1:28" s="28" customFormat="1" x14ac:dyDescent="0.25">
      <c r="B56" s="31"/>
      <c r="C56" s="236"/>
      <c r="D56" s="236"/>
      <c r="E56" s="236"/>
      <c r="F56" s="236"/>
      <c r="G56" s="236"/>
      <c r="H56" s="236"/>
      <c r="I56" s="236"/>
      <c r="J56" s="236"/>
      <c r="K56" s="236"/>
      <c r="L56" s="236"/>
      <c r="M56" s="236"/>
      <c r="N56" s="236"/>
      <c r="O56" s="85"/>
      <c r="P56" s="85"/>
    </row>
    <row r="57" spans="1:28" ht="28.15" customHeight="1" thickBot="1" x14ac:dyDescent="0.3"/>
    <row r="58" spans="1:28" ht="27" thickBot="1" x14ac:dyDescent="0.3">
      <c r="B58" s="218" t="s">
        <v>101</v>
      </c>
      <c r="C58" s="219"/>
      <c r="D58" s="219"/>
      <c r="E58" s="219"/>
      <c r="F58" s="219"/>
      <c r="G58" s="219"/>
      <c r="H58" s="219"/>
      <c r="I58" s="219"/>
      <c r="J58" s="219"/>
      <c r="K58" s="219"/>
      <c r="L58" s="219"/>
      <c r="M58" s="220"/>
    </row>
    <row r="61" spans="1:28" ht="90" customHeight="1" x14ac:dyDescent="0.25">
      <c r="B61" s="108" t="s">
        <v>154</v>
      </c>
      <c r="C61" s="108" t="s">
        <v>103</v>
      </c>
      <c r="D61" s="108" t="s">
        <v>102</v>
      </c>
      <c r="E61" s="108" t="s">
        <v>104</v>
      </c>
      <c r="F61" s="108" t="s">
        <v>105</v>
      </c>
      <c r="G61" s="108" t="s">
        <v>106</v>
      </c>
      <c r="H61" s="108" t="s">
        <v>107</v>
      </c>
      <c r="I61" s="108" t="s">
        <v>156</v>
      </c>
      <c r="J61" s="108" t="s">
        <v>108</v>
      </c>
      <c r="K61" s="108" t="s">
        <v>2</v>
      </c>
      <c r="L61" s="211" t="s">
        <v>15</v>
      </c>
      <c r="M61" s="211"/>
    </row>
    <row r="62" spans="1:28" ht="330" x14ac:dyDescent="0.25">
      <c r="B62" s="3" t="s">
        <v>155</v>
      </c>
      <c r="C62" s="150" t="s">
        <v>176</v>
      </c>
      <c r="D62" s="166">
        <v>340</v>
      </c>
      <c r="E62" s="47" t="s">
        <v>128</v>
      </c>
      <c r="F62" s="4"/>
      <c r="G62" s="4"/>
      <c r="H62" s="4"/>
      <c r="I62" s="82"/>
      <c r="J62" s="82"/>
      <c r="K62" s="109"/>
      <c r="L62" s="216" t="s">
        <v>128</v>
      </c>
      <c r="M62" s="216"/>
    </row>
    <row r="63" spans="1:28" ht="409.5" x14ac:dyDescent="0.25">
      <c r="B63" s="3" t="s">
        <v>155</v>
      </c>
      <c r="C63" s="167" t="s">
        <v>177</v>
      </c>
      <c r="D63" s="166">
        <v>340</v>
      </c>
      <c r="E63" s="47" t="s">
        <v>128</v>
      </c>
      <c r="F63" s="4"/>
      <c r="G63" s="4"/>
      <c r="H63" s="4"/>
      <c r="I63" s="82"/>
      <c r="J63" s="82"/>
      <c r="K63" s="109"/>
      <c r="L63" s="216" t="s">
        <v>128</v>
      </c>
      <c r="M63" s="216"/>
    </row>
    <row r="64" spans="1:28" x14ac:dyDescent="0.25">
      <c r="B64" s="3" t="s">
        <v>155</v>
      </c>
      <c r="C64" s="3"/>
      <c r="D64" s="5"/>
      <c r="E64" s="5"/>
      <c r="F64" s="4"/>
      <c r="G64" s="4"/>
      <c r="H64" s="4"/>
      <c r="I64" s="82"/>
      <c r="J64" s="82"/>
      <c r="K64" s="109"/>
      <c r="L64" s="216"/>
      <c r="M64" s="216"/>
    </row>
    <row r="65" spans="2:16" x14ac:dyDescent="0.25">
      <c r="B65" s="3" t="s">
        <v>155</v>
      </c>
      <c r="C65" s="3"/>
      <c r="D65" s="5"/>
      <c r="E65" s="5"/>
      <c r="F65" s="4"/>
      <c r="G65" s="4"/>
      <c r="H65" s="4"/>
      <c r="I65" s="82"/>
      <c r="J65" s="82"/>
      <c r="K65" s="109"/>
      <c r="L65" s="216"/>
      <c r="M65" s="216"/>
    </row>
    <row r="66" spans="2:16" x14ac:dyDescent="0.25">
      <c r="B66" s="3" t="s">
        <v>155</v>
      </c>
      <c r="C66" s="3"/>
      <c r="D66" s="5"/>
      <c r="E66" s="5"/>
      <c r="F66" s="4"/>
      <c r="G66" s="4"/>
      <c r="H66" s="4"/>
      <c r="I66" s="82"/>
      <c r="J66" s="82"/>
      <c r="K66" s="109"/>
      <c r="L66" s="216"/>
      <c r="M66" s="216"/>
    </row>
    <row r="67" spans="2:16" x14ac:dyDescent="0.25">
      <c r="B67" s="3" t="s">
        <v>155</v>
      </c>
      <c r="C67" s="3"/>
      <c r="D67" s="5"/>
      <c r="E67" s="5"/>
      <c r="F67" s="4"/>
      <c r="G67" s="4"/>
      <c r="H67" s="4"/>
      <c r="I67" s="82"/>
      <c r="J67" s="82"/>
      <c r="K67" s="109"/>
      <c r="L67" s="216"/>
      <c r="M67" s="216"/>
    </row>
    <row r="68" spans="2:16" x14ac:dyDescent="0.25">
      <c r="B68" s="3" t="s">
        <v>155</v>
      </c>
      <c r="C68" s="109"/>
      <c r="D68" s="109"/>
      <c r="E68" s="109"/>
      <c r="F68" s="109"/>
      <c r="G68" s="109"/>
      <c r="H68" s="109"/>
      <c r="I68" s="109"/>
      <c r="J68" s="109"/>
      <c r="K68" s="109"/>
      <c r="L68" s="216"/>
      <c r="M68" s="216"/>
    </row>
    <row r="69" spans="2:16" x14ac:dyDescent="0.25">
      <c r="B69" s="9" t="s">
        <v>1</v>
      </c>
    </row>
    <row r="70" spans="2:16" x14ac:dyDescent="0.25">
      <c r="B70" s="9" t="s">
        <v>32</v>
      </c>
    </row>
    <row r="71" spans="2:16" x14ac:dyDescent="0.25">
      <c r="B71" s="9" t="s">
        <v>56</v>
      </c>
    </row>
    <row r="74" spans="2:16" ht="26.25" x14ac:dyDescent="0.25">
      <c r="B74" s="209" t="s">
        <v>33</v>
      </c>
      <c r="C74" s="210"/>
      <c r="D74" s="210"/>
      <c r="E74" s="210"/>
      <c r="F74" s="210"/>
      <c r="G74" s="210"/>
      <c r="H74" s="210"/>
      <c r="I74" s="210"/>
      <c r="J74" s="210"/>
      <c r="K74" s="210"/>
      <c r="L74" s="210"/>
      <c r="M74" s="210"/>
      <c r="N74" s="210"/>
      <c r="O74" s="210"/>
    </row>
    <row r="78" spans="2:16" ht="25.9" customHeight="1" x14ac:dyDescent="0.25">
      <c r="B78" s="212" t="s">
        <v>0</v>
      </c>
      <c r="C78" s="214" t="s">
        <v>161</v>
      </c>
      <c r="D78" s="212" t="s">
        <v>34</v>
      </c>
      <c r="E78" s="212" t="s">
        <v>109</v>
      </c>
      <c r="F78" s="212" t="s">
        <v>110</v>
      </c>
      <c r="G78" s="212" t="s">
        <v>111</v>
      </c>
      <c r="H78" s="211" t="s">
        <v>112</v>
      </c>
      <c r="I78" s="211"/>
      <c r="J78" s="211"/>
      <c r="K78" s="211"/>
      <c r="L78" s="107"/>
      <c r="M78" s="108"/>
      <c r="N78" s="108"/>
      <c r="O78" s="108"/>
      <c r="P78" s="108"/>
    </row>
    <row r="79" spans="2:16" ht="80.45" customHeight="1" x14ac:dyDescent="0.25">
      <c r="B79" s="213"/>
      <c r="C79" s="215"/>
      <c r="D79" s="213"/>
      <c r="E79" s="213"/>
      <c r="F79" s="213"/>
      <c r="G79" s="213"/>
      <c r="H79" s="112" t="s">
        <v>113</v>
      </c>
      <c r="I79" s="108" t="s">
        <v>159</v>
      </c>
      <c r="J79" s="108" t="s">
        <v>158</v>
      </c>
      <c r="K79" s="108" t="s">
        <v>160</v>
      </c>
      <c r="L79" s="107" t="s">
        <v>157</v>
      </c>
      <c r="M79" s="108" t="s">
        <v>35</v>
      </c>
      <c r="N79" s="108" t="s">
        <v>36</v>
      </c>
      <c r="O79" s="108" t="s">
        <v>2</v>
      </c>
      <c r="P79" s="108" t="s">
        <v>10</v>
      </c>
    </row>
    <row r="80" spans="2:16" ht="69.75" customHeight="1" x14ac:dyDescent="0.25">
      <c r="B80" s="150" t="s">
        <v>37</v>
      </c>
      <c r="C80" s="156">
        <v>2</v>
      </c>
      <c r="D80" s="48" t="s">
        <v>178</v>
      </c>
      <c r="E80" s="168">
        <v>35545296</v>
      </c>
      <c r="F80" s="3" t="s">
        <v>179</v>
      </c>
      <c r="G80" s="169">
        <v>40067</v>
      </c>
      <c r="H80" s="3"/>
      <c r="I80" s="5"/>
      <c r="J80" s="1"/>
      <c r="K80" s="109"/>
      <c r="L80" s="109" t="s">
        <v>128</v>
      </c>
      <c r="M80" s="109" t="s">
        <v>129</v>
      </c>
      <c r="N80" s="109" t="s">
        <v>128</v>
      </c>
      <c r="O80" s="57" t="s">
        <v>180</v>
      </c>
      <c r="P80" s="109">
        <v>83</v>
      </c>
    </row>
    <row r="81" spans="2:18" ht="31.9" customHeight="1" x14ac:dyDescent="0.25">
      <c r="B81" s="150" t="s">
        <v>37</v>
      </c>
      <c r="C81" s="156">
        <v>2</v>
      </c>
      <c r="D81" s="48" t="s">
        <v>181</v>
      </c>
      <c r="E81" s="168">
        <v>65633816</v>
      </c>
      <c r="F81" s="3" t="s">
        <v>182</v>
      </c>
      <c r="G81" s="3"/>
      <c r="H81" s="150" t="s">
        <v>163</v>
      </c>
      <c r="I81" s="5" t="s">
        <v>184</v>
      </c>
      <c r="J81" s="170">
        <v>41975</v>
      </c>
      <c r="K81" s="109" t="s">
        <v>128</v>
      </c>
      <c r="L81" s="109" t="s">
        <v>128</v>
      </c>
      <c r="M81" s="109" t="s">
        <v>129</v>
      </c>
      <c r="N81" s="109" t="s">
        <v>128</v>
      </c>
      <c r="O81" s="57" t="s">
        <v>183</v>
      </c>
      <c r="P81" s="109">
        <v>114</v>
      </c>
    </row>
    <row r="82" spans="2:18" ht="71.25" customHeight="1" x14ac:dyDescent="0.25">
      <c r="B82" s="150" t="s">
        <v>38</v>
      </c>
      <c r="C82" s="156">
        <v>4</v>
      </c>
      <c r="D82" s="48" t="s">
        <v>185</v>
      </c>
      <c r="E82" s="168">
        <v>1116792368</v>
      </c>
      <c r="F82" s="3" t="s">
        <v>186</v>
      </c>
      <c r="G82" s="3"/>
      <c r="H82" s="150" t="s">
        <v>187</v>
      </c>
      <c r="I82" s="171">
        <v>41396</v>
      </c>
      <c r="J82" s="170">
        <v>41608</v>
      </c>
      <c r="K82" s="82" t="s">
        <v>128</v>
      </c>
      <c r="L82" s="82" t="s">
        <v>128</v>
      </c>
      <c r="M82" s="109" t="s">
        <v>129</v>
      </c>
      <c r="N82" s="109" t="s">
        <v>128</v>
      </c>
      <c r="O82" s="57" t="s">
        <v>188</v>
      </c>
      <c r="P82" s="109">
        <v>118</v>
      </c>
    </row>
    <row r="83" spans="2:18" ht="100.5" customHeight="1" x14ac:dyDescent="0.25">
      <c r="B83" s="150" t="s">
        <v>38</v>
      </c>
      <c r="C83" s="156">
        <v>4</v>
      </c>
      <c r="D83" s="48" t="s">
        <v>189</v>
      </c>
      <c r="E83" s="168">
        <v>1152185634</v>
      </c>
      <c r="F83" s="82" t="s">
        <v>186</v>
      </c>
      <c r="G83" s="3"/>
      <c r="H83" s="3"/>
      <c r="I83" s="5"/>
      <c r="J83" s="1"/>
      <c r="K83" s="82"/>
      <c r="L83" s="82" t="s">
        <v>128</v>
      </c>
      <c r="M83" s="109" t="s">
        <v>129</v>
      </c>
      <c r="N83" s="109" t="s">
        <v>128</v>
      </c>
      <c r="O83" s="57" t="s">
        <v>195</v>
      </c>
      <c r="P83" s="109">
        <v>133</v>
      </c>
    </row>
    <row r="84" spans="2:18" ht="87" customHeight="1" x14ac:dyDescent="0.25">
      <c r="B84" s="150" t="s">
        <v>38</v>
      </c>
      <c r="C84" s="156">
        <v>4</v>
      </c>
      <c r="D84" s="48" t="s">
        <v>190</v>
      </c>
      <c r="E84" s="168">
        <v>1116790194</v>
      </c>
      <c r="F84" s="82" t="s">
        <v>186</v>
      </c>
      <c r="G84" s="3"/>
      <c r="H84" s="3"/>
      <c r="I84" s="5"/>
      <c r="J84" s="1"/>
      <c r="K84" s="82"/>
      <c r="L84" s="82" t="s">
        <v>128</v>
      </c>
      <c r="M84" s="109" t="s">
        <v>129</v>
      </c>
      <c r="N84" s="109" t="s">
        <v>128</v>
      </c>
      <c r="O84" s="57" t="s">
        <v>191</v>
      </c>
      <c r="P84" s="109">
        <v>147</v>
      </c>
    </row>
    <row r="85" spans="2:18" ht="37.15" customHeight="1" x14ac:dyDescent="0.25">
      <c r="B85" s="150" t="s">
        <v>38</v>
      </c>
      <c r="C85" s="156">
        <v>4</v>
      </c>
      <c r="D85" s="48" t="s">
        <v>192</v>
      </c>
      <c r="E85" s="168">
        <v>1116774226</v>
      </c>
      <c r="F85" s="82" t="s">
        <v>186</v>
      </c>
      <c r="G85" s="169">
        <v>41971</v>
      </c>
      <c r="H85" s="3" t="s">
        <v>193</v>
      </c>
      <c r="I85" s="171">
        <v>41494</v>
      </c>
      <c r="J85" s="170">
        <v>41588</v>
      </c>
      <c r="K85" s="82" t="s">
        <v>128</v>
      </c>
      <c r="L85" s="82" t="s">
        <v>128</v>
      </c>
      <c r="M85" s="109" t="s">
        <v>128</v>
      </c>
      <c r="N85" s="109" t="s">
        <v>128</v>
      </c>
      <c r="O85" s="109"/>
      <c r="P85" s="109">
        <v>177</v>
      </c>
    </row>
    <row r="86" spans="2:18" ht="42.6" customHeight="1" x14ac:dyDescent="0.25">
      <c r="B86" s="150" t="s">
        <v>38</v>
      </c>
      <c r="C86" s="156">
        <v>4</v>
      </c>
      <c r="D86" s="48" t="s">
        <v>192</v>
      </c>
      <c r="E86" s="168">
        <v>1116774226</v>
      </c>
      <c r="F86" s="82" t="s">
        <v>186</v>
      </c>
      <c r="G86" s="169">
        <v>41971</v>
      </c>
      <c r="H86" s="57" t="s">
        <v>194</v>
      </c>
      <c r="I86" s="172">
        <v>41129</v>
      </c>
      <c r="J86" s="172">
        <v>41222</v>
      </c>
      <c r="K86" s="109" t="s">
        <v>128</v>
      </c>
      <c r="L86" s="82" t="s">
        <v>128</v>
      </c>
      <c r="M86" s="109" t="s">
        <v>128</v>
      </c>
      <c r="N86" s="109" t="s">
        <v>128</v>
      </c>
      <c r="O86" s="109"/>
      <c r="P86" s="109">
        <v>178</v>
      </c>
    </row>
    <row r="87" spans="2:18" ht="41.45" customHeight="1" x14ac:dyDescent="0.25"/>
    <row r="88" spans="2:18" ht="26.25" x14ac:dyDescent="0.25">
      <c r="B88" s="207" t="s">
        <v>40</v>
      </c>
      <c r="C88" s="207"/>
      <c r="D88" s="207"/>
      <c r="E88" s="207"/>
      <c r="F88" s="207"/>
      <c r="G88" s="207"/>
      <c r="H88" s="207"/>
      <c r="I88" s="207"/>
      <c r="J88" s="207"/>
      <c r="K88" s="207"/>
      <c r="L88" s="207"/>
      <c r="M88" s="207"/>
      <c r="N88" s="207"/>
      <c r="O88" s="207"/>
      <c r="P88" s="207"/>
    </row>
    <row r="91" spans="2:18" ht="46.15" customHeight="1" x14ac:dyDescent="0.25">
      <c r="B91" s="56" t="s">
        <v>29</v>
      </c>
      <c r="C91" s="56" t="s">
        <v>41</v>
      </c>
      <c r="D91" s="211" t="s">
        <v>2</v>
      </c>
      <c r="E91" s="211"/>
    </row>
    <row r="92" spans="2:18" ht="46.9" customHeight="1" x14ac:dyDescent="0.25">
      <c r="B92" s="57" t="s">
        <v>114</v>
      </c>
      <c r="C92" s="162" t="s">
        <v>128</v>
      </c>
      <c r="D92" s="216"/>
      <c r="E92" s="216"/>
    </row>
    <row r="95" spans="2:18" ht="26.25" x14ac:dyDescent="0.25">
      <c r="B95" s="209" t="s">
        <v>58</v>
      </c>
      <c r="C95" s="210"/>
      <c r="D95" s="210"/>
      <c r="E95" s="210"/>
      <c r="F95" s="210"/>
      <c r="G95" s="210"/>
      <c r="H95" s="210"/>
      <c r="I95" s="210"/>
      <c r="J95" s="210"/>
      <c r="K95" s="210"/>
      <c r="L95" s="210"/>
      <c r="M95" s="210"/>
      <c r="N95" s="210"/>
      <c r="O95" s="210"/>
      <c r="P95" s="210"/>
      <c r="Q95" s="210"/>
      <c r="R95" s="210"/>
    </row>
    <row r="98" spans="1:28" ht="26.25" x14ac:dyDescent="0.25">
      <c r="B98" s="207" t="s">
        <v>48</v>
      </c>
      <c r="C98" s="207"/>
      <c r="D98" s="207"/>
      <c r="E98" s="207"/>
      <c r="F98" s="207"/>
      <c r="G98" s="207"/>
      <c r="H98" s="207"/>
      <c r="I98" s="207"/>
      <c r="J98" s="207"/>
      <c r="K98" s="207"/>
      <c r="L98" s="207"/>
      <c r="M98" s="207"/>
      <c r="N98" s="207"/>
      <c r="O98" s="207"/>
    </row>
    <row r="100" spans="1:28" x14ac:dyDescent="0.25">
      <c r="M100" s="53"/>
      <c r="N100" s="53"/>
      <c r="O100" s="53"/>
      <c r="P100" s="53"/>
    </row>
    <row r="101" spans="1:28" s="95" customFormat="1" ht="109.5" customHeight="1" x14ac:dyDescent="0.25">
      <c r="A101" s="111"/>
      <c r="B101" s="108" t="s">
        <v>137</v>
      </c>
      <c r="C101" s="108" t="s">
        <v>138</v>
      </c>
      <c r="D101" s="108" t="s">
        <v>139</v>
      </c>
      <c r="E101" s="108" t="s">
        <v>39</v>
      </c>
      <c r="F101" s="108" t="s">
        <v>19</v>
      </c>
      <c r="G101" s="108" t="s">
        <v>100</v>
      </c>
      <c r="H101" s="108" t="s">
        <v>14</v>
      </c>
      <c r="I101" s="108" t="s">
        <v>9</v>
      </c>
      <c r="J101" s="108" t="s">
        <v>27</v>
      </c>
      <c r="K101" s="108" t="s">
        <v>55</v>
      </c>
      <c r="L101" s="108" t="s">
        <v>17</v>
      </c>
      <c r="M101" s="108" t="s">
        <v>31</v>
      </c>
      <c r="N101" s="108" t="s">
        <v>10</v>
      </c>
      <c r="O101" s="108" t="s">
        <v>16</v>
      </c>
      <c r="P101" s="9"/>
      <c r="Q101" s="9"/>
      <c r="R101" s="9"/>
      <c r="S101" s="9"/>
    </row>
    <row r="102" spans="1:28" s="101" customFormat="1" ht="24" x14ac:dyDescent="0.25">
      <c r="A102" s="39"/>
      <c r="B102" s="102" t="s">
        <v>163</v>
      </c>
      <c r="C102" s="103" t="s">
        <v>163</v>
      </c>
      <c r="D102" s="102" t="s">
        <v>168</v>
      </c>
      <c r="E102" s="97"/>
      <c r="F102" s="98" t="s">
        <v>128</v>
      </c>
      <c r="G102" s="144"/>
      <c r="H102" s="105">
        <v>40416</v>
      </c>
      <c r="I102" s="99">
        <v>40538</v>
      </c>
      <c r="J102" s="99" t="s">
        <v>129</v>
      </c>
      <c r="K102" s="163">
        <v>4</v>
      </c>
      <c r="L102" s="99"/>
      <c r="M102" s="164">
        <v>50000000</v>
      </c>
      <c r="N102" s="165">
        <v>194</v>
      </c>
      <c r="O102" s="90" t="s">
        <v>169</v>
      </c>
      <c r="P102" s="9"/>
      <c r="Q102" s="9"/>
      <c r="R102" s="9"/>
      <c r="S102" s="9"/>
      <c r="T102" s="100"/>
      <c r="U102" s="100"/>
      <c r="V102" s="100"/>
      <c r="W102" s="100"/>
      <c r="X102" s="100"/>
      <c r="Y102" s="100"/>
      <c r="Z102" s="100"/>
      <c r="AA102" s="100"/>
      <c r="AB102" s="100"/>
    </row>
    <row r="103" spans="1:28" s="101" customFormat="1" ht="24" x14ac:dyDescent="0.25">
      <c r="A103" s="39"/>
      <c r="B103" s="102" t="s">
        <v>163</v>
      </c>
      <c r="C103" s="103" t="s">
        <v>163</v>
      </c>
      <c r="D103" s="102" t="s">
        <v>168</v>
      </c>
      <c r="E103" s="97"/>
      <c r="F103" s="98" t="s">
        <v>128</v>
      </c>
      <c r="G103" s="98"/>
      <c r="H103" s="105">
        <v>40760</v>
      </c>
      <c r="I103" s="99">
        <v>40878</v>
      </c>
      <c r="J103" s="99" t="s">
        <v>129</v>
      </c>
      <c r="K103" s="163" t="s">
        <v>174</v>
      </c>
      <c r="L103" s="99"/>
      <c r="M103" s="164">
        <v>60000000</v>
      </c>
      <c r="N103" s="165">
        <v>195</v>
      </c>
      <c r="O103" s="90" t="s">
        <v>169</v>
      </c>
      <c r="P103" s="9"/>
      <c r="Q103" s="9"/>
      <c r="R103" s="9"/>
      <c r="S103" s="9"/>
      <c r="T103" s="100"/>
      <c r="U103" s="100"/>
      <c r="V103" s="100"/>
      <c r="W103" s="100"/>
      <c r="X103" s="100"/>
      <c r="Y103" s="100"/>
      <c r="Z103" s="100"/>
      <c r="AA103" s="100"/>
      <c r="AB103" s="100"/>
    </row>
    <row r="104" spans="1:28" s="101" customFormat="1" ht="24" x14ac:dyDescent="0.25">
      <c r="A104" s="39"/>
      <c r="B104" s="102" t="s">
        <v>163</v>
      </c>
      <c r="C104" s="103" t="s">
        <v>163</v>
      </c>
      <c r="D104" s="102" t="s">
        <v>168</v>
      </c>
      <c r="E104" s="97"/>
      <c r="F104" s="98" t="s">
        <v>128</v>
      </c>
      <c r="G104" s="98"/>
      <c r="H104" s="105">
        <v>40178</v>
      </c>
      <c r="I104" s="99">
        <v>40268</v>
      </c>
      <c r="J104" s="99" t="s">
        <v>129</v>
      </c>
      <c r="K104" s="163" t="s">
        <v>197</v>
      </c>
      <c r="L104" s="99"/>
      <c r="M104" s="164">
        <v>40000000</v>
      </c>
      <c r="N104" s="165">
        <v>195</v>
      </c>
      <c r="O104" s="90" t="s">
        <v>169</v>
      </c>
      <c r="P104" s="9"/>
      <c r="Q104" s="9"/>
      <c r="R104" s="9"/>
      <c r="S104" s="9"/>
      <c r="T104" s="100"/>
      <c r="U104" s="100"/>
      <c r="V104" s="100"/>
      <c r="W104" s="100"/>
      <c r="X104" s="100"/>
      <c r="Y104" s="100"/>
      <c r="Z104" s="100"/>
      <c r="AA104" s="100"/>
      <c r="AB104" s="100"/>
    </row>
    <row r="105" spans="1:28" s="101" customFormat="1" ht="24" x14ac:dyDescent="0.25">
      <c r="A105" s="39"/>
      <c r="B105" s="102" t="s">
        <v>163</v>
      </c>
      <c r="C105" s="103" t="s">
        <v>163</v>
      </c>
      <c r="D105" s="102" t="s">
        <v>168</v>
      </c>
      <c r="E105" s="97"/>
      <c r="F105" s="98" t="s">
        <v>128</v>
      </c>
      <c r="G105" s="98"/>
      <c r="H105" s="105">
        <v>41372</v>
      </c>
      <c r="I105" s="99">
        <v>41525</v>
      </c>
      <c r="J105" s="99" t="s">
        <v>129</v>
      </c>
      <c r="K105" s="163">
        <v>5</v>
      </c>
      <c r="L105" s="99"/>
      <c r="M105" s="164">
        <v>75000000</v>
      </c>
      <c r="N105" s="165">
        <v>195</v>
      </c>
      <c r="O105" s="90" t="s">
        <v>169</v>
      </c>
      <c r="P105" s="9"/>
      <c r="Q105" s="9"/>
      <c r="R105" s="9"/>
      <c r="S105" s="9"/>
      <c r="T105" s="100"/>
      <c r="U105" s="100"/>
      <c r="V105" s="100"/>
      <c r="W105" s="100"/>
      <c r="X105" s="100"/>
      <c r="Y105" s="100"/>
      <c r="Z105" s="100"/>
      <c r="AA105" s="100"/>
      <c r="AB105" s="100"/>
    </row>
    <row r="106" spans="1:28" s="101" customFormat="1" x14ac:dyDescent="0.25">
      <c r="A106" s="39"/>
      <c r="B106" s="102"/>
      <c r="C106" s="103"/>
      <c r="D106" s="102"/>
      <c r="E106" s="97"/>
      <c r="F106" s="98"/>
      <c r="G106" s="98"/>
      <c r="H106" s="98"/>
      <c r="I106" s="99"/>
      <c r="J106" s="99"/>
      <c r="K106" s="99"/>
      <c r="L106" s="99"/>
      <c r="M106" s="90"/>
      <c r="N106" s="90"/>
      <c r="O106" s="90"/>
      <c r="P106" s="9"/>
      <c r="Q106" s="9"/>
      <c r="R106" s="9"/>
      <c r="S106" s="9"/>
      <c r="T106" s="100"/>
      <c r="U106" s="100"/>
      <c r="V106" s="100"/>
      <c r="W106" s="100"/>
      <c r="X106" s="100"/>
      <c r="Y106" s="100"/>
      <c r="Z106" s="100"/>
      <c r="AA106" s="100"/>
      <c r="AB106" s="100"/>
    </row>
    <row r="107" spans="1:28" s="101" customFormat="1" x14ac:dyDescent="0.25">
      <c r="A107" s="39"/>
      <c r="B107" s="102"/>
      <c r="C107" s="103"/>
      <c r="D107" s="102"/>
      <c r="E107" s="97"/>
      <c r="F107" s="98"/>
      <c r="G107" s="98"/>
      <c r="H107" s="98"/>
      <c r="I107" s="99"/>
      <c r="J107" s="99"/>
      <c r="K107" s="99"/>
      <c r="L107" s="99"/>
      <c r="M107" s="90"/>
      <c r="N107" s="90"/>
      <c r="O107" s="90"/>
      <c r="P107" s="9"/>
      <c r="Q107" s="9"/>
      <c r="R107" s="9"/>
      <c r="S107" s="9"/>
      <c r="T107" s="100"/>
      <c r="U107" s="100"/>
      <c r="V107" s="100"/>
      <c r="W107" s="100"/>
      <c r="X107" s="100"/>
      <c r="Y107" s="100"/>
      <c r="Z107" s="100"/>
      <c r="AA107" s="100"/>
      <c r="AB107" s="100"/>
    </row>
    <row r="108" spans="1:28" s="101" customFormat="1" x14ac:dyDescent="0.25">
      <c r="A108" s="39"/>
      <c r="B108" s="102"/>
      <c r="C108" s="103"/>
      <c r="D108" s="102"/>
      <c r="E108" s="97"/>
      <c r="F108" s="98"/>
      <c r="G108" s="98"/>
      <c r="H108" s="98"/>
      <c r="I108" s="99"/>
      <c r="J108" s="99"/>
      <c r="K108" s="99"/>
      <c r="L108" s="99"/>
      <c r="M108" s="90"/>
      <c r="N108" s="90"/>
      <c r="O108" s="90"/>
      <c r="P108" s="9"/>
      <c r="Q108" s="9"/>
      <c r="R108" s="9"/>
      <c r="S108" s="9"/>
      <c r="T108" s="100"/>
      <c r="U108" s="100"/>
      <c r="V108" s="100"/>
      <c r="W108" s="100"/>
      <c r="X108" s="100"/>
      <c r="Y108" s="100"/>
      <c r="Z108" s="100"/>
      <c r="AA108" s="100"/>
      <c r="AB108" s="100"/>
    </row>
    <row r="109" spans="1:28" s="101" customFormat="1" x14ac:dyDescent="0.25">
      <c r="A109" s="39"/>
      <c r="B109" s="102"/>
      <c r="C109" s="103"/>
      <c r="D109" s="102"/>
      <c r="E109" s="97"/>
      <c r="F109" s="98"/>
      <c r="G109" s="98"/>
      <c r="H109" s="98"/>
      <c r="I109" s="99"/>
      <c r="J109" s="99"/>
      <c r="K109" s="99"/>
      <c r="L109" s="99"/>
      <c r="M109" s="90"/>
      <c r="N109" s="90"/>
      <c r="O109" s="90"/>
      <c r="P109" s="9"/>
      <c r="Q109" s="9"/>
      <c r="R109" s="9"/>
      <c r="S109" s="9"/>
      <c r="T109" s="100"/>
      <c r="U109" s="100"/>
      <c r="V109" s="100"/>
      <c r="W109" s="100"/>
      <c r="X109" s="100"/>
      <c r="Y109" s="100"/>
      <c r="Z109" s="100"/>
      <c r="AA109" s="100"/>
      <c r="AB109" s="100"/>
    </row>
    <row r="110" spans="1:28" s="101" customFormat="1" x14ac:dyDescent="0.25">
      <c r="A110" s="39"/>
      <c r="B110" s="42" t="s">
        <v>13</v>
      </c>
      <c r="C110" s="103"/>
      <c r="D110" s="102"/>
      <c r="E110" s="97"/>
      <c r="F110" s="98"/>
      <c r="G110" s="98"/>
      <c r="H110" s="98"/>
      <c r="I110" s="99"/>
      <c r="J110" s="99"/>
      <c r="K110" s="159" t="s">
        <v>198</v>
      </c>
      <c r="L110" s="159">
        <f t="shared" ref="L110:M110" si="2">SUM(L102:L109)</f>
        <v>0</v>
      </c>
      <c r="M110" s="173">
        <f t="shared" si="2"/>
        <v>225000000</v>
      </c>
      <c r="N110" s="104"/>
      <c r="O110" s="104"/>
      <c r="P110" s="9"/>
      <c r="Q110" s="9"/>
      <c r="R110" s="9"/>
      <c r="S110" s="9"/>
    </row>
    <row r="111" spans="1:28" x14ac:dyDescent="0.25">
      <c r="A111" s="109"/>
      <c r="B111" s="48"/>
      <c r="C111" s="48"/>
      <c r="D111" s="48"/>
      <c r="E111" s="157"/>
      <c r="F111" s="48"/>
      <c r="G111" s="48"/>
      <c r="H111" s="48"/>
      <c r="I111" s="48"/>
      <c r="J111" s="48"/>
      <c r="K111" s="48"/>
      <c r="L111" s="48"/>
      <c r="M111" s="48"/>
      <c r="N111" s="48"/>
      <c r="O111" s="48"/>
      <c r="Q111" s="28"/>
      <c r="R111" s="28"/>
    </row>
    <row r="112" spans="1:28" ht="18.75" x14ac:dyDescent="0.25">
      <c r="A112" s="109"/>
      <c r="B112" s="49" t="s">
        <v>28</v>
      </c>
      <c r="C112" s="61" t="str">
        <f>+K110</f>
        <v>17</v>
      </c>
      <c r="D112" s="109"/>
      <c r="E112" s="109"/>
      <c r="F112" s="109"/>
      <c r="G112" s="109"/>
      <c r="H112" s="158"/>
      <c r="I112" s="158"/>
      <c r="J112" s="158"/>
      <c r="K112" s="158"/>
      <c r="L112" s="158"/>
      <c r="M112" s="158"/>
      <c r="N112" s="48"/>
      <c r="O112" s="48"/>
      <c r="P112" s="28"/>
      <c r="Q112" s="28"/>
      <c r="R112" s="28"/>
    </row>
    <row r="114" spans="2:16" ht="15.75" thickBot="1" x14ac:dyDescent="0.3"/>
    <row r="115" spans="2:16" ht="37.15" customHeight="1" thickBot="1" x14ac:dyDescent="0.3">
      <c r="B115" s="64" t="s">
        <v>43</v>
      </c>
      <c r="C115" s="65" t="s">
        <v>44</v>
      </c>
      <c r="D115" s="64" t="s">
        <v>45</v>
      </c>
      <c r="E115" s="65" t="s">
        <v>49</v>
      </c>
    </row>
    <row r="116" spans="2:16" ht="41.45" customHeight="1" x14ac:dyDescent="0.25">
      <c r="B116" s="55" t="s">
        <v>115</v>
      </c>
      <c r="C116" s="58">
        <v>20</v>
      </c>
      <c r="D116" s="58">
        <v>0</v>
      </c>
      <c r="E116" s="227">
        <f>+D116+D117+D118</f>
        <v>30</v>
      </c>
    </row>
    <row r="117" spans="2:16" x14ac:dyDescent="0.25">
      <c r="B117" s="55" t="s">
        <v>116</v>
      </c>
      <c r="C117" s="47">
        <v>30</v>
      </c>
      <c r="D117" s="59">
        <v>30</v>
      </c>
      <c r="E117" s="228"/>
    </row>
    <row r="118" spans="2:16" ht="15.75" thickBot="1" x14ac:dyDescent="0.3">
      <c r="B118" s="55" t="s">
        <v>117</v>
      </c>
      <c r="C118" s="60">
        <v>40</v>
      </c>
      <c r="D118" s="60">
        <v>0</v>
      </c>
      <c r="E118" s="229"/>
    </row>
    <row r="120" spans="2:16" ht="15.75" thickBot="1" x14ac:dyDescent="0.3"/>
    <row r="121" spans="2:16" ht="27" thickBot="1" x14ac:dyDescent="0.3">
      <c r="B121" s="218" t="s">
        <v>46</v>
      </c>
      <c r="C121" s="219"/>
      <c r="D121" s="219"/>
      <c r="E121" s="219"/>
      <c r="F121" s="219"/>
      <c r="G121" s="219"/>
      <c r="H121" s="219"/>
      <c r="I121" s="219"/>
      <c r="J121" s="219"/>
      <c r="K121" s="219"/>
      <c r="L121" s="219"/>
      <c r="M121" s="219"/>
      <c r="N121" s="220"/>
      <c r="O121" s="84"/>
      <c r="P121" s="84"/>
    </row>
    <row r="124" spans="2:16" ht="28.9" customHeight="1" x14ac:dyDescent="0.25">
      <c r="H124" s="208" t="s">
        <v>112</v>
      </c>
      <c r="I124" s="208"/>
      <c r="J124" s="208"/>
      <c r="K124" s="160"/>
      <c r="L124" s="160"/>
    </row>
    <row r="125" spans="2:16" ht="60" x14ac:dyDescent="0.25">
      <c r="B125" s="108" t="s">
        <v>0</v>
      </c>
      <c r="C125" s="108" t="s">
        <v>161</v>
      </c>
      <c r="D125" s="108" t="s">
        <v>34</v>
      </c>
      <c r="E125" s="108" t="s">
        <v>109</v>
      </c>
      <c r="F125" s="108" t="s">
        <v>110</v>
      </c>
      <c r="G125" s="108" t="s">
        <v>111</v>
      </c>
      <c r="H125" s="112" t="s">
        <v>113</v>
      </c>
      <c r="I125" s="108" t="s">
        <v>159</v>
      </c>
      <c r="J125" s="108" t="s">
        <v>158</v>
      </c>
      <c r="K125" s="108" t="s">
        <v>160</v>
      </c>
      <c r="L125" s="108" t="s">
        <v>35</v>
      </c>
      <c r="M125" s="108" t="s">
        <v>35</v>
      </c>
      <c r="N125" s="108" t="s">
        <v>36</v>
      </c>
      <c r="O125" s="108" t="s">
        <v>2</v>
      </c>
      <c r="P125" s="108" t="s">
        <v>10</v>
      </c>
    </row>
    <row r="126" spans="2:16" ht="30" x14ac:dyDescent="0.25">
      <c r="B126" s="80" t="s">
        <v>121</v>
      </c>
      <c r="C126" s="80"/>
      <c r="D126" s="3"/>
      <c r="E126" s="3"/>
      <c r="F126" s="3"/>
      <c r="G126" s="3"/>
      <c r="H126" s="3"/>
      <c r="I126" s="5"/>
      <c r="J126" s="1"/>
      <c r="K126" s="83"/>
      <c r="L126" s="82"/>
      <c r="M126" s="52"/>
      <c r="N126" s="52"/>
      <c r="O126" s="109"/>
      <c r="P126" s="109"/>
    </row>
    <row r="127" spans="2:16" ht="30" x14ac:dyDescent="0.25">
      <c r="B127" s="80" t="s">
        <v>122</v>
      </c>
      <c r="C127" s="80"/>
      <c r="D127" s="3"/>
      <c r="E127" s="3"/>
      <c r="F127" s="3"/>
      <c r="G127" s="3"/>
      <c r="H127" s="3"/>
      <c r="I127" s="5"/>
      <c r="J127" s="1"/>
      <c r="K127" s="83"/>
      <c r="L127" s="82"/>
      <c r="M127" s="52"/>
      <c r="N127" s="52"/>
      <c r="O127" s="109"/>
      <c r="P127" s="109"/>
    </row>
    <row r="128" spans="2:16" ht="30" x14ac:dyDescent="0.25">
      <c r="B128" s="80" t="s">
        <v>123</v>
      </c>
      <c r="C128" s="80"/>
      <c r="D128" s="3"/>
      <c r="E128" s="3"/>
      <c r="F128" s="3"/>
      <c r="G128" s="3"/>
      <c r="H128" s="3"/>
      <c r="I128" s="5"/>
      <c r="J128" s="1"/>
      <c r="K128" s="82"/>
      <c r="L128" s="82"/>
      <c r="M128" s="52"/>
      <c r="N128" s="52"/>
      <c r="O128" s="109"/>
      <c r="P128" s="109"/>
    </row>
    <row r="132" spans="2:7" ht="54" customHeight="1" x14ac:dyDescent="0.25">
      <c r="B132" s="112" t="s">
        <v>29</v>
      </c>
      <c r="C132" s="112" t="s">
        <v>43</v>
      </c>
      <c r="D132" s="108" t="s">
        <v>44</v>
      </c>
      <c r="E132" s="112" t="s">
        <v>45</v>
      </c>
      <c r="F132" s="108" t="s">
        <v>50</v>
      </c>
    </row>
    <row r="133" spans="2:7" ht="120.75" customHeight="1" x14ac:dyDescent="0.2">
      <c r="B133" s="223" t="s">
        <v>47</v>
      </c>
      <c r="C133" s="6" t="s">
        <v>118</v>
      </c>
      <c r="D133" s="59">
        <v>25</v>
      </c>
      <c r="E133" s="59"/>
      <c r="F133" s="224">
        <f>+E133+E134+E135</f>
        <v>0</v>
      </c>
      <c r="G133" s="81"/>
    </row>
    <row r="134" spans="2:7" ht="76.150000000000006" customHeight="1" x14ac:dyDescent="0.2">
      <c r="B134" s="223"/>
      <c r="C134" s="6" t="s">
        <v>119</v>
      </c>
      <c r="D134" s="62">
        <v>25</v>
      </c>
      <c r="E134" s="59"/>
      <c r="F134" s="224"/>
      <c r="G134" s="81"/>
    </row>
    <row r="135" spans="2:7" ht="69" customHeight="1" x14ac:dyDescent="0.2">
      <c r="B135" s="223"/>
      <c r="C135" s="6" t="s">
        <v>120</v>
      </c>
      <c r="D135" s="59">
        <v>10</v>
      </c>
      <c r="E135" s="59"/>
      <c r="F135" s="224"/>
      <c r="G135" s="81"/>
    </row>
    <row r="136" spans="2:7" x14ac:dyDescent="0.25">
      <c r="C136"/>
    </row>
    <row r="139" spans="2:7" x14ac:dyDescent="0.25">
      <c r="B139" s="54" t="s">
        <v>51</v>
      </c>
    </row>
    <row r="142" spans="2:7" x14ac:dyDescent="0.25">
      <c r="B142" s="66" t="s">
        <v>29</v>
      </c>
      <c r="C142" s="66" t="s">
        <v>52</v>
      </c>
      <c r="D142" s="63" t="s">
        <v>45</v>
      </c>
      <c r="E142" s="63" t="s">
        <v>13</v>
      </c>
    </row>
    <row r="143" spans="2:7" ht="42.75" x14ac:dyDescent="0.25">
      <c r="B143" s="2" t="s">
        <v>53</v>
      </c>
      <c r="C143" s="7">
        <v>40</v>
      </c>
      <c r="D143" s="59">
        <f>+E116</f>
        <v>30</v>
      </c>
      <c r="E143" s="225">
        <f>+D143+D144</f>
        <v>30</v>
      </c>
    </row>
    <row r="144" spans="2:7" ht="71.25" x14ac:dyDescent="0.25">
      <c r="B144" s="2" t="s">
        <v>54</v>
      </c>
      <c r="C144" s="7">
        <v>60</v>
      </c>
      <c r="D144" s="59">
        <f>+F133</f>
        <v>0</v>
      </c>
      <c r="E144" s="226"/>
    </row>
  </sheetData>
  <mergeCells count="42">
    <mergeCell ref="B133:B135"/>
    <mergeCell ref="F133:F135"/>
    <mergeCell ref="E143:E144"/>
    <mergeCell ref="B2:R2"/>
    <mergeCell ref="B95:R95"/>
    <mergeCell ref="B121:N121"/>
    <mergeCell ref="E116:E118"/>
    <mergeCell ref="D91:E91"/>
    <mergeCell ref="D92:E92"/>
    <mergeCell ref="E33:E34"/>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L65:M65"/>
    <mergeCell ref="L66:M66"/>
    <mergeCell ref="L67:M67"/>
    <mergeCell ref="L68:M68"/>
    <mergeCell ref="B98:O98"/>
    <mergeCell ref="B88:P88"/>
    <mergeCell ref="H124:J124"/>
    <mergeCell ref="B74:O74"/>
    <mergeCell ref="H78:K78"/>
    <mergeCell ref="B78:B79"/>
    <mergeCell ref="C78:C79"/>
    <mergeCell ref="D78:D79"/>
    <mergeCell ref="E78:E79"/>
    <mergeCell ref="F78:F79"/>
    <mergeCell ref="G78:G79"/>
  </mergeCells>
  <dataValidations disablePrompts="1" count="2">
    <dataValidation type="decimal" allowBlank="1" showInputMessage="1" showErrorMessage="1" sqref="WVJ983060 WLN983060 C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C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C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C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C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C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C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C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C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C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C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C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C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C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C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0 A65556 IU65556 SQ65556 ACM65556 AMI65556 AWE65556 BGA65556 BPW65556 BZS65556 CJO65556 CTK65556 DDG65556 DNC65556 DWY65556 EGU65556 EQQ65556 FAM65556 FKI65556 FUE65556 GEA65556 GNW65556 GXS65556 HHO65556 HRK65556 IBG65556 ILC65556 IUY65556 JEU65556 JOQ65556 JYM65556 KII65556 KSE65556 LCA65556 LLW65556 LVS65556 MFO65556 MPK65556 MZG65556 NJC65556 NSY65556 OCU65556 OMQ65556 OWM65556 PGI65556 PQE65556 QAA65556 QJW65556 QTS65556 RDO65556 RNK65556 RXG65556 SHC65556 SQY65556 TAU65556 TKQ65556 TUM65556 UEI65556 UOE65556 UYA65556 VHW65556 VRS65556 WBO65556 WLK65556 WVG65556 A131092 IU131092 SQ131092 ACM131092 AMI131092 AWE131092 BGA131092 BPW131092 BZS131092 CJO131092 CTK131092 DDG131092 DNC131092 DWY131092 EGU131092 EQQ131092 FAM131092 FKI131092 FUE131092 GEA131092 GNW131092 GXS131092 HHO131092 HRK131092 IBG131092 ILC131092 IUY131092 JEU131092 JOQ131092 JYM131092 KII131092 KSE131092 LCA131092 LLW131092 LVS131092 MFO131092 MPK131092 MZG131092 NJC131092 NSY131092 OCU131092 OMQ131092 OWM131092 PGI131092 PQE131092 QAA131092 QJW131092 QTS131092 RDO131092 RNK131092 RXG131092 SHC131092 SQY131092 TAU131092 TKQ131092 TUM131092 UEI131092 UOE131092 UYA131092 VHW131092 VRS131092 WBO131092 WLK131092 WVG131092 A196628 IU196628 SQ196628 ACM196628 AMI196628 AWE196628 BGA196628 BPW196628 BZS196628 CJO196628 CTK196628 DDG196628 DNC196628 DWY196628 EGU196628 EQQ196628 FAM196628 FKI196628 FUE196628 GEA196628 GNW196628 GXS196628 HHO196628 HRK196628 IBG196628 ILC196628 IUY196628 JEU196628 JOQ196628 JYM196628 KII196628 KSE196628 LCA196628 LLW196628 LVS196628 MFO196628 MPK196628 MZG196628 NJC196628 NSY196628 OCU196628 OMQ196628 OWM196628 PGI196628 PQE196628 QAA196628 QJW196628 QTS196628 RDO196628 RNK196628 RXG196628 SHC196628 SQY196628 TAU196628 TKQ196628 TUM196628 UEI196628 UOE196628 UYA196628 VHW196628 VRS196628 WBO196628 WLK196628 WVG196628 A262164 IU262164 SQ262164 ACM262164 AMI262164 AWE262164 BGA262164 BPW262164 BZS262164 CJO262164 CTK262164 DDG262164 DNC262164 DWY262164 EGU262164 EQQ262164 FAM262164 FKI262164 FUE262164 GEA262164 GNW262164 GXS262164 HHO262164 HRK262164 IBG262164 ILC262164 IUY262164 JEU262164 JOQ262164 JYM262164 KII262164 KSE262164 LCA262164 LLW262164 LVS262164 MFO262164 MPK262164 MZG262164 NJC262164 NSY262164 OCU262164 OMQ262164 OWM262164 PGI262164 PQE262164 QAA262164 QJW262164 QTS262164 RDO262164 RNK262164 RXG262164 SHC262164 SQY262164 TAU262164 TKQ262164 TUM262164 UEI262164 UOE262164 UYA262164 VHW262164 VRS262164 WBO262164 WLK262164 WVG262164 A327700 IU327700 SQ327700 ACM327700 AMI327700 AWE327700 BGA327700 BPW327700 BZS327700 CJO327700 CTK327700 DDG327700 DNC327700 DWY327700 EGU327700 EQQ327700 FAM327700 FKI327700 FUE327700 GEA327700 GNW327700 GXS327700 HHO327700 HRK327700 IBG327700 ILC327700 IUY327700 JEU327700 JOQ327700 JYM327700 KII327700 KSE327700 LCA327700 LLW327700 LVS327700 MFO327700 MPK327700 MZG327700 NJC327700 NSY327700 OCU327700 OMQ327700 OWM327700 PGI327700 PQE327700 QAA327700 QJW327700 QTS327700 RDO327700 RNK327700 RXG327700 SHC327700 SQY327700 TAU327700 TKQ327700 TUM327700 UEI327700 UOE327700 UYA327700 VHW327700 VRS327700 WBO327700 WLK327700 WVG327700 A393236 IU393236 SQ393236 ACM393236 AMI393236 AWE393236 BGA393236 BPW393236 BZS393236 CJO393236 CTK393236 DDG393236 DNC393236 DWY393236 EGU393236 EQQ393236 FAM393236 FKI393236 FUE393236 GEA393236 GNW393236 GXS393236 HHO393236 HRK393236 IBG393236 ILC393236 IUY393236 JEU393236 JOQ393236 JYM393236 KII393236 KSE393236 LCA393236 LLW393236 LVS393236 MFO393236 MPK393236 MZG393236 NJC393236 NSY393236 OCU393236 OMQ393236 OWM393236 PGI393236 PQE393236 QAA393236 QJW393236 QTS393236 RDO393236 RNK393236 RXG393236 SHC393236 SQY393236 TAU393236 TKQ393236 TUM393236 UEI393236 UOE393236 UYA393236 VHW393236 VRS393236 WBO393236 WLK393236 WVG393236 A458772 IU458772 SQ458772 ACM458772 AMI458772 AWE458772 BGA458772 BPW458772 BZS458772 CJO458772 CTK458772 DDG458772 DNC458772 DWY458772 EGU458772 EQQ458772 FAM458772 FKI458772 FUE458772 GEA458772 GNW458772 GXS458772 HHO458772 HRK458772 IBG458772 ILC458772 IUY458772 JEU458772 JOQ458772 JYM458772 KII458772 KSE458772 LCA458772 LLW458772 LVS458772 MFO458772 MPK458772 MZG458772 NJC458772 NSY458772 OCU458772 OMQ458772 OWM458772 PGI458772 PQE458772 QAA458772 QJW458772 QTS458772 RDO458772 RNK458772 RXG458772 SHC458772 SQY458772 TAU458772 TKQ458772 TUM458772 UEI458772 UOE458772 UYA458772 VHW458772 VRS458772 WBO458772 WLK458772 WVG458772 A524308 IU524308 SQ524308 ACM524308 AMI524308 AWE524308 BGA524308 BPW524308 BZS524308 CJO524308 CTK524308 DDG524308 DNC524308 DWY524308 EGU524308 EQQ524308 FAM524308 FKI524308 FUE524308 GEA524308 GNW524308 GXS524308 HHO524308 HRK524308 IBG524308 ILC524308 IUY524308 JEU524308 JOQ524308 JYM524308 KII524308 KSE524308 LCA524308 LLW524308 LVS524308 MFO524308 MPK524308 MZG524308 NJC524308 NSY524308 OCU524308 OMQ524308 OWM524308 PGI524308 PQE524308 QAA524308 QJW524308 QTS524308 RDO524308 RNK524308 RXG524308 SHC524308 SQY524308 TAU524308 TKQ524308 TUM524308 UEI524308 UOE524308 UYA524308 VHW524308 VRS524308 WBO524308 WLK524308 WVG524308 A589844 IU589844 SQ589844 ACM589844 AMI589844 AWE589844 BGA589844 BPW589844 BZS589844 CJO589844 CTK589844 DDG589844 DNC589844 DWY589844 EGU589844 EQQ589844 FAM589844 FKI589844 FUE589844 GEA589844 GNW589844 GXS589844 HHO589844 HRK589844 IBG589844 ILC589844 IUY589844 JEU589844 JOQ589844 JYM589844 KII589844 KSE589844 LCA589844 LLW589844 LVS589844 MFO589844 MPK589844 MZG589844 NJC589844 NSY589844 OCU589844 OMQ589844 OWM589844 PGI589844 PQE589844 QAA589844 QJW589844 QTS589844 RDO589844 RNK589844 RXG589844 SHC589844 SQY589844 TAU589844 TKQ589844 TUM589844 UEI589844 UOE589844 UYA589844 VHW589844 VRS589844 WBO589844 WLK589844 WVG589844 A655380 IU655380 SQ655380 ACM655380 AMI655380 AWE655380 BGA655380 BPW655380 BZS655380 CJO655380 CTK655380 DDG655380 DNC655380 DWY655380 EGU655380 EQQ655380 FAM655380 FKI655380 FUE655380 GEA655380 GNW655380 GXS655380 HHO655380 HRK655380 IBG655380 ILC655380 IUY655380 JEU655380 JOQ655380 JYM655380 KII655380 KSE655380 LCA655380 LLW655380 LVS655380 MFO655380 MPK655380 MZG655380 NJC655380 NSY655380 OCU655380 OMQ655380 OWM655380 PGI655380 PQE655380 QAA655380 QJW655380 QTS655380 RDO655380 RNK655380 RXG655380 SHC655380 SQY655380 TAU655380 TKQ655380 TUM655380 UEI655380 UOE655380 UYA655380 VHW655380 VRS655380 WBO655380 WLK655380 WVG655380 A720916 IU720916 SQ720916 ACM720916 AMI720916 AWE720916 BGA720916 BPW720916 BZS720916 CJO720916 CTK720916 DDG720916 DNC720916 DWY720916 EGU720916 EQQ720916 FAM720916 FKI720916 FUE720916 GEA720916 GNW720916 GXS720916 HHO720916 HRK720916 IBG720916 ILC720916 IUY720916 JEU720916 JOQ720916 JYM720916 KII720916 KSE720916 LCA720916 LLW720916 LVS720916 MFO720916 MPK720916 MZG720916 NJC720916 NSY720916 OCU720916 OMQ720916 OWM720916 PGI720916 PQE720916 QAA720916 QJW720916 QTS720916 RDO720916 RNK720916 RXG720916 SHC720916 SQY720916 TAU720916 TKQ720916 TUM720916 UEI720916 UOE720916 UYA720916 VHW720916 VRS720916 WBO720916 WLK720916 WVG720916 A786452 IU786452 SQ786452 ACM786452 AMI786452 AWE786452 BGA786452 BPW786452 BZS786452 CJO786452 CTK786452 DDG786452 DNC786452 DWY786452 EGU786452 EQQ786452 FAM786452 FKI786452 FUE786452 GEA786452 GNW786452 GXS786452 HHO786452 HRK786452 IBG786452 ILC786452 IUY786452 JEU786452 JOQ786452 JYM786452 KII786452 KSE786452 LCA786452 LLW786452 LVS786452 MFO786452 MPK786452 MZG786452 NJC786452 NSY786452 OCU786452 OMQ786452 OWM786452 PGI786452 PQE786452 QAA786452 QJW786452 QTS786452 RDO786452 RNK786452 RXG786452 SHC786452 SQY786452 TAU786452 TKQ786452 TUM786452 UEI786452 UOE786452 UYA786452 VHW786452 VRS786452 WBO786452 WLK786452 WVG786452 A851988 IU851988 SQ851988 ACM851988 AMI851988 AWE851988 BGA851988 BPW851988 BZS851988 CJO851988 CTK851988 DDG851988 DNC851988 DWY851988 EGU851988 EQQ851988 FAM851988 FKI851988 FUE851988 GEA851988 GNW851988 GXS851988 HHO851988 HRK851988 IBG851988 ILC851988 IUY851988 JEU851988 JOQ851988 JYM851988 KII851988 KSE851988 LCA851988 LLW851988 LVS851988 MFO851988 MPK851988 MZG851988 NJC851988 NSY851988 OCU851988 OMQ851988 OWM851988 PGI851988 PQE851988 QAA851988 QJW851988 QTS851988 RDO851988 RNK851988 RXG851988 SHC851988 SQY851988 TAU851988 TKQ851988 TUM851988 UEI851988 UOE851988 UYA851988 VHW851988 VRS851988 WBO851988 WLK851988 WVG851988 A917524 IU917524 SQ917524 ACM917524 AMI917524 AWE917524 BGA917524 BPW917524 BZS917524 CJO917524 CTK917524 DDG917524 DNC917524 DWY917524 EGU917524 EQQ917524 FAM917524 FKI917524 FUE917524 GEA917524 GNW917524 GXS917524 HHO917524 HRK917524 IBG917524 ILC917524 IUY917524 JEU917524 JOQ917524 JYM917524 KII917524 KSE917524 LCA917524 LLW917524 LVS917524 MFO917524 MPK917524 MZG917524 NJC917524 NSY917524 OCU917524 OMQ917524 OWM917524 PGI917524 PQE917524 QAA917524 QJW917524 QTS917524 RDO917524 RNK917524 RXG917524 SHC917524 SQY917524 TAU917524 TKQ917524 TUM917524 UEI917524 UOE917524 UYA917524 VHW917524 VRS917524 WBO917524 WLK917524 WVG917524 A983060 IU983060 SQ983060 ACM983060 AMI983060 AWE983060 BGA983060 BPW983060 BZS983060 CJO983060 CTK983060 DDG983060 DNC983060 DWY983060 EGU983060 EQQ983060 FAM983060 FKI983060 FUE983060 GEA983060 GNW983060 GXS983060 HHO983060 HRK983060 IBG983060 ILC983060 IUY983060 JEU983060 JOQ983060 JYM983060 KII983060 KSE983060 LCA983060 LLW983060 LVS983060 MFO983060 MPK983060 MZG983060 NJC983060 NSY983060 OCU983060 OMQ983060 OWM983060 PGI983060 PQE983060 QAA983060 QJW983060 QTS983060 RDO983060 RNK983060 RXG983060 SHC983060 SQY983060 TAU983060 TKQ983060 TUM983060 UEI983060 UOE983060 UYA983060 VHW983060 VRS983060 WBO983060 WLK983060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2" customWidth="1"/>
    <col min="2" max="2" width="55.5703125" style="142" customWidth="1"/>
    <col min="3" max="3" width="41.28515625" style="142" customWidth="1"/>
    <col min="4" max="4" width="29.42578125" style="142" customWidth="1"/>
    <col min="5" max="5" width="29.140625" style="142" customWidth="1"/>
    <col min="6" max="16384" width="11.42578125" style="92"/>
  </cols>
  <sheetData>
    <row r="1" spans="1:5" x14ac:dyDescent="0.25">
      <c r="A1" s="247" t="s">
        <v>89</v>
      </c>
      <c r="B1" s="248"/>
      <c r="C1" s="248"/>
      <c r="D1" s="248"/>
      <c r="E1" s="115"/>
    </row>
    <row r="2" spans="1:5" ht="27.75" customHeight="1" x14ac:dyDescent="0.25">
      <c r="A2" s="116"/>
      <c r="B2" s="249" t="s">
        <v>72</v>
      </c>
      <c r="C2" s="249"/>
      <c r="D2" s="249"/>
      <c r="E2" s="117"/>
    </row>
    <row r="3" spans="1:5" ht="21" customHeight="1" x14ac:dyDescent="0.25">
      <c r="A3" s="118"/>
      <c r="B3" s="249" t="s">
        <v>141</v>
      </c>
      <c r="C3" s="249"/>
      <c r="D3" s="249"/>
      <c r="E3" s="119"/>
    </row>
    <row r="4" spans="1:5" thickBot="1" x14ac:dyDescent="0.3">
      <c r="A4" s="120"/>
      <c r="B4" s="121"/>
      <c r="C4" s="121"/>
      <c r="D4" s="121"/>
      <c r="E4" s="122"/>
    </row>
    <row r="5" spans="1:5" ht="26.25" customHeight="1" thickBot="1" x14ac:dyDescent="0.3">
      <c r="A5" s="120"/>
      <c r="B5" s="123" t="s">
        <v>73</v>
      </c>
      <c r="C5" s="250"/>
      <c r="D5" s="251"/>
      <c r="E5" s="122"/>
    </row>
    <row r="6" spans="1:5" ht="27.75" customHeight="1" thickBot="1" x14ac:dyDescent="0.3">
      <c r="A6" s="120"/>
      <c r="B6" s="147" t="s">
        <v>74</v>
      </c>
      <c r="C6" s="252"/>
      <c r="D6" s="253"/>
      <c r="E6" s="122"/>
    </row>
    <row r="7" spans="1:5" ht="29.25" customHeight="1" thickBot="1" x14ac:dyDescent="0.3">
      <c r="A7" s="120"/>
      <c r="B7" s="147" t="s">
        <v>142</v>
      </c>
      <c r="C7" s="245" t="s">
        <v>143</v>
      </c>
      <c r="D7" s="246"/>
      <c r="E7" s="122"/>
    </row>
    <row r="8" spans="1:5" ht="16.5" thickBot="1" x14ac:dyDescent="0.3">
      <c r="A8" s="120"/>
      <c r="B8" s="148" t="s">
        <v>144</v>
      </c>
      <c r="C8" s="240"/>
      <c r="D8" s="241"/>
      <c r="E8" s="122"/>
    </row>
    <row r="9" spans="1:5" ht="23.25" customHeight="1" thickBot="1" x14ac:dyDescent="0.3">
      <c r="A9" s="120"/>
      <c r="B9" s="148" t="s">
        <v>144</v>
      </c>
      <c r="C9" s="240"/>
      <c r="D9" s="241"/>
      <c r="E9" s="122"/>
    </row>
    <row r="10" spans="1:5" ht="26.25" customHeight="1" thickBot="1" x14ac:dyDescent="0.3">
      <c r="A10" s="120"/>
      <c r="B10" s="148" t="s">
        <v>144</v>
      </c>
      <c r="C10" s="240"/>
      <c r="D10" s="241"/>
      <c r="E10" s="122"/>
    </row>
    <row r="11" spans="1:5" ht="21.75" customHeight="1" thickBot="1" x14ac:dyDescent="0.3">
      <c r="A11" s="120"/>
      <c r="B11" s="148" t="s">
        <v>144</v>
      </c>
      <c r="C11" s="240"/>
      <c r="D11" s="241"/>
      <c r="E11" s="122"/>
    </row>
    <row r="12" spans="1:5" ht="32.25" thickBot="1" x14ac:dyDescent="0.3">
      <c r="A12" s="120"/>
      <c r="B12" s="149" t="s">
        <v>145</v>
      </c>
      <c r="C12" s="240">
        <f>SUM(C8:D11)</f>
        <v>0</v>
      </c>
      <c r="D12" s="241"/>
      <c r="E12" s="122"/>
    </row>
    <row r="13" spans="1:5" ht="26.25" customHeight="1" thickBot="1" x14ac:dyDescent="0.3">
      <c r="A13" s="120"/>
      <c r="B13" s="149" t="s">
        <v>146</v>
      </c>
      <c r="C13" s="240">
        <f>+C12/616000</f>
        <v>0</v>
      </c>
      <c r="D13" s="241"/>
      <c r="E13" s="122"/>
    </row>
    <row r="14" spans="1:5" ht="24.75" customHeight="1" x14ac:dyDescent="0.25">
      <c r="A14" s="120"/>
      <c r="B14" s="121"/>
      <c r="C14" s="125"/>
      <c r="D14" s="126"/>
      <c r="E14" s="122"/>
    </row>
    <row r="15" spans="1:5" ht="28.5" customHeight="1" thickBot="1" x14ac:dyDescent="0.3">
      <c r="A15" s="120"/>
      <c r="B15" s="121" t="s">
        <v>147</v>
      </c>
      <c r="C15" s="125"/>
      <c r="D15" s="126"/>
      <c r="E15" s="122"/>
    </row>
    <row r="16" spans="1:5" ht="27" customHeight="1" x14ac:dyDescent="0.25">
      <c r="A16" s="120"/>
      <c r="B16" s="127" t="s">
        <v>75</v>
      </c>
      <c r="C16" s="128"/>
      <c r="D16" s="129"/>
      <c r="E16" s="122"/>
    </row>
    <row r="17" spans="1:6" ht="28.5" customHeight="1" x14ac:dyDescent="0.25">
      <c r="A17" s="120"/>
      <c r="B17" s="120" t="s">
        <v>76</v>
      </c>
      <c r="C17" s="130"/>
      <c r="D17" s="122"/>
      <c r="E17" s="122"/>
    </row>
    <row r="18" spans="1:6" ht="15" x14ac:dyDescent="0.25">
      <c r="A18" s="120"/>
      <c r="B18" s="120" t="s">
        <v>77</v>
      </c>
      <c r="C18" s="130"/>
      <c r="D18" s="122"/>
      <c r="E18" s="122"/>
    </row>
    <row r="19" spans="1:6" ht="27" customHeight="1" thickBot="1" x14ac:dyDescent="0.3">
      <c r="A19" s="120"/>
      <c r="B19" s="131" t="s">
        <v>78</v>
      </c>
      <c r="C19" s="132"/>
      <c r="D19" s="133"/>
      <c r="E19" s="122"/>
    </row>
    <row r="20" spans="1:6" ht="27" customHeight="1" thickBot="1" x14ac:dyDescent="0.3">
      <c r="A20" s="120"/>
      <c r="B20" s="242" t="s">
        <v>79</v>
      </c>
      <c r="C20" s="243"/>
      <c r="D20" s="244"/>
      <c r="E20" s="122"/>
    </row>
    <row r="21" spans="1:6" ht="16.5" thickBot="1" x14ac:dyDescent="0.3">
      <c r="A21" s="120"/>
      <c r="B21" s="242" t="s">
        <v>80</v>
      </c>
      <c r="C21" s="243"/>
      <c r="D21" s="244"/>
      <c r="E21" s="122"/>
    </row>
    <row r="22" spans="1:6" x14ac:dyDescent="0.25">
      <c r="A22" s="120"/>
      <c r="B22" s="134" t="s">
        <v>148</v>
      </c>
      <c r="C22" s="135"/>
      <c r="D22" s="126" t="s">
        <v>81</v>
      </c>
      <c r="E22" s="122"/>
    </row>
    <row r="23" spans="1:6" ht="16.5" thickBot="1" x14ac:dyDescent="0.3">
      <c r="A23" s="120"/>
      <c r="B23" s="124" t="s">
        <v>82</v>
      </c>
      <c r="C23" s="136"/>
      <c r="D23" s="137" t="s">
        <v>81</v>
      </c>
      <c r="E23" s="122"/>
    </row>
    <row r="24" spans="1:6" ht="16.5" thickBot="1" x14ac:dyDescent="0.3">
      <c r="A24" s="120"/>
      <c r="B24" s="138"/>
      <c r="C24" s="139"/>
      <c r="D24" s="121"/>
      <c r="E24" s="140"/>
    </row>
    <row r="25" spans="1:6" x14ac:dyDescent="0.25">
      <c r="A25" s="257"/>
      <c r="B25" s="258" t="s">
        <v>83</v>
      </c>
      <c r="C25" s="260" t="s">
        <v>84</v>
      </c>
      <c r="D25" s="261"/>
      <c r="E25" s="262"/>
      <c r="F25" s="254"/>
    </row>
    <row r="26" spans="1:6" ht="16.5" thickBot="1" x14ac:dyDescent="0.3">
      <c r="A26" s="257"/>
      <c r="B26" s="259"/>
      <c r="C26" s="255" t="s">
        <v>85</v>
      </c>
      <c r="D26" s="256"/>
      <c r="E26" s="262"/>
      <c r="F26" s="254"/>
    </row>
    <row r="27" spans="1:6" thickBot="1" x14ac:dyDescent="0.3">
      <c r="A27" s="131"/>
      <c r="B27" s="141"/>
      <c r="C27" s="141"/>
      <c r="D27" s="141"/>
      <c r="E27" s="133"/>
      <c r="F27" s="114"/>
    </row>
    <row r="28" spans="1:6" x14ac:dyDescent="0.25">
      <c r="B28" s="143"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2014-12-16T00:24:48Z</dcterms:modified>
</cp:coreProperties>
</file>