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Preliminar\"/>
    </mc:Choice>
  </mc:AlternateContent>
  <bookViews>
    <workbookView xWindow="0" yWindow="0" windowWidth="20490" windowHeight="7935" tabRatio="598" firstSheet="1" activeTab="1"/>
  </bookViews>
  <sheets>
    <sheet name="JURIDICA" sheetId="9" state="hidden" r:id="rId1"/>
    <sheet name="TECNICA" sheetId="8" r:id="rId2"/>
    <sheet name="Hoja1" sheetId="12" r:id="rId3"/>
    <sheet name="FINANCIERA" sheetId="10" state="hidden" r:id="rId4"/>
  </sheets>
  <calcPr calcId="152511"/>
</workbook>
</file>

<file path=xl/calcChain.xml><?xml version="1.0" encoding="utf-8"?>
<calcChain xmlns="http://schemas.openxmlformats.org/spreadsheetml/2006/main">
  <c r="L46" i="8" l="1"/>
  <c r="K46" i="8" s="1"/>
  <c r="P45" i="8"/>
  <c r="P44" i="8"/>
  <c r="K43" i="8"/>
  <c r="P42" i="8"/>
  <c r="P41" i="8"/>
  <c r="P40" i="8"/>
  <c r="A10" i="12" l="1"/>
  <c r="D10" i="12"/>
  <c r="E10" i="12"/>
  <c r="F10" i="12"/>
  <c r="C10" i="12"/>
  <c r="C11" i="12"/>
  <c r="F12" i="12"/>
  <c r="E12" i="12"/>
  <c r="D12" i="12"/>
  <c r="C12" i="12"/>
  <c r="G3" i="12"/>
  <c r="K143" i="8" l="1"/>
  <c r="O46" i="8" l="1"/>
  <c r="P46" i="8" s="1"/>
  <c r="K45" i="8"/>
  <c r="K44" i="8"/>
  <c r="O43" i="8" l="1"/>
  <c r="P43" i="8" s="1"/>
  <c r="L40" i="8"/>
  <c r="L42" i="8"/>
  <c r="L41" i="8"/>
  <c r="Q47" i="8" l="1"/>
  <c r="P47" i="8"/>
  <c r="O47" i="8"/>
  <c r="C52" i="8" s="1"/>
  <c r="G15" i="8" l="1"/>
  <c r="C12" i="10" l="1"/>
  <c r="C13" i="10" s="1"/>
  <c r="N47" i="8"/>
  <c r="E150" i="8" l="1"/>
  <c r="D185" i="8" s="1"/>
  <c r="D32" i="8" s="1"/>
  <c r="F175" i="8"/>
  <c r="D186" i="8" s="1"/>
  <c r="D33" i="8" s="1"/>
  <c r="E32" i="8" l="1"/>
  <c r="E185" i="8"/>
  <c r="M47" i="8" l="1"/>
  <c r="L47" i="8"/>
  <c r="K47" i="8"/>
  <c r="C51" i="8" s="1"/>
</calcChain>
</file>

<file path=xl/sharedStrings.xml><?xml version="1.0" encoding="utf-8"?>
<sst xmlns="http://schemas.openxmlformats.org/spreadsheetml/2006/main" count="1059" uniqueCount="406">
  <si>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</si>
  <si>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</si>
  <si>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</si>
  <si>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</si>
  <si>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</si>
  <si>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</si>
  <si>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</si>
  <si>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</si>
  <si>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</si>
  <si>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</si>
  <si>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</si>
  <si>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</si>
  <si>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</si>
  <si>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</si>
  <si>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</si>
  <si>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</si>
  <si>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</si>
  <si>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</si>
  <si>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</si>
  <si>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</si>
  <si>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</si>
  <si>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</si>
  <si>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</si>
  <si>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</si>
  <si>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</si>
  <si>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</si>
  <si>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</si>
  <si>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</si>
  <si>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</si>
  <si>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</si>
  <si>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</si>
  <si>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</si>
  <si>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</si>
  <si>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</si>
  <si>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</si>
  <si>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</si>
  <si>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</si>
  <si>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</si>
  <si>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</si>
  <si>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</si>
  <si>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</si>
  <si>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</si>
  <si>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</si>
  <si>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</si>
  <si>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</si>
  <si>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</si>
  <si>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</si>
  <si>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</si>
  <si>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</si>
  <si>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</si>
  <si>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</si>
  <si>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</si>
  <si>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</si>
  <si>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</si>
  <si>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</si>
  <si>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</si>
  <si>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</si>
  <si>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</si>
  <si>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</si>
  <si>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</si>
  <si>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</si>
  <si>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</si>
  <si>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</si>
  <si>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</si>
  <si>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</si>
  <si>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</si>
  <si>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</si>
  <si>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</si>
  <si>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</si>
  <si>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</si>
  <si>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</si>
  <si>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</si>
  <si>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</si>
  <si>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</si>
  <si>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</si>
  <si>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</si>
  <si>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</si>
  <si>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</si>
  <si>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</si>
  <si>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</si>
  <si>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</si>
  <si>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</si>
  <si>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</si>
  <si>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</si>
  <si>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</si>
  <si>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</si>
  <si>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</si>
  <si>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</si>
  <si>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</si>
  <si>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</si>
  <si>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</si>
  <si>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</si>
  <si>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</si>
  <si>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</si>
  <si>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</si>
  <si>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</si>
  <si>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</si>
  <si>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</si>
  <si>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</si>
  <si>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</si>
  <si>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</si>
  <si>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</si>
  <si>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</si>
  <si>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</si>
  <si>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</si>
  <si>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</si>
  <si>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</si>
  <si>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</si>
  <si>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</si>
  <si>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</si>
  <si>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</si>
  <si>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</si>
  <si>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</si>
  <si>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</si>
  <si>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</si>
  <si>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</si>
  <si>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</si>
  <si>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</si>
  <si>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</si>
  <si>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</si>
  <si>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</si>
  <si>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</si>
  <si>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</si>
  <si>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</si>
  <si>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</si>
  <si>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</si>
  <si>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</si>
  <si>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</si>
  <si>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</si>
  <si>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</si>
  <si>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</si>
  <si>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</si>
  <si>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</si>
  <si>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</si>
  <si>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</si>
  <si>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</si>
  <si>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</si>
  <si>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</si>
  <si>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</si>
  <si>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</si>
  <si>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</si>
  <si>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</si>
  <si>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</si>
  <si>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</si>
  <si>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</si>
  <si>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</si>
  <si>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</si>
  <si>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</si>
  <si>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</si>
  <si>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</si>
  <si>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</si>
  <si>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</si>
  <si>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</si>
  <si>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</si>
  <si>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</si>
  <si>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</si>
  <si>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</si>
  <si>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FUNDACION PARA EL DESARROLLO DE LA EDUCACION FUNDAPRE</t>
  </si>
  <si>
    <t>ICBF</t>
  </si>
  <si>
    <t>76.26.13.367</t>
  </si>
  <si>
    <t>FONADE</t>
  </si>
  <si>
    <t>MEN-ICETEX</t>
  </si>
  <si>
    <t>FPI76403</t>
  </si>
  <si>
    <t>X</t>
  </si>
  <si>
    <t>BALASTRERA
BUENOS AIRES 1
BUENOS AIRES 2
CABAL POMBO 1
CABAL POMBO 3
EL TRIUNFO
LA CAMPIÑA
LA DIGNIDAD
LLERAS 1  FORTALEZA    JUAN XXII
LLERAS 2   JUNA XXII 2 
NUEVA COLOMBIA 1  JUAN XXIII 3
NUEVA COLOMBIA 2  JUAN XXIII 4
NUEVA COLOMBIA 3  JUAN XXIII 5
NUEVA FRONTERA       LOS PINOS
NUEVO AMANECER     PAMPA LINDA 1
RAFAEL URIBE URIBE   PAMPA LINDA 2
SAN ANTONIO 1           PAMPA LINDA 3
SAN ANTONIO 2           TRIUNFO 1
UNIÓN VVIENDA           TRIUNFO 3
ÁNGELES 1
ÁNGLES 2
ÁNGELES 3
ÁNGELES 4
BELLO HORIZONTE
CASCAJAL
CASCAJAL2
CASCAJAL 3</t>
  </si>
  <si>
    <t>DESARROLLO INFANTIL EN MEDIIO FAMILIAR (BUENAVENTURA)</t>
  </si>
  <si>
    <t>DESARROLLO INFANTIL EN MEDIIO FAMILIAR (BUGALAGRANDE)</t>
  </si>
  <si>
    <t xml:space="preserve">CEILÁN
CEILÁN
FIJA 1
FIJA2
FIJA 3 
GALICIA
OVERO LA MARÍA
OVER POBLADO
RECREACIONAL
UIRBE 1
URIBE 2
</t>
  </si>
  <si>
    <t>DESARROLLO INFANTIL EN MEDIIO FAMILIAR (CAICEDONIA)</t>
  </si>
  <si>
    <t xml:space="preserve">3 DE AGOSTO
AMÉRICAS
AURES
BARRAGAN
BURILLA
CAMELIA
CAMPO AZUL
CIUDADELA
FRONTINO
FUNDADORES
GUAYANA
LA ISABELA
OBRERO 1 
OBRERO 2
PUERTO RICO
RIVERA
SAMARIA
TRAVESIAS
VALLE DEL CAUCA
</t>
  </si>
  <si>
    <t>DESARROLLO INFANTIL EN MEDIIO FAMILIAR (SANTIGOO DE CALI)</t>
  </si>
  <si>
    <t>BUITRERA
ESTEREO
NAVARRO 1
NAVARRO 2
BUITRERA
LLANO VERDE
CORREGIMIENTO LAS PALMAS (Institución educativa) 
CORREGIMIENTO BUITRERA
BONILLA ARAGON
PIZAMOS
PALMAS
PUERTAS DEL SOL 1
PUERTAS DEL SOL 2
PUERTAS DEL SOL 3
PUERTAS DEL SOL 4
LA PAZ
LLANO VERDE
BARRIO POLVORINES - EL TANQUE
CORREGIMIENTO NAVARRO (Institución educativa)</t>
  </si>
  <si>
    <t>BONILLA ARAGON
BUITRERA
ESTEREO
LA PAZ
LAS PALMAS
LLANO VERDE
NAVARRO
NAVARRO 1
NAVARRO 2
PALMAS
PIZAMOS
PUERTAS DEL SOL 1
PUERTAS DEL SOL 2
PUERTAS DEL SOL 3
PUERTAS DEL SOL 4
TANQUE 3
TANQUE III</t>
  </si>
  <si>
    <t>DESARROLLO INFANTIL EN MEDIIO FAMILIAR (CALIMA-DARIÉN)</t>
  </si>
  <si>
    <t>DESARROLLO INFANTIL EN MEDIIO FAMILIAR(CANDELARIA)</t>
  </si>
  <si>
    <t>BRISAS DEL FRAYLE
BUCHITOLO
CABUYAL 1
CANTALAMOTA 1
CANTALAMOTA 2
CARMELO 1
CARMELO 2
CAUCASECO 1
CAUCASECO 2
DOMINGO LARGO 
DOMINGO LARGO 2
EL SILENCIA 4
JARILLON 3
LAURO
SAN JOAQUIN
TIPLE
VILLAGORGONA 2
VILLAGORGONA 3
VILLAGORGONA 4
VILLAGOROGONA 20 DE JULIO
CARMELO  C
ARENAL A
ARENAL B
CANDELARIA A
CANDELARIA B
CARMELO D
CORINTICO
EL CABUYAL 
EL CARMELO A
EL TRIUNFO
JARILLON 1
JARILLON 2
JUANCHITO
LA SOLORZA
POBLADO
VILLAGORGONA
VILLAGORGONA A 
VILLAGORGONA B
VILLAGORGONA C
VILLAGORGONA D</t>
  </si>
  <si>
    <t>DESARROLLO INFANTIL EN MEDIIO FAMILIAR (DAGUA)</t>
  </si>
  <si>
    <t>ATUNCELA
BORRERO AYERBE
CASCADA
CISNEROS 
CISNEROS 1
DAGUA 1
DAGUA 2
DANUBIO
DELICIAS 
EL PALMAR 
EL PIÑAL 
KILOMETRO 26
KILOMETRO 30
KIÓMETRO 26
LIMONAR
LOBOGUERRERO
NARANJO
QUEREMAL
YOLOMBA
ZABALETAS</t>
  </si>
  <si>
    <t>DESARROLLO INFANTIL EN MEDIIO FAMILIAR (FLORIDA)</t>
  </si>
  <si>
    <t>ALTOS DEL CASTILLO
BERLIN 1
BERLIN 2
BOSQUES DE LA HACIENDA
EL PEDREGAL
FAJARDO
LA CASILDA
LA UNIÓN 
LOMITAS 2
NUEVO HORIZONTE
SAN JORGE 1
SAN JORGE 2</t>
  </si>
  <si>
    <t>DESARROLLO INFANTIL EN MEDIIO FAMILIAR (PRADERA)</t>
  </si>
  <si>
    <t>BERLIN 4
BERLIN 5
COMUNEROS
LA GRAN VIA
LOMITAS 1
MANUEL JOSE RAMIEZ
MARCELLA
PUERTAS DEL SOL</t>
  </si>
  <si>
    <t>DESARROLLO INFANTIL EN MEDIIO FAMILIAR (RESTREPO)</t>
  </si>
  <si>
    <t xml:space="preserve">BUENAVISTA
SANTA ROSA
CALIMITA
SAN PABLO
VEREDA LA GAVIOTA
JIGUALES
FLORIDA
PUENTE TIERRA
LA INDEPENDENCIA
EL AGRADO
LA GUAIRA
AGUA LINDA
EL SILENCIO
MADROÑAL
TRES PUERTAS
POPULAR
</t>
  </si>
  <si>
    <t>DESARROLLO INFANTIL EN MEDIIO FAMILIAR (TULUÁ)</t>
  </si>
  <si>
    <t>ASOGRIM
BARRAGAN
BISQUES 4
BOCAS DE TULUA
BOSQUES 1 
BOSQUES 2
BOSQUES 3
CAMPOALEGRE 
CIENEGUETA 
LAURELES
LAURELES 1
LAURELES 3
MUNICIPAL 1
MUNICIPAL 2
MUNICIPAL 3
PALOMERA
QUEBRADA GRANDE 
SIMON BOLIVAR
VILLA ILIANA
BARRAGAN
INVASION
LAS NIEVES
LAS NIEVES 2
PUERTO FRAZADA
SANTA LUCIA
VILLA LILIANA
VILLA LILIANA 2
ALTAFLOR
BOSQUES DE MARACAIBO
EL BOSQUE 1
EL BOSQUE 2
EL PORVENIR
FARFAN 
FLOR DE CAMPANA 
LA PAZ
LAS AMERICAS
LAURELES
MONTELORO 
PAPAYAL 
PARAISO
PORTALES DEL RIO PAILA
PORVENIR 
SAN FRANCISCO
SANTA ISABEL
TOCHECITO 
VEREDA NORCASIA
VILLA LILIANA</t>
  </si>
  <si>
    <t>DESARROLLO INFANTIL EN MEDIIO FAMILIAR (YUMBO)</t>
  </si>
  <si>
    <t>CACIQUE JACINTO
CRUCES
ESTANCIA 
MIRAVALLE 1
MIRAVALLE 2
PEDREGAL 1 
PEDREGAL 2
PILES 1
PILES II
RINCON DAPA 1 
RINCON DAPA 3
SAN JORGE 1
SAN JORGE 2
SAN MARCOS  3
TABLAZO 
TRINIDAD 
URIBE  
URIBE 2
YUMBILLO 1
YUMBILLO 2</t>
  </si>
  <si>
    <t>1\300</t>
  </si>
  <si>
    <t>ANGEL PATRICIA AGUIRRE BECERRA</t>
  </si>
  <si>
    <t>LICENCIADO EN EDUCACIÓN FÍSICA Y DEPORTES</t>
  </si>
  <si>
    <t>FUNDACIÓN PARA EL DESARROLLO DE LA EDUCACION FUNDAPRE</t>
  </si>
  <si>
    <t>DESDE EL 147 HASTA EL161</t>
  </si>
  <si>
    <t>TANIA TORCOROMA DURÁN PACHECO</t>
  </si>
  <si>
    <t>ADMINISTRADOR DE EMPRESAS</t>
  </si>
  <si>
    <t>CORPHAL- CORPORACIÓN MUSICAL JUVENIL DE OCAÑA</t>
  </si>
  <si>
    <t>CORPHAL 01-05-2014/CORPORACIÓN MUSICAL JUVENIL DE OCAÑA 01-02-2013</t>
  </si>
  <si>
    <t>CORPHAL 30-11-2014/CORPORACION MUSICAL 30-03-2014</t>
  </si>
  <si>
    <t>DESDE EL 163 HASTA EL 174</t>
  </si>
  <si>
    <t>STEFANY ARBELAEZ VALENCIA</t>
  </si>
  <si>
    <t>PSICOLOGA</t>
  </si>
  <si>
    <t>SECTOR AZUCARERO COLOMBIANO</t>
  </si>
  <si>
    <t>DESDE EL175 HASTA EL 193</t>
  </si>
  <si>
    <t>ROCÍO VIAFARA ROMERO</t>
  </si>
  <si>
    <t>LICENCIADA EN BIOLOGÍA Y QUÍMICA</t>
  </si>
  <si>
    <t>FUNDARE</t>
  </si>
  <si>
    <t>DESDE EL 194 HASTA EL 202</t>
  </si>
  <si>
    <t>GADIEL FERNAND CARRILLO ALDANA</t>
  </si>
  <si>
    <t>ABOGADO</t>
  </si>
  <si>
    <t>FUNDACIÓN CRECEMOS</t>
  </si>
  <si>
    <t>DESDE EL 203 HASTA EL 214</t>
  </si>
  <si>
    <t>BLANCA GUERRA SINISTERRA</t>
  </si>
  <si>
    <t>FUNDAPRE</t>
  </si>
  <si>
    <t>DESDE 229 HASTA EL 245</t>
  </si>
  <si>
    <t>DESDE 216 HASTA EL 228</t>
  </si>
  <si>
    <t>MARIA DEL SOCORRO OSORIO CIFUENTES</t>
  </si>
  <si>
    <t>LICENCIDAS EN CIENCIAS RELIGIOSAS</t>
  </si>
  <si>
    <t>VICTORIA EUGENIA REDONDO GOMEZ</t>
  </si>
  <si>
    <t>LICENCIADA EN EDUCACIÓN BÁSICA</t>
  </si>
  <si>
    <t>DESDE 246 HASTA EL 266</t>
  </si>
  <si>
    <t>LUZ ESMERALDA UPEGUI MARÍN</t>
  </si>
  <si>
    <t>LICENCIADA EN PEDAGOGÍA REEDUCATIVA</t>
  </si>
  <si>
    <t>DESDE 267 HASTA EL 283</t>
  </si>
  <si>
    <t>YAMILETH CARDONA MARÍN</t>
  </si>
  <si>
    <t>LICENCIDA EN EDUCACIÓN INFANTIL</t>
  </si>
  <si>
    <t>MARTHA INÉS LEÓN LÓPEZ</t>
  </si>
  <si>
    <t>LICENCIADA EN EDUCACIÓN PREESCOLAR</t>
  </si>
  <si>
    <t>FUNDACIÓN SOCIAL GANE</t>
  </si>
  <si>
    <t>DESDE 284 HASTA EL 297</t>
  </si>
  <si>
    <t>DESDE 298 HASTA EL 310</t>
  </si>
  <si>
    <t>MYRIAM BORRERO ROJAS</t>
  </si>
  <si>
    <t>LICENCIADA EN TRABAJO SOCIAL</t>
  </si>
  <si>
    <t>DESDE EL 311 HASTA EL 336</t>
  </si>
  <si>
    <t>JOSÉ DAVID VALENCIA AYOBI</t>
  </si>
  <si>
    <t>LICENCIATURA ECLESIÁSTICA</t>
  </si>
  <si>
    <t>DESDE EL 337 HASTA EL 361</t>
  </si>
  <si>
    <t>DIANA LORENA ARELLANOS LLANOS</t>
  </si>
  <si>
    <t>LICENCIADA EN PREESCOLAR</t>
  </si>
  <si>
    <t>DESDE EL 362 HASTA EL 375</t>
  </si>
  <si>
    <t>MÓNICA ANDREA BARCO LÓPEZ</t>
  </si>
  <si>
    <t>DESDE EL 376 HASTA EL 392</t>
  </si>
  <si>
    <t>1\150</t>
  </si>
  <si>
    <t>KATHERINE HINESTROZA GAMBOA</t>
  </si>
  <si>
    <t>PSICÓLOGA</t>
  </si>
  <si>
    <t>DESDE EL 394 HASTA EL 405</t>
  </si>
  <si>
    <t>1\229</t>
  </si>
  <si>
    <t>KATHRINE TORRES DUQUE</t>
  </si>
  <si>
    <t>DESDE EL 406 HASTA EL 419</t>
  </si>
  <si>
    <t>PAOLA ANDREA OCAMPO BARRERA</t>
  </si>
  <si>
    <t>DESDE EL 420 HASTA EL 434</t>
  </si>
  <si>
    <t>KAREN GISELLY FLORES AGUIRRE</t>
  </si>
  <si>
    <t>COLEGIO MARÍA MONTESSORI</t>
  </si>
  <si>
    <t>DESDE 435 HASTA EL 454</t>
  </si>
  <si>
    <t>TRABAJADORA SOCIAL</t>
  </si>
  <si>
    <t>DESDE 455 HASTA EL 472</t>
  </si>
  <si>
    <t>PAOLA ANDREA PEÑALOZA VALENCIA</t>
  </si>
  <si>
    <t>CRISTAL GÓMEZ MEJÍA</t>
  </si>
  <si>
    <t>CORPORACIÓN AUONOMA REGIONAL DEL VALLE DEL CAUCA</t>
  </si>
  <si>
    <t>DESDE EL 473 HASTA EL 488</t>
  </si>
  <si>
    <t>MÓNICA YEIMY CHAMORRO MÚÑOZ</t>
  </si>
  <si>
    <t>HOSPITAL LA BUENA ESPERANZA</t>
  </si>
  <si>
    <t>DESDE EL 489 AL 513</t>
  </si>
  <si>
    <t>YORLIN NORBELLY SU´REZ ISAZA</t>
  </si>
  <si>
    <t>INSTITUTO QUIMBAYA</t>
  </si>
  <si>
    <t>DESDE EL 514 HASTA EL 531</t>
  </si>
  <si>
    <t>SILVANA CONSUELO BLANCO ALVAREZ</t>
  </si>
  <si>
    <t>FUNDACÓN PARA LA ORIENTACIÓN FAMILIAR FUNOF</t>
  </si>
  <si>
    <t>DESDE EL 532 HASTA EL 547</t>
  </si>
  <si>
    <t>HEIDY JOHANNA BONILLA VALENCIA</t>
  </si>
  <si>
    <t>COOMEVA</t>
  </si>
  <si>
    <t>DESDE EL 548 AL 566</t>
  </si>
  <si>
    <t>MARÍA JULIANA MANTILLA SANTANDER</t>
  </si>
  <si>
    <t>DESDE EL 567 AL 582</t>
  </si>
  <si>
    <t>JESSICA LORENA REYES CONTRERAS</t>
  </si>
  <si>
    <t>FUNDACIÓN PRISMA</t>
  </si>
  <si>
    <t>DESE EL 583 AL 594</t>
  </si>
  <si>
    <t>LILIANA CLAVIJO CÓRDOBA</t>
  </si>
  <si>
    <t>DESDE EL 595 HASTA EL 606</t>
  </si>
  <si>
    <t>ANA MARÍA GARCÍA L´PEZ</t>
  </si>
  <si>
    <t>DESDE EL 607 AL 616</t>
  </si>
  <si>
    <t>DORALY SALINAS LÓPEZ</t>
  </si>
  <si>
    <t>DESDE E 617 AL 629</t>
  </si>
  <si>
    <t>DIANA MARCELA ACUÑA ARTEAGA</t>
  </si>
  <si>
    <t>DESDE EL 630 AL 639</t>
  </si>
  <si>
    <t>ANGÉLICA MARÍA MARTÍNEZ SALAZAR</t>
  </si>
  <si>
    <t>DESDE EL 640 AL 651</t>
  </si>
  <si>
    <t>SANDRA LILIANA ROJA ACOSTA</t>
  </si>
  <si>
    <t>DESDE EL 652 AL 677</t>
  </si>
  <si>
    <t>ZORAIDA JULIETA RICO VIVAS</t>
  </si>
  <si>
    <t>DESDE EL 678 AL700</t>
  </si>
  <si>
    <t>YURY PATRICIA MELO CORTÉS</t>
  </si>
  <si>
    <t>DESDE EL 701 AL 709</t>
  </si>
  <si>
    <t>MARÍA FERNANDA GOMÉZ VEASCO</t>
  </si>
  <si>
    <t>DESDE EL 710 AL 721</t>
  </si>
  <si>
    <t>ENNI LEONISA HRTADO ASPRILLA</t>
  </si>
  <si>
    <t>DESDE EL 722 AL 732</t>
  </si>
  <si>
    <t>YULIANA DÍAZ AYALA</t>
  </si>
  <si>
    <t>DESDE EL 733 AL 741</t>
  </si>
  <si>
    <t>ALEXANDER FLORES ARENAS</t>
  </si>
  <si>
    <t>PSICÓLOGO</t>
  </si>
  <si>
    <t>DESDE EL 742 AL 753</t>
  </si>
  <si>
    <t>JEFFERSON FERLEY PAREDES PAZ</t>
  </si>
  <si>
    <t>FUNDACIÓN HOGAR DEL NIÑO</t>
  </si>
  <si>
    <t>DESDE EL 754 AL 767</t>
  </si>
  <si>
    <t>JESSICA GONZALEZ PORTOCARRERO</t>
  </si>
  <si>
    <t>DESDE EL 768 AL 778</t>
  </si>
  <si>
    <t>LEIDY FAISURY AGUDELO PATIÑO</t>
  </si>
  <si>
    <t>MUNICIPIO DE GINEBRA</t>
  </si>
  <si>
    <t>DESDE EL 779 AL 789</t>
  </si>
  <si>
    <t>CAROLINA MARLES WALKER</t>
  </si>
  <si>
    <t>CLÍNICA DEL NORTE</t>
  </si>
  <si>
    <t>DESDE EL 790 AL 801</t>
  </si>
  <si>
    <t>ALBA ROCÍO RAMÍREZ OROZCO</t>
  </si>
  <si>
    <t>FAMILIA COO</t>
  </si>
  <si>
    <t>DESDE EL 802 AL 811</t>
  </si>
  <si>
    <t>DIANA MARCELA POSSO AZCÁRATE</t>
  </si>
  <si>
    <t>UNIVERSIDAD DEL VALLE</t>
  </si>
  <si>
    <t>DESDE EL 812 AL825</t>
  </si>
  <si>
    <t>EL PROPONENTE PRESENTA PROPUESTA CON LOS 5 COMPONENTES MEDIANTE LOS CUALES PRECISA  LAS ACCIONES  A REALIZAR PARA BRINDAR UN SERVICIO CON CALIDAD</t>
  </si>
  <si>
    <t>FPI76034</t>
  </si>
  <si>
    <t>DESDE EL 826 AL850</t>
  </si>
  <si>
    <t>8</t>
  </si>
  <si>
    <t>1\1000</t>
  </si>
  <si>
    <t>1\429</t>
  </si>
  <si>
    <t>COORDINADOR GENERAL</t>
  </si>
  <si>
    <t xml:space="preserve">PROFESIONAL DE APOYO PEDAGÓGICO  </t>
  </si>
  <si>
    <t>1\5000</t>
  </si>
  <si>
    <t>MARIELLA VALECILLA DE COLLAZOS</t>
  </si>
  <si>
    <t>LICENCIADA EN EDUCACIÓN PRIMARIA</t>
  </si>
  <si>
    <t>GOBERNACIÓN DEL VALLE DEL CAUCA</t>
  </si>
  <si>
    <t>DESDE EL 853 AL 870</t>
  </si>
  <si>
    <t>JUAN FELIPE MENESES MONTES</t>
  </si>
  <si>
    <t>ADMINISTRADOR  DE EMPRESAS</t>
  </si>
  <si>
    <t>DESDE EL 871 AL 886</t>
  </si>
  <si>
    <t>PAULA ANDREA QUINTERO ARANGO</t>
  </si>
  <si>
    <t>DESDE EL 887 AL 894</t>
  </si>
  <si>
    <t>LUZ DARY VALENCIA RENGIFO</t>
  </si>
  <si>
    <t>LICENCIADAS EN LITERATURA E IDIOMAS</t>
  </si>
  <si>
    <t>FUNDACIÓN HOGARES CLARET</t>
  </si>
  <si>
    <t>DESDE EL 895 AL 913</t>
  </si>
  <si>
    <t>LICENCIADA EN PEDAGOGÍA INFANTIL</t>
  </si>
  <si>
    <t>COLEGIO PARROQUIAL NUESTRA SEÑORA DE FÁTIMA</t>
  </si>
  <si>
    <t>DESDE EL 914 L 926</t>
  </si>
  <si>
    <t>JOHANA JUDITH RÍOS NORIEGA</t>
  </si>
  <si>
    <t>MANUEL GUILLERO ALVAREZ BUSTAMANTE</t>
  </si>
  <si>
    <t xml:space="preserve">LICENCIADO EN EDUCACIÓN </t>
  </si>
  <si>
    <t>DESDE EL 927 AL 937</t>
  </si>
  <si>
    <t>OFELIA DAZA ROJAS</t>
  </si>
  <si>
    <t>LICENCIADA EN CIENCIAS NATURALES</t>
  </si>
  <si>
    <t>INSTITUTO TÉCNICO DEL NORTE</t>
  </si>
  <si>
    <t>DESDE EL 938 AL 957</t>
  </si>
  <si>
    <t>GLORIA ELIZABETH ARCILA RAMÍREZ</t>
  </si>
  <si>
    <t>LICENCIADA EN EDUCACIÓN</t>
  </si>
  <si>
    <t>ALCALDÍA DE SANTIAGO DE CALI</t>
  </si>
  <si>
    <t>DESDE EL 958 AL 976</t>
  </si>
  <si>
    <t>MARTHA LUCÍA DOMINGUEZ LÓPEZ</t>
  </si>
  <si>
    <t>LICENCIADA EN PEDAGOGIA</t>
  </si>
  <si>
    <t>INSTITUCIÓN EDUCATIV JOSÉ IGNACIO OSPINA</t>
  </si>
  <si>
    <t>DESDE EL 977 AL 989</t>
  </si>
  <si>
    <t>SANDRA PATRICIA GARCÍA TENORIO</t>
  </si>
  <si>
    <t>LICENCIADO EN EDUCACIÓN BÁSICA</t>
  </si>
  <si>
    <t>INSTITUCIÓN EDUCATIVA GILBERTO ALZATE AVENDAÑO</t>
  </si>
  <si>
    <t>DESDE EL 990 AL 999</t>
  </si>
  <si>
    <t>ALAJANDRA MORALES VALENCIA</t>
  </si>
  <si>
    <t>CONTADOR PÚBLICO</t>
  </si>
  <si>
    <t>ASESORÍAS JAP</t>
  </si>
  <si>
    <t>06-1202014</t>
  </si>
  <si>
    <t>DESDE EL 1000 AL 1010</t>
  </si>
  <si>
    <t>cupos a validar</t>
  </si>
  <si>
    <t>enero</t>
  </si>
  <si>
    <t>febrero</t>
  </si>
  <si>
    <t>marzo</t>
  </si>
  <si>
    <t>abril</t>
  </si>
  <si>
    <t>mayo</t>
  </si>
  <si>
    <t>junio</t>
  </si>
  <si>
    <t>julio</t>
  </si>
  <si>
    <t>agosto</t>
  </si>
  <si>
    <t>septiembre</t>
  </si>
  <si>
    <t>octubre</t>
  </si>
  <si>
    <t>noviembre</t>
  </si>
  <si>
    <t>diciembre</t>
  </si>
  <si>
    <t>INICIO</t>
  </si>
  <si>
    <t>FINAL</t>
  </si>
  <si>
    <t>No. GRUPO</t>
  </si>
  <si>
    <t>GRUPO 1</t>
  </si>
  <si>
    <t>GRUPO 2</t>
  </si>
  <si>
    <t>GRUPO 3</t>
  </si>
  <si>
    <t>GRUPO 4</t>
  </si>
  <si>
    <t>CANTIDAD CUPOS</t>
  </si>
  <si>
    <t>PARA VALIDAR</t>
  </si>
  <si>
    <t>1 Y 4</t>
  </si>
  <si>
    <t xml:space="preserve">TOTAL </t>
  </si>
  <si>
    <t>TOTAL TIEMPO</t>
  </si>
  <si>
    <t>TIEMPO</t>
  </si>
  <si>
    <t>TRASLAPO TIEMPO</t>
  </si>
  <si>
    <t>N.A.</t>
  </si>
  <si>
    <t>LA FECHA DE TERMINACION DEL CONTRATO SUPERA EL TIEMPO LIMITE DE ANTIGÜEDAD QUE NO PUEDE SER SUPERIOR A 5 AÑOS, DE ACUERDO A LO ESTABLECIDO EN EL PLIEGO DE CONDICIONES, NUMERAL 3.19 EXPERIENCIA ESPECIFICA.</t>
  </si>
  <si>
    <t>Cantidad de Cupos ejecutados
validados</t>
  </si>
  <si>
    <t xml:space="preserve">Objeto del contrato cumple con lo solicitado 
si/ no
</t>
  </si>
  <si>
    <t>Se traslapan en cinco (5) meses con la Experiencia acreditada en la certificación No. 4, de ésta misma tabla.</t>
  </si>
  <si>
    <t>Solo de certificaciones validadas (porque se ajustan al objeto solicitado y periodos solicitado y no fueron objeto de multas
TENER EN CUENTA SIMULTANEOS</t>
  </si>
  <si>
    <t>MODALIDAD A LA QUE SE PRESENTA
(DESARROLLO INFANTIL EN MEDIO FAMILIAR)</t>
  </si>
  <si>
    <t>FUNCIONES CERTIFICADAS CUMPLEN CON LO  
REQUERIDO
(SI/NO)</t>
  </si>
  <si>
    <r>
      <rPr>
        <b/>
        <sz val="11"/>
        <color theme="1"/>
        <rFont val="Calibri"/>
        <family val="2"/>
        <scheme val="minor"/>
      </rPr>
      <t>NO CUMPLE</t>
    </r>
    <r>
      <rPr>
        <sz val="11"/>
        <color theme="1"/>
        <rFont val="Calibri"/>
        <family val="2"/>
        <scheme val="minor"/>
      </rPr>
      <t>. El acta de grado hace referencia a que obtuvo el título en septiembre de 2014, a la fecha no cumple el año de experiencia mínima requerida.</t>
    </r>
  </si>
  <si>
    <r>
      <rPr>
        <b/>
        <sz val="11"/>
        <color theme="1"/>
        <rFont val="Calibri"/>
        <family val="2"/>
        <scheme val="minor"/>
      </rPr>
      <t xml:space="preserve">NO CUMPLE </t>
    </r>
    <r>
      <rPr>
        <sz val="11"/>
        <color theme="1"/>
        <rFont val="Calibri"/>
        <family val="2"/>
        <scheme val="minor"/>
      </rPr>
      <t>con el perfil en lo relacionado con experiencia como coordinador en proyectos sociales.</t>
    </r>
  </si>
  <si>
    <r>
      <rPr>
        <b/>
        <sz val="11"/>
        <color theme="1"/>
        <rFont val="Calibri"/>
        <family val="2"/>
        <scheme val="minor"/>
      </rPr>
      <t>NO CUMPLE</t>
    </r>
    <r>
      <rPr>
        <sz val="11"/>
        <color theme="1"/>
        <rFont val="Calibri"/>
        <family val="2"/>
        <scheme val="minor"/>
      </rPr>
      <t>.  Las certificaciones expedidas por el municipio de Cali no precisan el tiempo laborado, presenta constancia del grupo de educación y democracia de la universidad del valle pero no específica fecha de ingreso y retiro.</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</si>
</sst>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
      <b/>
      <sz val="14"/>
      <color theme="1"/>
      <name val="Calibri"/>
      <family val="2"/>
      <scheme val="minor"/>
    </font>
    <font>
      <b/>
      <i/>
      <sz val="10"/>
      <color rgb="FFFF0000"/>
      <name val="Calibri"/>
      <family val="2"/>
      <scheme val="minor"/>
    </font>
  </fonts>
  <fills count="1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6" tint="0.399975585192419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3" fillId="0" borderId="1" xfId="0"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0" fillId="0" borderId="7" xfId="0" applyBorder="1" applyAlignment="1">
      <alignment vertical="center"/>
    </xf>
    <xf numFmtId="0" fontId="14" fillId="0" borderId="1"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17" fillId="0" borderId="0" xfId="0" applyFont="1" applyFill="1" applyAlignment="1">
      <alignment horizontal="left" vertical="center" wrapText="1"/>
    </xf>
    <xf numFmtId="0" fontId="1" fillId="2" borderId="1" xfId="0" applyFont="1" applyFill="1" applyBorder="1" applyAlignment="1">
      <alignment horizontal="center" vertical="center" wrapText="1"/>
    </xf>
    <xf numFmtId="49" fontId="37" fillId="0" borderId="1" xfId="0" applyNumberFormat="1" applyFont="1" applyFill="1" applyBorder="1" applyAlignment="1" applyProtection="1">
      <alignment horizontal="left" vertical="center" wrapText="1"/>
      <protection locked="0"/>
    </xf>
    <xf numFmtId="0" fontId="1" fillId="2" borderId="13" xfId="0" applyFont="1" applyFill="1" applyBorder="1" applyAlignment="1">
      <alignment horizontal="center" vertical="center" wrapText="1"/>
    </xf>
    <xf numFmtId="0" fontId="0" fillId="0" borderId="1" xfId="0" applyBorder="1" applyAlignment="1">
      <alignment horizontal="center" wrapText="1"/>
    </xf>
    <xf numFmtId="0" fontId="1" fillId="2" borderId="42" xfId="0" applyFont="1" applyFill="1" applyBorder="1" applyAlignment="1">
      <alignment vertical="center" wrapText="1"/>
    </xf>
    <xf numFmtId="49" fontId="14" fillId="0" borderId="1" xfId="0" applyNumberFormat="1" applyFont="1" applyFill="1" applyBorder="1" applyAlignment="1" applyProtection="1">
      <alignment horizontal="justify" vertical="center" wrapText="1"/>
      <protection locked="0"/>
    </xf>
    <xf numFmtId="1"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justify" vertical="center" wrapText="1"/>
    </xf>
    <xf numFmtId="0" fontId="14" fillId="0" borderId="1" xfId="0" applyFont="1" applyFill="1" applyBorder="1" applyAlignment="1">
      <alignment wrapText="1"/>
    </xf>
    <xf numFmtId="0" fontId="0" fillId="0" borderId="0" xfId="0" applyAlignment="1">
      <alignment vertical="center" wrapText="1"/>
    </xf>
    <xf numFmtId="0" fontId="9" fillId="3" borderId="8" xfId="0" applyFont="1" applyFill="1" applyBorder="1" applyAlignment="1" applyProtection="1">
      <alignment vertical="center" wrapText="1"/>
      <protection locked="0"/>
    </xf>
    <xf numFmtId="0" fontId="9" fillId="0" borderId="8"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locked="0"/>
    </xf>
    <xf numFmtId="165" fontId="0" fillId="3" borderId="1" xfId="0" applyNumberFormat="1" applyFill="1" applyBorder="1" applyAlignment="1">
      <alignment horizontal="right" vertical="center" wrapText="1"/>
    </xf>
    <xf numFmtId="166" fontId="0" fillId="0" borderId="0" xfId="0" applyNumberFormat="1" applyBorder="1" applyAlignment="1">
      <alignment vertical="center" wrapText="1"/>
    </xf>
    <xf numFmtId="165" fontId="0" fillId="0" borderId="0" xfId="0" applyNumberFormat="1" applyFill="1" applyBorder="1" applyAlignment="1" applyProtection="1">
      <alignment vertical="center" wrapText="1"/>
      <protection locked="0"/>
    </xf>
    <xf numFmtId="166" fontId="0" fillId="0" borderId="0" xfId="0" applyNumberFormat="1" applyFill="1" applyBorder="1" applyAlignment="1">
      <alignment vertical="center" wrapText="1"/>
    </xf>
    <xf numFmtId="0" fontId="0" fillId="0" borderId="0" xfId="0" applyAlignment="1">
      <alignment wrapText="1"/>
    </xf>
    <xf numFmtId="0" fontId="0" fillId="0" borderId="0" xfId="0" applyFill="1" applyAlignment="1">
      <alignment vertical="center" wrapText="1"/>
    </xf>
    <xf numFmtId="166" fontId="0" fillId="0" borderId="0" xfId="0" applyNumberFormat="1" applyFill="1" applyAlignment="1">
      <alignment vertical="center" wrapText="1"/>
    </xf>
    <xf numFmtId="0" fontId="1" fillId="0" borderId="1" xfId="0" applyFont="1" applyFill="1" applyBorder="1" applyAlignment="1">
      <alignment horizontal="center" vertical="center" wrapText="1"/>
    </xf>
    <xf numFmtId="168" fontId="1" fillId="0" borderId="1" xfId="0" applyNumberFormat="1"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166" fontId="0" fillId="0" borderId="1" xfId="0" applyNumberFormat="1" applyFill="1"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4" fontId="0" fillId="0" borderId="1" xfId="0" applyNumberFormat="1" applyBorder="1" applyAlignment="1"/>
    <xf numFmtId="0" fontId="0" fillId="0" borderId="0" xfId="0" applyAlignment="1">
      <alignment horizontal="center" vertical="center" wrapText="1"/>
    </xf>
    <xf numFmtId="0" fontId="0" fillId="0" borderId="0" xfId="0" applyBorder="1" applyAlignment="1">
      <alignment vertical="center" wrapText="1"/>
    </xf>
    <xf numFmtId="164" fontId="0" fillId="0" borderId="0" xfId="0" applyNumberFormat="1" applyBorder="1" applyAlignment="1">
      <alignment vertical="center" wrapText="1"/>
    </xf>
    <xf numFmtId="0" fontId="15" fillId="0" borderId="1" xfId="0" applyFont="1" applyFill="1" applyBorder="1" applyAlignment="1">
      <alignment horizontal="left" vertical="center" wrapText="1"/>
    </xf>
    <xf numFmtId="14" fontId="0" fillId="0" borderId="1" xfId="0" applyNumberFormat="1" applyFill="1" applyBorder="1" applyAlignment="1">
      <alignment wrapText="1"/>
    </xf>
    <xf numFmtId="14" fontId="0" fillId="0" borderId="1" xfId="0" applyNumberFormat="1" applyBorder="1" applyAlignment="1">
      <alignment wrapText="1"/>
    </xf>
    <xf numFmtId="0" fontId="9" fillId="3" borderId="9" xfId="0" applyFont="1" applyFill="1" applyBorder="1" applyAlignment="1" applyProtection="1">
      <alignment vertical="center" wrapText="1"/>
      <protection locked="0"/>
    </xf>
    <xf numFmtId="0" fontId="9" fillId="0" borderId="9" xfId="0" applyFont="1" applyFill="1" applyBorder="1" applyAlignment="1" applyProtection="1">
      <alignment horizontal="left" vertical="center" wrapText="1"/>
      <protection locked="0"/>
    </xf>
    <xf numFmtId="0" fontId="9" fillId="0" borderId="0" xfId="0" applyFont="1" applyFill="1" applyBorder="1" applyAlignment="1" applyProtection="1">
      <alignment horizontal="left" vertical="center" wrapText="1"/>
      <protection locked="0"/>
    </xf>
    <xf numFmtId="0" fontId="1" fillId="0" borderId="0" xfId="0" applyFont="1" applyAlignment="1">
      <alignment horizontal="center" vertical="center" wrapText="1"/>
    </xf>
    <xf numFmtId="0" fontId="19" fillId="0" borderId="0" xfId="0" applyFont="1" applyBorder="1" applyAlignment="1">
      <alignment horizontal="center" vertical="center" wrapText="1"/>
    </xf>
    <xf numFmtId="0" fontId="7" fillId="2" borderId="0" xfId="0" applyFont="1" applyFill="1" applyBorder="1" applyAlignment="1">
      <alignment horizontal="center" vertical="center" wrapText="1"/>
    </xf>
    <xf numFmtId="0" fontId="0" fillId="0" borderId="1" xfId="0" applyBorder="1" applyAlignment="1">
      <alignment horizontal="right"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14" fontId="13" fillId="0" borderId="0" xfId="0" applyNumberFormat="1" applyFont="1" applyFill="1" applyBorder="1" applyAlignment="1" applyProtection="1">
      <alignment horizontal="center" vertical="center" wrapText="1"/>
      <protection locked="0"/>
    </xf>
    <xf numFmtId="169" fontId="0" fillId="3" borderId="1" xfId="1" applyNumberFormat="1" applyFont="1" applyFill="1" applyBorder="1" applyAlignment="1">
      <alignment vertical="center"/>
    </xf>
    <xf numFmtId="1" fontId="38" fillId="10" borderId="0" xfId="0" applyNumberFormat="1" applyFont="1" applyFill="1" applyAlignment="1">
      <alignment vertical="center"/>
    </xf>
    <xf numFmtId="0" fontId="0" fillId="0" borderId="0" xfId="0" applyBorder="1" applyAlignment="1">
      <alignment vertical="center"/>
    </xf>
    <xf numFmtId="0" fontId="0" fillId="0" borderId="0" xfId="0" applyFill="1" applyBorder="1" applyAlignment="1">
      <alignment vertical="center"/>
    </xf>
    <xf numFmtId="4" fontId="0" fillId="0" borderId="0" xfId="0" applyNumberFormat="1" applyBorder="1" applyAlignment="1">
      <alignment vertical="center"/>
    </xf>
    <xf numFmtId="0" fontId="0" fillId="0" borderId="0" xfId="0" applyBorder="1" applyAlignment="1">
      <alignment horizontal="center" vertical="center"/>
    </xf>
    <xf numFmtId="0" fontId="14" fillId="0" borderId="1" xfId="0" applyFont="1" applyFill="1" applyBorder="1" applyAlignment="1">
      <alignment horizontal="center" vertical="center"/>
    </xf>
    <xf numFmtId="16" fontId="0" fillId="0" borderId="1" xfId="0" applyNumberFormat="1" applyFill="1" applyBorder="1" applyAlignment="1">
      <alignment horizontal="center" vertical="center"/>
    </xf>
    <xf numFmtId="14" fontId="0" fillId="12" borderId="1" xfId="0" applyNumberFormat="1" applyFill="1" applyBorder="1" applyAlignment="1">
      <alignment horizontal="center" vertical="center"/>
    </xf>
    <xf numFmtId="0" fontId="0" fillId="12" borderId="1" xfId="0" applyFill="1" applyBorder="1" applyAlignment="1">
      <alignment horizontal="center" vertical="center"/>
    </xf>
    <xf numFmtId="16" fontId="14" fillId="0" borderId="1" xfId="0" applyNumberFormat="1" applyFont="1" applyFill="1" applyBorder="1" applyAlignment="1">
      <alignment horizontal="center" vertical="center"/>
    </xf>
    <xf numFmtId="14" fontId="0" fillId="13" borderId="1" xfId="0" applyNumberFormat="1" applyFill="1" applyBorder="1" applyAlignment="1">
      <alignment horizontal="center" vertical="center"/>
    </xf>
    <xf numFmtId="0" fontId="0" fillId="13" borderId="1" xfId="0" applyFill="1" applyBorder="1" applyAlignment="1">
      <alignment horizontal="center" vertical="center"/>
    </xf>
    <xf numFmtId="14" fontId="0" fillId="14" borderId="1" xfId="0" applyNumberFormat="1" applyFill="1" applyBorder="1" applyAlignment="1">
      <alignment horizontal="center" vertical="center"/>
    </xf>
    <xf numFmtId="0" fontId="0" fillId="14" borderId="1" xfId="0" applyFill="1" applyBorder="1" applyAlignment="1">
      <alignment horizontal="center" vertical="center"/>
    </xf>
    <xf numFmtId="14"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5" xfId="0" applyFill="1" applyBorder="1" applyAlignment="1">
      <alignment vertical="center"/>
    </xf>
    <xf numFmtId="0" fontId="0" fillId="0" borderId="14" xfId="0" applyFill="1" applyBorder="1" applyAlignment="1">
      <alignment horizontal="center" vertical="center"/>
    </xf>
    <xf numFmtId="0" fontId="0" fillId="0" borderId="13" xfId="0" applyFill="1" applyBorder="1" applyAlignment="1">
      <alignment horizontal="center" vertical="center"/>
    </xf>
    <xf numFmtId="0" fontId="0" fillId="11" borderId="13" xfId="0" applyFill="1" applyBorder="1" applyAlignment="1">
      <alignment horizontal="center" vertical="center"/>
    </xf>
    <xf numFmtId="0" fontId="0" fillId="12" borderId="4" xfId="0" applyFill="1" applyBorder="1" applyAlignment="1">
      <alignment horizontal="center" vertical="center"/>
    </xf>
    <xf numFmtId="0" fontId="0" fillId="0" borderId="4" xfId="0" applyFill="1" applyBorder="1" applyAlignment="1">
      <alignment horizontal="center" vertical="center"/>
    </xf>
    <xf numFmtId="14" fontId="0" fillId="12" borderId="46" xfId="0" applyNumberFormat="1" applyFill="1" applyBorder="1" applyAlignment="1">
      <alignment horizontal="center" vertical="center"/>
    </xf>
    <xf numFmtId="0" fontId="0" fillId="0" borderId="2" xfId="0" applyFill="1" applyBorder="1" applyAlignment="1">
      <alignment horizontal="center" vertical="center"/>
    </xf>
    <xf numFmtId="0" fontId="0" fillId="11" borderId="47" xfId="0" applyFill="1" applyBorder="1" applyAlignment="1">
      <alignment horizontal="center" vertical="center"/>
    </xf>
    <xf numFmtId="0" fontId="0" fillId="12" borderId="48" xfId="0" applyFill="1" applyBorder="1" applyAlignment="1">
      <alignment horizontal="center" vertical="center"/>
    </xf>
    <xf numFmtId="0" fontId="0" fillId="11" borderId="49" xfId="0" applyFill="1" applyBorder="1" applyAlignment="1">
      <alignment horizontal="center" vertical="center"/>
    </xf>
    <xf numFmtId="0" fontId="0" fillId="12" borderId="50" xfId="0" applyFill="1" applyBorder="1" applyAlignment="1">
      <alignment horizontal="center" vertical="center"/>
    </xf>
    <xf numFmtId="16" fontId="0" fillId="0" borderId="3" xfId="0" applyNumberFormat="1" applyFill="1" applyBorder="1" applyAlignment="1">
      <alignment horizontal="center" vertical="center"/>
    </xf>
    <xf numFmtId="0" fontId="0" fillId="0" borderId="3" xfId="0" applyFill="1" applyBorder="1" applyAlignment="1">
      <alignment horizontal="center" vertical="center"/>
    </xf>
    <xf numFmtId="14" fontId="0" fillId="11" borderId="51" xfId="0" applyNumberFormat="1" applyFill="1" applyBorder="1" applyAlignment="1">
      <alignment horizontal="center" vertical="center"/>
    </xf>
    <xf numFmtId="3" fontId="0" fillId="0" borderId="1" xfId="0" applyNumberFormat="1" applyFill="1" applyBorder="1" applyAlignment="1">
      <alignment horizontal="center" vertical="center"/>
    </xf>
    <xf numFmtId="1" fontId="0" fillId="0" borderId="0" xfId="0" applyNumberFormat="1" applyBorder="1" applyAlignment="1">
      <alignment horizontal="center" vertical="center"/>
    </xf>
    <xf numFmtId="1" fontId="0" fillId="0" borderId="0" xfId="0" applyNumberFormat="1" applyBorder="1" applyAlignment="1">
      <alignment vertical="center"/>
    </xf>
    <xf numFmtId="3" fontId="13" fillId="0" borderId="0" xfId="0" applyNumberFormat="1" applyFont="1" applyFill="1" applyBorder="1" applyAlignment="1" applyProtection="1">
      <alignment horizontal="center" vertical="center" wrapText="1"/>
      <protection locked="0"/>
    </xf>
    <xf numFmtId="3" fontId="0" fillId="0" borderId="0" xfId="0" applyNumberFormat="1" applyBorder="1" applyAlignment="1">
      <alignment vertical="center"/>
    </xf>
    <xf numFmtId="1" fontId="0" fillId="0" borderId="0" xfId="0" applyNumberFormat="1" applyAlignment="1">
      <alignment vertical="center"/>
    </xf>
    <xf numFmtId="169" fontId="0" fillId="3" borderId="1" xfId="1" applyNumberFormat="1" applyFont="1" applyFill="1" applyBorder="1" applyAlignment="1">
      <alignment horizontal="right" vertical="center" wrapText="1"/>
    </xf>
    <xf numFmtId="170" fontId="13" fillId="0" borderId="1" xfId="1"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4" fontId="18"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vertical="center" wrapText="1"/>
    </xf>
    <xf numFmtId="0" fontId="1" fillId="0" borderId="1" xfId="0" applyFont="1" applyBorder="1" applyAlignment="1">
      <alignment horizontal="center" vertic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0" borderId="1" xfId="0" applyBorder="1" applyAlignment="1">
      <alignment horizontal="center" vertical="center"/>
    </xf>
    <xf numFmtId="0" fontId="7" fillId="2" borderId="1"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39"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5" xfId="0" applyBorder="1" applyAlignment="1">
      <alignment horizontal="justify" vertical="center" wrapText="1"/>
    </xf>
    <xf numFmtId="0" fontId="0" fillId="0" borderId="14" xfId="0" applyBorder="1" applyAlignment="1">
      <alignment horizontal="justify"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5" t="s">
        <v>88</v>
      </c>
      <c r="B2" s="235"/>
      <c r="C2" s="235"/>
      <c r="D2" s="235"/>
      <c r="E2" s="235"/>
      <c r="F2" s="235"/>
      <c r="G2" s="235"/>
      <c r="H2" s="235"/>
      <c r="I2" s="235"/>
      <c r="J2" s="235"/>
      <c r="K2" s="235"/>
      <c r="L2" s="235"/>
    </row>
    <row r="4" spans="1:12" ht="16.5" x14ac:dyDescent="0.25">
      <c r="A4" s="237" t="s">
        <v>59</v>
      </c>
      <c r="B4" s="237"/>
      <c r="C4" s="237"/>
      <c r="D4" s="237"/>
      <c r="E4" s="237"/>
      <c r="F4" s="237"/>
      <c r="G4" s="237"/>
      <c r="H4" s="237"/>
      <c r="I4" s="237"/>
      <c r="J4" s="237"/>
      <c r="K4" s="237"/>
      <c r="L4" s="237"/>
    </row>
    <row r="5" spans="1:12" ht="16.5" x14ac:dyDescent="0.25">
      <c r="A5" s="46"/>
    </row>
    <row r="6" spans="1:12" ht="16.5" x14ac:dyDescent="0.25">
      <c r="A6" s="237" t="s">
        <v>60</v>
      </c>
      <c r="B6" s="237"/>
      <c r="C6" s="237"/>
      <c r="D6" s="237"/>
      <c r="E6" s="237"/>
      <c r="F6" s="237"/>
      <c r="G6" s="237"/>
      <c r="H6" s="237"/>
      <c r="I6" s="237"/>
      <c r="J6" s="237"/>
      <c r="K6" s="237"/>
      <c r="L6" s="237"/>
    </row>
    <row r="7" spans="1:12" ht="16.5" x14ac:dyDescent="0.25">
      <c r="A7" s="47"/>
    </row>
    <row r="8" spans="1:12" ht="109.5" customHeight="1" x14ac:dyDescent="0.25">
      <c r="A8" s="238" t="s">
        <v>122</v>
      </c>
      <c r="B8" s="238"/>
      <c r="C8" s="238"/>
      <c r="D8" s="238"/>
      <c r="E8" s="238"/>
      <c r="F8" s="238"/>
      <c r="G8" s="238"/>
      <c r="H8" s="238"/>
      <c r="I8" s="238"/>
      <c r="J8" s="238"/>
      <c r="K8" s="238"/>
      <c r="L8" s="238"/>
    </row>
    <row r="9" spans="1:12" ht="45.75" customHeight="1" x14ac:dyDescent="0.25">
      <c r="A9" s="238"/>
      <c r="B9" s="238"/>
      <c r="C9" s="238"/>
      <c r="D9" s="238"/>
      <c r="E9" s="238"/>
      <c r="F9" s="238"/>
      <c r="G9" s="238"/>
      <c r="H9" s="238"/>
      <c r="I9" s="238"/>
      <c r="J9" s="238"/>
      <c r="K9" s="238"/>
      <c r="L9" s="238"/>
    </row>
    <row r="10" spans="1:12" ht="28.5" customHeight="1" x14ac:dyDescent="0.25">
      <c r="A10" s="238" t="s">
        <v>91</v>
      </c>
      <c r="B10" s="238"/>
      <c r="C10" s="238"/>
      <c r="D10" s="238"/>
      <c r="E10" s="238"/>
      <c r="F10" s="238"/>
      <c r="G10" s="238"/>
      <c r="H10" s="238"/>
      <c r="I10" s="238"/>
      <c r="J10" s="238"/>
      <c r="K10" s="238"/>
      <c r="L10" s="238"/>
    </row>
    <row r="11" spans="1:12" ht="28.5" customHeight="1" x14ac:dyDescent="0.25">
      <c r="A11" s="238"/>
      <c r="B11" s="238"/>
      <c r="C11" s="238"/>
      <c r="D11" s="238"/>
      <c r="E11" s="238"/>
      <c r="F11" s="238"/>
      <c r="G11" s="238"/>
      <c r="H11" s="238"/>
      <c r="I11" s="238"/>
      <c r="J11" s="238"/>
      <c r="K11" s="238"/>
      <c r="L11" s="238"/>
    </row>
    <row r="12" spans="1:12" ht="15.75" thickBot="1" x14ac:dyDescent="0.3"/>
    <row r="13" spans="1:12" ht="15.75" thickBot="1" x14ac:dyDescent="0.3">
      <c r="A13" s="48" t="s">
        <v>61</v>
      </c>
      <c r="B13" s="239" t="s">
        <v>87</v>
      </c>
      <c r="C13" s="240"/>
      <c r="D13" s="240"/>
      <c r="E13" s="240"/>
      <c r="F13" s="240"/>
      <c r="G13" s="240"/>
      <c r="H13" s="240"/>
      <c r="I13" s="240"/>
      <c r="J13" s="240"/>
      <c r="K13" s="240"/>
      <c r="L13" s="240"/>
    </row>
    <row r="14" spans="1:12" ht="15.75" thickBot="1" x14ac:dyDescent="0.3">
      <c r="A14" s="49">
        <v>1</v>
      </c>
      <c r="B14" s="236"/>
      <c r="C14" s="236"/>
      <c r="D14" s="236"/>
      <c r="E14" s="236"/>
      <c r="F14" s="236"/>
      <c r="G14" s="236"/>
      <c r="H14" s="236"/>
      <c r="I14" s="236"/>
      <c r="J14" s="236"/>
      <c r="K14" s="236"/>
      <c r="L14" s="236"/>
    </row>
    <row r="15" spans="1:12" ht="15.75" thickBot="1" x14ac:dyDescent="0.3">
      <c r="A15" s="49">
        <v>2</v>
      </c>
      <c r="B15" s="236"/>
      <c r="C15" s="236"/>
      <c r="D15" s="236"/>
      <c r="E15" s="236"/>
      <c r="F15" s="236"/>
      <c r="G15" s="236"/>
      <c r="H15" s="236"/>
      <c r="I15" s="236"/>
      <c r="J15" s="236"/>
      <c r="K15" s="236"/>
      <c r="L15" s="236"/>
    </row>
    <row r="16" spans="1:12" ht="15.75" thickBot="1" x14ac:dyDescent="0.3">
      <c r="A16" s="49">
        <v>3</v>
      </c>
      <c r="B16" s="236"/>
      <c r="C16" s="236"/>
      <c r="D16" s="236"/>
      <c r="E16" s="236"/>
      <c r="F16" s="236"/>
      <c r="G16" s="236"/>
      <c r="H16" s="236"/>
      <c r="I16" s="236"/>
      <c r="J16" s="236"/>
      <c r="K16" s="236"/>
      <c r="L16" s="236"/>
    </row>
    <row r="17" spans="1:12" ht="15.75" thickBot="1" x14ac:dyDescent="0.3">
      <c r="A17" s="49">
        <v>4</v>
      </c>
      <c r="B17" s="236"/>
      <c r="C17" s="236"/>
      <c r="D17" s="236"/>
      <c r="E17" s="236"/>
      <c r="F17" s="236"/>
      <c r="G17" s="236"/>
      <c r="H17" s="236"/>
      <c r="I17" s="236"/>
      <c r="J17" s="236"/>
      <c r="K17" s="236"/>
      <c r="L17" s="236"/>
    </row>
    <row r="18" spans="1:12" ht="15.75" thickBot="1" x14ac:dyDescent="0.3">
      <c r="A18" s="49">
        <v>5</v>
      </c>
      <c r="B18" s="236"/>
      <c r="C18" s="236"/>
      <c r="D18" s="236"/>
      <c r="E18" s="236"/>
      <c r="F18" s="236"/>
      <c r="G18" s="236"/>
      <c r="H18" s="236"/>
      <c r="I18" s="236"/>
      <c r="J18" s="236"/>
      <c r="K18" s="236"/>
      <c r="L18" s="236"/>
    </row>
    <row r="19" spans="1:12" x14ac:dyDescent="0.25">
      <c r="A19" s="56"/>
      <c r="B19" s="56"/>
      <c r="C19" s="56"/>
      <c r="D19" s="56"/>
      <c r="E19" s="56"/>
      <c r="F19" s="56"/>
      <c r="G19" s="56"/>
      <c r="H19" s="56"/>
      <c r="I19" s="56"/>
      <c r="J19" s="56"/>
      <c r="K19" s="56"/>
      <c r="L19" s="56"/>
    </row>
    <row r="20" spans="1:12" x14ac:dyDescent="0.25">
      <c r="A20" s="57"/>
      <c r="B20" s="56"/>
      <c r="C20" s="56"/>
      <c r="D20" s="56"/>
      <c r="E20" s="56"/>
      <c r="F20" s="56"/>
      <c r="G20" s="56"/>
      <c r="H20" s="56"/>
      <c r="I20" s="56"/>
      <c r="J20" s="56"/>
      <c r="K20" s="56"/>
      <c r="L20" s="56"/>
    </row>
    <row r="21" spans="1:12" x14ac:dyDescent="0.25">
      <c r="A21" s="230" t="s">
        <v>86</v>
      </c>
      <c r="B21" s="230"/>
      <c r="C21" s="230"/>
      <c r="D21" s="230"/>
      <c r="E21" s="230"/>
      <c r="F21" s="230"/>
      <c r="G21" s="230"/>
      <c r="H21" s="230"/>
      <c r="I21" s="230"/>
      <c r="J21" s="230"/>
      <c r="K21" s="230"/>
      <c r="L21" s="230"/>
    </row>
    <row r="23" spans="1:12" ht="27" customHeight="1" x14ac:dyDescent="0.25">
      <c r="A23" s="231" t="s">
        <v>62</v>
      </c>
      <c r="B23" s="231"/>
      <c r="C23" s="231"/>
      <c r="D23" s="231"/>
      <c r="E23" s="51" t="s">
        <v>63</v>
      </c>
      <c r="F23" s="50" t="s">
        <v>64</v>
      </c>
      <c r="G23" s="50" t="s">
        <v>65</v>
      </c>
      <c r="H23" s="231" t="s">
        <v>2</v>
      </c>
      <c r="I23" s="231"/>
      <c r="J23" s="231"/>
      <c r="K23" s="231"/>
      <c r="L23" s="231"/>
    </row>
    <row r="24" spans="1:12" ht="30.75" customHeight="1" x14ac:dyDescent="0.25">
      <c r="A24" s="232" t="s">
        <v>95</v>
      </c>
      <c r="B24" s="233"/>
      <c r="C24" s="233"/>
      <c r="D24" s="234"/>
      <c r="E24" s="52"/>
      <c r="F24" s="1"/>
      <c r="G24" s="1"/>
      <c r="H24" s="220"/>
      <c r="I24" s="220"/>
      <c r="J24" s="220"/>
      <c r="K24" s="220"/>
      <c r="L24" s="220"/>
    </row>
    <row r="25" spans="1:12" ht="35.25" customHeight="1" x14ac:dyDescent="0.25">
      <c r="A25" s="217" t="s">
        <v>96</v>
      </c>
      <c r="B25" s="218"/>
      <c r="C25" s="218"/>
      <c r="D25" s="219"/>
      <c r="E25" s="53"/>
      <c r="F25" s="1"/>
      <c r="G25" s="1"/>
      <c r="H25" s="220"/>
      <c r="I25" s="220"/>
      <c r="J25" s="220"/>
      <c r="K25" s="220"/>
      <c r="L25" s="220"/>
    </row>
    <row r="26" spans="1:12" ht="24.75" customHeight="1" x14ac:dyDescent="0.25">
      <c r="A26" s="217" t="s">
        <v>123</v>
      </c>
      <c r="B26" s="218"/>
      <c r="C26" s="218"/>
      <c r="D26" s="219"/>
      <c r="E26" s="53"/>
      <c r="F26" s="1"/>
      <c r="G26" s="1"/>
      <c r="H26" s="220"/>
      <c r="I26" s="220"/>
      <c r="J26" s="220"/>
      <c r="K26" s="220"/>
      <c r="L26" s="220"/>
    </row>
    <row r="27" spans="1:12" ht="27" customHeight="1" x14ac:dyDescent="0.25">
      <c r="A27" s="227" t="s">
        <v>66</v>
      </c>
      <c r="B27" s="228"/>
      <c r="C27" s="228"/>
      <c r="D27" s="229"/>
      <c r="E27" s="54"/>
      <c r="F27" s="1"/>
      <c r="G27" s="1"/>
      <c r="H27" s="220"/>
      <c r="I27" s="220"/>
      <c r="J27" s="220"/>
      <c r="K27" s="220"/>
      <c r="L27" s="220"/>
    </row>
    <row r="28" spans="1:12" ht="20.25" customHeight="1" x14ac:dyDescent="0.25">
      <c r="A28" s="227" t="s">
        <v>90</v>
      </c>
      <c r="B28" s="228"/>
      <c r="C28" s="228"/>
      <c r="D28" s="229"/>
      <c r="E28" s="54"/>
      <c r="F28" s="1"/>
      <c r="G28" s="1"/>
      <c r="H28" s="221"/>
      <c r="I28" s="222"/>
      <c r="J28" s="222"/>
      <c r="K28" s="222"/>
      <c r="L28" s="223"/>
    </row>
    <row r="29" spans="1:12" ht="28.5" customHeight="1" x14ac:dyDescent="0.25">
      <c r="A29" s="227" t="s">
        <v>124</v>
      </c>
      <c r="B29" s="228"/>
      <c r="C29" s="228"/>
      <c r="D29" s="229"/>
      <c r="E29" s="54"/>
      <c r="F29" s="1"/>
      <c r="G29" s="1"/>
      <c r="H29" s="220"/>
      <c r="I29" s="220"/>
      <c r="J29" s="220"/>
      <c r="K29" s="220"/>
      <c r="L29" s="220"/>
    </row>
    <row r="30" spans="1:12" ht="28.5" customHeight="1" x14ac:dyDescent="0.25">
      <c r="A30" s="227" t="s">
        <v>93</v>
      </c>
      <c r="B30" s="228"/>
      <c r="C30" s="228"/>
      <c r="D30" s="229"/>
      <c r="E30" s="54"/>
      <c r="F30" s="1"/>
      <c r="G30" s="1"/>
      <c r="H30" s="221"/>
      <c r="I30" s="222"/>
      <c r="J30" s="222"/>
      <c r="K30" s="222"/>
      <c r="L30" s="223"/>
    </row>
    <row r="31" spans="1:12" ht="15.75" customHeight="1" x14ac:dyDescent="0.25">
      <c r="A31" s="217" t="s">
        <v>67</v>
      </c>
      <c r="B31" s="218"/>
      <c r="C31" s="218"/>
      <c r="D31" s="219"/>
      <c r="E31" s="53"/>
      <c r="F31" s="1"/>
      <c r="G31" s="1"/>
      <c r="H31" s="220"/>
      <c r="I31" s="220"/>
      <c r="J31" s="220"/>
      <c r="K31" s="220"/>
      <c r="L31" s="220"/>
    </row>
    <row r="32" spans="1:12" ht="19.5" customHeight="1" x14ac:dyDescent="0.25">
      <c r="A32" s="217" t="s">
        <v>68</v>
      </c>
      <c r="B32" s="218"/>
      <c r="C32" s="218"/>
      <c r="D32" s="219"/>
      <c r="E32" s="53"/>
      <c r="F32" s="1"/>
      <c r="G32" s="1"/>
      <c r="H32" s="220"/>
      <c r="I32" s="220"/>
      <c r="J32" s="220"/>
      <c r="K32" s="220"/>
      <c r="L32" s="220"/>
    </row>
    <row r="33" spans="1:12" ht="27.75" customHeight="1" x14ac:dyDescent="0.25">
      <c r="A33" s="217" t="s">
        <v>69</v>
      </c>
      <c r="B33" s="218"/>
      <c r="C33" s="218"/>
      <c r="D33" s="219"/>
      <c r="E33" s="53"/>
      <c r="F33" s="1"/>
      <c r="G33" s="1"/>
      <c r="H33" s="220"/>
      <c r="I33" s="220"/>
      <c r="J33" s="220"/>
      <c r="K33" s="220"/>
      <c r="L33" s="220"/>
    </row>
    <row r="34" spans="1:12" ht="61.5" customHeight="1" x14ac:dyDescent="0.25">
      <c r="A34" s="217" t="s">
        <v>70</v>
      </c>
      <c r="B34" s="218"/>
      <c r="C34" s="218"/>
      <c r="D34" s="219"/>
      <c r="E34" s="53"/>
      <c r="F34" s="1"/>
      <c r="G34" s="1"/>
      <c r="H34" s="220"/>
      <c r="I34" s="220"/>
      <c r="J34" s="220"/>
      <c r="K34" s="220"/>
      <c r="L34" s="220"/>
    </row>
    <row r="35" spans="1:12" ht="17.25" customHeight="1" x14ac:dyDescent="0.25">
      <c r="A35" s="217" t="s">
        <v>71</v>
      </c>
      <c r="B35" s="218"/>
      <c r="C35" s="218"/>
      <c r="D35" s="219"/>
      <c r="E35" s="53"/>
      <c r="F35" s="1"/>
      <c r="G35" s="1"/>
      <c r="H35" s="220"/>
      <c r="I35" s="220"/>
      <c r="J35" s="220"/>
      <c r="K35" s="220"/>
      <c r="L35" s="220"/>
    </row>
    <row r="36" spans="1:12" ht="24" customHeight="1" x14ac:dyDescent="0.25">
      <c r="A36" s="224" t="s">
        <v>92</v>
      </c>
      <c r="B36" s="225"/>
      <c r="C36" s="225"/>
      <c r="D36" s="226"/>
      <c r="E36" s="53"/>
      <c r="F36" s="1"/>
      <c r="G36" s="1"/>
      <c r="H36" s="221"/>
      <c r="I36" s="222"/>
      <c r="J36" s="222"/>
      <c r="K36" s="222"/>
      <c r="L36" s="223"/>
    </row>
    <row r="37" spans="1:12" ht="24" customHeight="1" x14ac:dyDescent="0.25">
      <c r="A37" s="217" t="s">
        <v>97</v>
      </c>
      <c r="B37" s="218"/>
      <c r="C37" s="218"/>
      <c r="D37" s="219"/>
      <c r="E37" s="53"/>
      <c r="F37" s="1"/>
      <c r="G37" s="1"/>
      <c r="H37" s="221"/>
      <c r="I37" s="222"/>
      <c r="J37" s="222"/>
      <c r="K37" s="222"/>
      <c r="L37" s="223"/>
    </row>
    <row r="38" spans="1:12" ht="28.5" customHeight="1" x14ac:dyDescent="0.25">
      <c r="A38" s="217" t="s">
        <v>98</v>
      </c>
      <c r="B38" s="218"/>
      <c r="C38" s="218"/>
      <c r="D38" s="219"/>
      <c r="E38" s="55"/>
      <c r="F38" s="1"/>
      <c r="G38" s="1"/>
      <c r="H38" s="220"/>
      <c r="I38" s="220"/>
      <c r="J38" s="220"/>
      <c r="K38" s="220"/>
      <c r="L38" s="220"/>
    </row>
    <row r="41" spans="1:12" x14ac:dyDescent="0.25">
      <c r="A41" s="230" t="s">
        <v>94</v>
      </c>
      <c r="B41" s="230"/>
      <c r="C41" s="230"/>
      <c r="D41" s="230"/>
      <c r="E41" s="230"/>
      <c r="F41" s="230"/>
      <c r="G41" s="230"/>
      <c r="H41" s="230"/>
      <c r="I41" s="230"/>
      <c r="J41" s="230"/>
      <c r="K41" s="230"/>
      <c r="L41" s="230"/>
    </row>
    <row r="43" spans="1:12" ht="15" customHeight="1" x14ac:dyDescent="0.25">
      <c r="A43" s="231" t="s">
        <v>62</v>
      </c>
      <c r="B43" s="231"/>
      <c r="C43" s="231"/>
      <c r="D43" s="231"/>
      <c r="E43" s="51" t="s">
        <v>63</v>
      </c>
      <c r="F43" s="58" t="s">
        <v>64</v>
      </c>
      <c r="G43" s="58" t="s">
        <v>65</v>
      </c>
      <c r="H43" s="231" t="s">
        <v>2</v>
      </c>
      <c r="I43" s="231"/>
      <c r="J43" s="231"/>
      <c r="K43" s="231"/>
      <c r="L43" s="231"/>
    </row>
    <row r="44" spans="1:12" ht="30" customHeight="1" x14ac:dyDescent="0.25">
      <c r="A44" s="232" t="s">
        <v>95</v>
      </c>
      <c r="B44" s="233"/>
      <c r="C44" s="233"/>
      <c r="D44" s="234"/>
      <c r="E44" s="52"/>
      <c r="F44" s="1"/>
      <c r="G44" s="1"/>
      <c r="H44" s="220"/>
      <c r="I44" s="220"/>
      <c r="J44" s="220"/>
      <c r="K44" s="220"/>
      <c r="L44" s="220"/>
    </row>
    <row r="45" spans="1:12" ht="15" customHeight="1" x14ac:dyDescent="0.25">
      <c r="A45" s="217" t="s">
        <v>96</v>
      </c>
      <c r="B45" s="218"/>
      <c r="C45" s="218"/>
      <c r="D45" s="219"/>
      <c r="E45" s="53"/>
      <c r="F45" s="1"/>
      <c r="G45" s="1"/>
      <c r="H45" s="220"/>
      <c r="I45" s="220"/>
      <c r="J45" s="220"/>
      <c r="K45" s="220"/>
      <c r="L45" s="220"/>
    </row>
    <row r="46" spans="1:12" ht="15" customHeight="1" x14ac:dyDescent="0.25">
      <c r="A46" s="217" t="s">
        <v>123</v>
      </c>
      <c r="B46" s="218"/>
      <c r="C46" s="218"/>
      <c r="D46" s="219"/>
      <c r="E46" s="53"/>
      <c r="F46" s="1"/>
      <c r="G46" s="1"/>
      <c r="H46" s="220"/>
      <c r="I46" s="220"/>
      <c r="J46" s="220"/>
      <c r="K46" s="220"/>
      <c r="L46" s="220"/>
    </row>
    <row r="47" spans="1:12" ht="15" customHeight="1" x14ac:dyDescent="0.25">
      <c r="A47" s="227" t="s">
        <v>66</v>
      </c>
      <c r="B47" s="228"/>
      <c r="C47" s="228"/>
      <c r="D47" s="229"/>
      <c r="E47" s="54"/>
      <c r="F47" s="1"/>
      <c r="G47" s="1"/>
      <c r="H47" s="220"/>
      <c r="I47" s="220"/>
      <c r="J47" s="220"/>
      <c r="K47" s="220"/>
      <c r="L47" s="220"/>
    </row>
    <row r="48" spans="1:12" ht="15" customHeight="1" x14ac:dyDescent="0.25">
      <c r="A48" s="227" t="s">
        <v>90</v>
      </c>
      <c r="B48" s="228"/>
      <c r="C48" s="228"/>
      <c r="D48" s="229"/>
      <c r="E48" s="54"/>
      <c r="F48" s="1"/>
      <c r="G48" s="1"/>
      <c r="H48" s="221"/>
      <c r="I48" s="222"/>
      <c r="J48" s="222"/>
      <c r="K48" s="222"/>
      <c r="L48" s="223"/>
    </row>
    <row r="49" spans="1:12" ht="37.5" customHeight="1" x14ac:dyDescent="0.25">
      <c r="A49" s="227" t="s">
        <v>124</v>
      </c>
      <c r="B49" s="228"/>
      <c r="C49" s="228"/>
      <c r="D49" s="229"/>
      <c r="E49" s="54"/>
      <c r="F49" s="1"/>
      <c r="G49" s="1"/>
      <c r="H49" s="220"/>
      <c r="I49" s="220"/>
      <c r="J49" s="220"/>
      <c r="K49" s="220"/>
      <c r="L49" s="220"/>
    </row>
    <row r="50" spans="1:12" ht="15" customHeight="1" x14ac:dyDescent="0.25">
      <c r="A50" s="227" t="s">
        <v>93</v>
      </c>
      <c r="B50" s="228"/>
      <c r="C50" s="228"/>
      <c r="D50" s="229"/>
      <c r="E50" s="54"/>
      <c r="F50" s="1"/>
      <c r="G50" s="1"/>
      <c r="H50" s="221"/>
      <c r="I50" s="222"/>
      <c r="J50" s="222"/>
      <c r="K50" s="222"/>
      <c r="L50" s="223"/>
    </row>
    <row r="51" spans="1:12" ht="15" customHeight="1" x14ac:dyDescent="0.25">
      <c r="A51" s="217" t="s">
        <v>67</v>
      </c>
      <c r="B51" s="218"/>
      <c r="C51" s="218"/>
      <c r="D51" s="219"/>
      <c r="E51" s="53"/>
      <c r="F51" s="1"/>
      <c r="G51" s="1"/>
      <c r="H51" s="220"/>
      <c r="I51" s="220"/>
      <c r="J51" s="220"/>
      <c r="K51" s="220"/>
      <c r="L51" s="220"/>
    </row>
    <row r="52" spans="1:12" ht="15" customHeight="1" x14ac:dyDescent="0.25">
      <c r="A52" s="217" t="s">
        <v>68</v>
      </c>
      <c r="B52" s="218"/>
      <c r="C52" s="218"/>
      <c r="D52" s="219"/>
      <c r="E52" s="53"/>
      <c r="F52" s="1"/>
      <c r="G52" s="1"/>
      <c r="H52" s="220"/>
      <c r="I52" s="220"/>
      <c r="J52" s="220"/>
      <c r="K52" s="220"/>
      <c r="L52" s="220"/>
    </row>
    <row r="53" spans="1:12" ht="15" customHeight="1" x14ac:dyDescent="0.25">
      <c r="A53" s="217" t="s">
        <v>69</v>
      </c>
      <c r="B53" s="218"/>
      <c r="C53" s="218"/>
      <c r="D53" s="219"/>
      <c r="E53" s="53"/>
      <c r="F53" s="1"/>
      <c r="G53" s="1"/>
      <c r="H53" s="220"/>
      <c r="I53" s="220"/>
      <c r="J53" s="220"/>
      <c r="K53" s="220"/>
      <c r="L53" s="220"/>
    </row>
    <row r="54" spans="1:12" ht="15" customHeight="1" x14ac:dyDescent="0.25">
      <c r="A54" s="217" t="s">
        <v>70</v>
      </c>
      <c r="B54" s="218"/>
      <c r="C54" s="218"/>
      <c r="D54" s="219"/>
      <c r="E54" s="53"/>
      <c r="F54" s="1"/>
      <c r="G54" s="1"/>
      <c r="H54" s="220"/>
      <c r="I54" s="220"/>
      <c r="J54" s="220"/>
      <c r="K54" s="220"/>
      <c r="L54" s="220"/>
    </row>
    <row r="55" spans="1:12" ht="15" customHeight="1" x14ac:dyDescent="0.25">
      <c r="A55" s="217" t="s">
        <v>71</v>
      </c>
      <c r="B55" s="218"/>
      <c r="C55" s="218"/>
      <c r="D55" s="219"/>
      <c r="E55" s="53"/>
      <c r="F55" s="1"/>
      <c r="G55" s="1"/>
      <c r="H55" s="220"/>
      <c r="I55" s="220"/>
      <c r="J55" s="220"/>
      <c r="K55" s="220"/>
      <c r="L55" s="220"/>
    </row>
    <row r="56" spans="1:12" ht="15" customHeight="1" x14ac:dyDescent="0.25">
      <c r="A56" s="224" t="s">
        <v>92</v>
      </c>
      <c r="B56" s="225"/>
      <c r="C56" s="225"/>
      <c r="D56" s="226"/>
      <c r="E56" s="53"/>
      <c r="F56" s="1"/>
      <c r="G56" s="1"/>
      <c r="H56" s="221"/>
      <c r="I56" s="222"/>
      <c r="J56" s="222"/>
      <c r="K56" s="222"/>
      <c r="L56" s="223"/>
    </row>
    <row r="57" spans="1:12" ht="15" customHeight="1" x14ac:dyDescent="0.25">
      <c r="A57" s="217" t="s">
        <v>97</v>
      </c>
      <c r="B57" s="218"/>
      <c r="C57" s="218"/>
      <c r="D57" s="219"/>
      <c r="E57" s="53"/>
      <c r="F57" s="1"/>
      <c r="G57" s="1"/>
      <c r="H57" s="221"/>
      <c r="I57" s="222"/>
      <c r="J57" s="222"/>
      <c r="K57" s="222"/>
      <c r="L57" s="223"/>
    </row>
    <row r="58" spans="1:12" ht="15" customHeight="1" x14ac:dyDescent="0.25">
      <c r="A58" s="217" t="s">
        <v>98</v>
      </c>
      <c r="B58" s="218"/>
      <c r="C58" s="218"/>
      <c r="D58" s="219"/>
      <c r="E58" s="55"/>
      <c r="F58" s="1"/>
      <c r="G58" s="1"/>
      <c r="H58" s="220"/>
      <c r="I58" s="220"/>
      <c r="J58" s="220"/>
      <c r="K58" s="220"/>
      <c r="L58" s="220"/>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86"/>
  <sheetViews>
    <sheetView tabSelected="1" zoomScale="75" zoomScaleNormal="75" workbookViewId="0">
      <selection activeCell="F59" sqref="F59:J70"/>
    </sheetView>
  </sheetViews>
  <sheetFormatPr baseColWidth="10" defaultRowHeight="15" x14ac:dyDescent="0.25"/>
  <cols>
    <col min="1" max="1" width="3.140625" style="7" bestFit="1" customWidth="1"/>
    <col min="2" max="2" width="64" style="7" customWidth="1"/>
    <col min="3" max="3" width="53" style="7" customWidth="1"/>
    <col min="4" max="4" width="21.42578125" style="136" customWidth="1"/>
    <col min="5" max="5" width="18.5703125" style="136" customWidth="1"/>
    <col min="6" max="6" width="15" style="136" customWidth="1"/>
    <col min="7" max="7" width="25.42578125" style="7" customWidth="1"/>
    <col min="8" max="9" width="13.85546875" style="136" customWidth="1"/>
    <col min="10" max="10" width="16" style="136" customWidth="1"/>
    <col min="11" max="11" width="24.140625" style="136" customWidth="1"/>
    <col min="12" max="12" width="24.28515625" style="136" customWidth="1"/>
    <col min="13" max="13" width="26.7109375" style="136" customWidth="1"/>
    <col min="14" max="14" width="24.7109375" style="136" customWidth="1"/>
    <col min="15" max="15" width="38" style="136" customWidth="1"/>
    <col min="16" max="16" width="22.140625" style="136" customWidth="1"/>
    <col min="17" max="17" width="19.7109375" style="7" customWidth="1"/>
    <col min="18" max="18" width="15.7109375" style="7" customWidth="1"/>
    <col min="19" max="19" width="61.7109375" style="7" customWidth="1"/>
    <col min="20" max="24" width="6.42578125" style="7" customWidth="1"/>
    <col min="25" max="253" width="11.42578125" style="7"/>
    <col min="254" max="254" width="1" style="7" customWidth="1"/>
    <col min="255" max="255" width="4.28515625" style="7" customWidth="1"/>
    <col min="256" max="256" width="34.7109375" style="7" customWidth="1"/>
    <col min="257" max="257" width="0" style="7" hidden="1" customWidth="1"/>
    <col min="258" max="258" width="20" style="7" customWidth="1"/>
    <col min="259" max="259" width="20.85546875" style="7" customWidth="1"/>
    <col min="260" max="260" width="25" style="7" customWidth="1"/>
    <col min="261" max="261" width="18.7109375" style="7" customWidth="1"/>
    <col min="262" max="262" width="29.7109375" style="7" customWidth="1"/>
    <col min="263" max="263" width="13.42578125" style="7" customWidth="1"/>
    <col min="264" max="264" width="13.85546875" style="7" customWidth="1"/>
    <col min="265" max="269" width="16.5703125" style="7" customWidth="1"/>
    <col min="270" max="270" width="20.5703125" style="7" customWidth="1"/>
    <col min="271" max="271" width="21.140625" style="7" customWidth="1"/>
    <col min="272" max="272" width="9.5703125" style="7" customWidth="1"/>
    <col min="273" max="273" width="0.42578125" style="7" customWidth="1"/>
    <col min="274" max="280" width="6.42578125" style="7" customWidth="1"/>
    <col min="281" max="509" width="11.42578125" style="7"/>
    <col min="510" max="510" width="1" style="7" customWidth="1"/>
    <col min="511" max="511" width="4.28515625" style="7" customWidth="1"/>
    <col min="512" max="512" width="34.7109375" style="7" customWidth="1"/>
    <col min="513" max="513" width="0" style="7" hidden="1" customWidth="1"/>
    <col min="514" max="514" width="20" style="7" customWidth="1"/>
    <col min="515" max="515" width="20.85546875" style="7" customWidth="1"/>
    <col min="516" max="516" width="25" style="7" customWidth="1"/>
    <col min="517" max="517" width="18.7109375" style="7" customWidth="1"/>
    <col min="518" max="518" width="29.7109375" style="7" customWidth="1"/>
    <col min="519" max="519" width="13.42578125" style="7" customWidth="1"/>
    <col min="520" max="520" width="13.85546875" style="7" customWidth="1"/>
    <col min="521" max="525" width="16.5703125" style="7" customWidth="1"/>
    <col min="526" max="526" width="20.5703125" style="7" customWidth="1"/>
    <col min="527" max="527" width="21.140625" style="7" customWidth="1"/>
    <col min="528" max="528" width="9.5703125" style="7" customWidth="1"/>
    <col min="529" max="529" width="0.42578125" style="7" customWidth="1"/>
    <col min="530" max="536" width="6.42578125" style="7" customWidth="1"/>
    <col min="537" max="765" width="11.42578125" style="7"/>
    <col min="766" max="766" width="1" style="7" customWidth="1"/>
    <col min="767" max="767" width="4.28515625" style="7" customWidth="1"/>
    <col min="768" max="768" width="34.7109375" style="7" customWidth="1"/>
    <col min="769" max="769" width="0" style="7" hidden="1" customWidth="1"/>
    <col min="770" max="770" width="20" style="7" customWidth="1"/>
    <col min="771" max="771" width="20.85546875" style="7" customWidth="1"/>
    <col min="772" max="772" width="25" style="7" customWidth="1"/>
    <col min="773" max="773" width="18.7109375" style="7" customWidth="1"/>
    <col min="774" max="774" width="29.7109375" style="7" customWidth="1"/>
    <col min="775" max="775" width="13.42578125" style="7" customWidth="1"/>
    <col min="776" max="776" width="13.85546875" style="7" customWidth="1"/>
    <col min="777" max="781" width="16.5703125" style="7" customWidth="1"/>
    <col min="782" max="782" width="20.5703125" style="7" customWidth="1"/>
    <col min="783" max="783" width="21.140625" style="7" customWidth="1"/>
    <col min="784" max="784" width="9.5703125" style="7" customWidth="1"/>
    <col min="785" max="785" width="0.42578125" style="7" customWidth="1"/>
    <col min="786" max="792" width="6.42578125" style="7" customWidth="1"/>
    <col min="793" max="1021" width="11.42578125" style="7"/>
    <col min="1022" max="1022" width="1" style="7" customWidth="1"/>
    <col min="1023" max="1023" width="4.28515625" style="7" customWidth="1"/>
    <col min="1024" max="1024" width="34.7109375" style="7" customWidth="1"/>
    <col min="1025" max="1025" width="0" style="7" hidden="1" customWidth="1"/>
    <col min="1026" max="1026" width="20" style="7" customWidth="1"/>
    <col min="1027" max="1027" width="20.85546875" style="7" customWidth="1"/>
    <col min="1028" max="1028" width="25" style="7" customWidth="1"/>
    <col min="1029" max="1029" width="18.7109375" style="7" customWidth="1"/>
    <col min="1030" max="1030" width="29.7109375" style="7" customWidth="1"/>
    <col min="1031" max="1031" width="13.42578125" style="7" customWidth="1"/>
    <col min="1032" max="1032" width="13.85546875" style="7" customWidth="1"/>
    <col min="1033" max="1037" width="16.5703125" style="7" customWidth="1"/>
    <col min="1038" max="1038" width="20.5703125" style="7" customWidth="1"/>
    <col min="1039" max="1039" width="21.140625" style="7" customWidth="1"/>
    <col min="1040" max="1040" width="9.5703125" style="7" customWidth="1"/>
    <col min="1041" max="1041" width="0.42578125" style="7" customWidth="1"/>
    <col min="1042" max="1048" width="6.42578125" style="7" customWidth="1"/>
    <col min="1049" max="1277" width="11.42578125" style="7"/>
    <col min="1278" max="1278" width="1" style="7" customWidth="1"/>
    <col min="1279" max="1279" width="4.28515625" style="7" customWidth="1"/>
    <col min="1280" max="1280" width="34.7109375" style="7" customWidth="1"/>
    <col min="1281" max="1281" width="0" style="7" hidden="1" customWidth="1"/>
    <col min="1282" max="1282" width="20" style="7" customWidth="1"/>
    <col min="1283" max="1283" width="20.85546875" style="7" customWidth="1"/>
    <col min="1284" max="1284" width="25" style="7" customWidth="1"/>
    <col min="1285" max="1285" width="18.7109375" style="7" customWidth="1"/>
    <col min="1286" max="1286" width="29.7109375" style="7" customWidth="1"/>
    <col min="1287" max="1287" width="13.42578125" style="7" customWidth="1"/>
    <col min="1288" max="1288" width="13.85546875" style="7" customWidth="1"/>
    <col min="1289" max="1293" width="16.5703125" style="7" customWidth="1"/>
    <col min="1294" max="1294" width="20.5703125" style="7" customWidth="1"/>
    <col min="1295" max="1295" width="21.140625" style="7" customWidth="1"/>
    <col min="1296" max="1296" width="9.5703125" style="7" customWidth="1"/>
    <col min="1297" max="1297" width="0.42578125" style="7" customWidth="1"/>
    <col min="1298" max="1304" width="6.42578125" style="7" customWidth="1"/>
    <col min="1305" max="1533" width="11.42578125" style="7"/>
    <col min="1534" max="1534" width="1" style="7" customWidth="1"/>
    <col min="1535" max="1535" width="4.28515625" style="7" customWidth="1"/>
    <col min="1536" max="1536" width="34.7109375" style="7" customWidth="1"/>
    <col min="1537" max="1537" width="0" style="7" hidden="1" customWidth="1"/>
    <col min="1538" max="1538" width="20" style="7" customWidth="1"/>
    <col min="1539" max="1539" width="20.85546875" style="7" customWidth="1"/>
    <col min="1540" max="1540" width="25" style="7" customWidth="1"/>
    <col min="1541" max="1541" width="18.7109375" style="7" customWidth="1"/>
    <col min="1542" max="1542" width="29.7109375" style="7" customWidth="1"/>
    <col min="1543" max="1543" width="13.42578125" style="7" customWidth="1"/>
    <col min="1544" max="1544" width="13.85546875" style="7" customWidth="1"/>
    <col min="1545" max="1549" width="16.5703125" style="7" customWidth="1"/>
    <col min="1550" max="1550" width="20.5703125" style="7" customWidth="1"/>
    <col min="1551" max="1551" width="21.140625" style="7" customWidth="1"/>
    <col min="1552" max="1552" width="9.5703125" style="7" customWidth="1"/>
    <col min="1553" max="1553" width="0.42578125" style="7" customWidth="1"/>
    <col min="1554" max="1560" width="6.42578125" style="7" customWidth="1"/>
    <col min="1561" max="1789" width="11.42578125" style="7"/>
    <col min="1790" max="1790" width="1" style="7" customWidth="1"/>
    <col min="1791" max="1791" width="4.28515625" style="7" customWidth="1"/>
    <col min="1792" max="1792" width="34.7109375" style="7" customWidth="1"/>
    <col min="1793" max="1793" width="0" style="7" hidden="1" customWidth="1"/>
    <col min="1794" max="1794" width="20" style="7" customWidth="1"/>
    <col min="1795" max="1795" width="20.85546875" style="7" customWidth="1"/>
    <col min="1796" max="1796" width="25" style="7" customWidth="1"/>
    <col min="1797" max="1797" width="18.7109375" style="7" customWidth="1"/>
    <col min="1798" max="1798" width="29.7109375" style="7" customWidth="1"/>
    <col min="1799" max="1799" width="13.42578125" style="7" customWidth="1"/>
    <col min="1800" max="1800" width="13.85546875" style="7" customWidth="1"/>
    <col min="1801" max="1805" width="16.5703125" style="7" customWidth="1"/>
    <col min="1806" max="1806" width="20.5703125" style="7" customWidth="1"/>
    <col min="1807" max="1807" width="21.140625" style="7" customWidth="1"/>
    <col min="1808" max="1808" width="9.5703125" style="7" customWidth="1"/>
    <col min="1809" max="1809" width="0.42578125" style="7" customWidth="1"/>
    <col min="1810" max="1816" width="6.42578125" style="7" customWidth="1"/>
    <col min="1817" max="2045" width="11.42578125" style="7"/>
    <col min="2046" max="2046" width="1" style="7" customWidth="1"/>
    <col min="2047" max="2047" width="4.28515625" style="7" customWidth="1"/>
    <col min="2048" max="2048" width="34.7109375" style="7" customWidth="1"/>
    <col min="2049" max="2049" width="0" style="7" hidden="1" customWidth="1"/>
    <col min="2050" max="2050" width="20" style="7" customWidth="1"/>
    <col min="2051" max="2051" width="20.85546875" style="7" customWidth="1"/>
    <col min="2052" max="2052" width="25" style="7" customWidth="1"/>
    <col min="2053" max="2053" width="18.7109375" style="7" customWidth="1"/>
    <col min="2054" max="2054" width="29.7109375" style="7" customWidth="1"/>
    <col min="2055" max="2055" width="13.42578125" style="7" customWidth="1"/>
    <col min="2056" max="2056" width="13.85546875" style="7" customWidth="1"/>
    <col min="2057" max="2061" width="16.5703125" style="7" customWidth="1"/>
    <col min="2062" max="2062" width="20.5703125" style="7" customWidth="1"/>
    <col min="2063" max="2063" width="21.140625" style="7" customWidth="1"/>
    <col min="2064" max="2064" width="9.5703125" style="7" customWidth="1"/>
    <col min="2065" max="2065" width="0.42578125" style="7" customWidth="1"/>
    <col min="2066" max="2072" width="6.42578125" style="7" customWidth="1"/>
    <col min="2073" max="2301" width="11.42578125" style="7"/>
    <col min="2302" max="2302" width="1" style="7" customWidth="1"/>
    <col min="2303" max="2303" width="4.28515625" style="7" customWidth="1"/>
    <col min="2304" max="2304" width="34.7109375" style="7" customWidth="1"/>
    <col min="2305" max="2305" width="0" style="7" hidden="1" customWidth="1"/>
    <col min="2306" max="2306" width="20" style="7" customWidth="1"/>
    <col min="2307" max="2307" width="20.85546875" style="7" customWidth="1"/>
    <col min="2308" max="2308" width="25" style="7" customWidth="1"/>
    <col min="2309" max="2309" width="18.7109375" style="7" customWidth="1"/>
    <col min="2310" max="2310" width="29.7109375" style="7" customWidth="1"/>
    <col min="2311" max="2311" width="13.42578125" style="7" customWidth="1"/>
    <col min="2312" max="2312" width="13.85546875" style="7" customWidth="1"/>
    <col min="2313" max="2317" width="16.5703125" style="7" customWidth="1"/>
    <col min="2318" max="2318" width="20.5703125" style="7" customWidth="1"/>
    <col min="2319" max="2319" width="21.140625" style="7" customWidth="1"/>
    <col min="2320" max="2320" width="9.5703125" style="7" customWidth="1"/>
    <col min="2321" max="2321" width="0.42578125" style="7" customWidth="1"/>
    <col min="2322" max="2328" width="6.42578125" style="7" customWidth="1"/>
    <col min="2329" max="2557" width="11.42578125" style="7"/>
    <col min="2558" max="2558" width="1" style="7" customWidth="1"/>
    <col min="2559" max="2559" width="4.28515625" style="7" customWidth="1"/>
    <col min="2560" max="2560" width="34.7109375" style="7" customWidth="1"/>
    <col min="2561" max="2561" width="0" style="7" hidden="1" customWidth="1"/>
    <col min="2562" max="2562" width="20" style="7" customWidth="1"/>
    <col min="2563" max="2563" width="20.85546875" style="7" customWidth="1"/>
    <col min="2564" max="2564" width="25" style="7" customWidth="1"/>
    <col min="2565" max="2565" width="18.7109375" style="7" customWidth="1"/>
    <col min="2566" max="2566" width="29.7109375" style="7" customWidth="1"/>
    <col min="2567" max="2567" width="13.42578125" style="7" customWidth="1"/>
    <col min="2568" max="2568" width="13.85546875" style="7" customWidth="1"/>
    <col min="2569" max="2573" width="16.5703125" style="7" customWidth="1"/>
    <col min="2574" max="2574" width="20.5703125" style="7" customWidth="1"/>
    <col min="2575" max="2575" width="21.140625" style="7" customWidth="1"/>
    <col min="2576" max="2576" width="9.5703125" style="7" customWidth="1"/>
    <col min="2577" max="2577" width="0.42578125" style="7" customWidth="1"/>
    <col min="2578" max="2584" width="6.42578125" style="7" customWidth="1"/>
    <col min="2585" max="2813" width="11.42578125" style="7"/>
    <col min="2814" max="2814" width="1" style="7" customWidth="1"/>
    <col min="2815" max="2815" width="4.28515625" style="7" customWidth="1"/>
    <col min="2816" max="2816" width="34.7109375" style="7" customWidth="1"/>
    <col min="2817" max="2817" width="0" style="7" hidden="1" customWidth="1"/>
    <col min="2818" max="2818" width="20" style="7" customWidth="1"/>
    <col min="2819" max="2819" width="20.85546875" style="7" customWidth="1"/>
    <col min="2820" max="2820" width="25" style="7" customWidth="1"/>
    <col min="2821" max="2821" width="18.7109375" style="7" customWidth="1"/>
    <col min="2822" max="2822" width="29.7109375" style="7" customWidth="1"/>
    <col min="2823" max="2823" width="13.42578125" style="7" customWidth="1"/>
    <col min="2824" max="2824" width="13.85546875" style="7" customWidth="1"/>
    <col min="2825" max="2829" width="16.5703125" style="7" customWidth="1"/>
    <col min="2830" max="2830" width="20.5703125" style="7" customWidth="1"/>
    <col min="2831" max="2831" width="21.140625" style="7" customWidth="1"/>
    <col min="2832" max="2832" width="9.5703125" style="7" customWidth="1"/>
    <col min="2833" max="2833" width="0.42578125" style="7" customWidth="1"/>
    <col min="2834" max="2840" width="6.42578125" style="7" customWidth="1"/>
    <col min="2841" max="3069" width="11.42578125" style="7"/>
    <col min="3070" max="3070" width="1" style="7" customWidth="1"/>
    <col min="3071" max="3071" width="4.28515625" style="7" customWidth="1"/>
    <col min="3072" max="3072" width="34.7109375" style="7" customWidth="1"/>
    <col min="3073" max="3073" width="0" style="7" hidden="1" customWidth="1"/>
    <col min="3074" max="3074" width="20" style="7" customWidth="1"/>
    <col min="3075" max="3075" width="20.85546875" style="7" customWidth="1"/>
    <col min="3076" max="3076" width="25" style="7" customWidth="1"/>
    <col min="3077" max="3077" width="18.7109375" style="7" customWidth="1"/>
    <col min="3078" max="3078" width="29.7109375" style="7" customWidth="1"/>
    <col min="3079" max="3079" width="13.42578125" style="7" customWidth="1"/>
    <col min="3080" max="3080" width="13.85546875" style="7" customWidth="1"/>
    <col min="3081" max="3085" width="16.5703125" style="7" customWidth="1"/>
    <col min="3086" max="3086" width="20.5703125" style="7" customWidth="1"/>
    <col min="3087" max="3087" width="21.140625" style="7" customWidth="1"/>
    <col min="3088" max="3088" width="9.5703125" style="7" customWidth="1"/>
    <col min="3089" max="3089" width="0.42578125" style="7" customWidth="1"/>
    <col min="3090" max="3096" width="6.42578125" style="7" customWidth="1"/>
    <col min="3097" max="3325" width="11.42578125" style="7"/>
    <col min="3326" max="3326" width="1" style="7" customWidth="1"/>
    <col min="3327" max="3327" width="4.28515625" style="7" customWidth="1"/>
    <col min="3328" max="3328" width="34.7109375" style="7" customWidth="1"/>
    <col min="3329" max="3329" width="0" style="7" hidden="1" customWidth="1"/>
    <col min="3330" max="3330" width="20" style="7" customWidth="1"/>
    <col min="3331" max="3331" width="20.85546875" style="7" customWidth="1"/>
    <col min="3332" max="3332" width="25" style="7" customWidth="1"/>
    <col min="3333" max="3333" width="18.7109375" style="7" customWidth="1"/>
    <col min="3334" max="3334" width="29.7109375" style="7" customWidth="1"/>
    <col min="3335" max="3335" width="13.42578125" style="7" customWidth="1"/>
    <col min="3336" max="3336" width="13.85546875" style="7" customWidth="1"/>
    <col min="3337" max="3341" width="16.5703125" style="7" customWidth="1"/>
    <col min="3342" max="3342" width="20.5703125" style="7" customWidth="1"/>
    <col min="3343" max="3343" width="21.140625" style="7" customWidth="1"/>
    <col min="3344" max="3344" width="9.5703125" style="7" customWidth="1"/>
    <col min="3345" max="3345" width="0.42578125" style="7" customWidth="1"/>
    <col min="3346" max="3352" width="6.42578125" style="7" customWidth="1"/>
    <col min="3353" max="3581" width="11.42578125" style="7"/>
    <col min="3582" max="3582" width="1" style="7" customWidth="1"/>
    <col min="3583" max="3583" width="4.28515625" style="7" customWidth="1"/>
    <col min="3584" max="3584" width="34.7109375" style="7" customWidth="1"/>
    <col min="3585" max="3585" width="0" style="7" hidden="1" customWidth="1"/>
    <col min="3586" max="3586" width="20" style="7" customWidth="1"/>
    <col min="3587" max="3587" width="20.85546875" style="7" customWidth="1"/>
    <col min="3588" max="3588" width="25" style="7" customWidth="1"/>
    <col min="3589" max="3589" width="18.7109375" style="7" customWidth="1"/>
    <col min="3590" max="3590" width="29.7109375" style="7" customWidth="1"/>
    <col min="3591" max="3591" width="13.42578125" style="7" customWidth="1"/>
    <col min="3592" max="3592" width="13.85546875" style="7" customWidth="1"/>
    <col min="3593" max="3597" width="16.5703125" style="7" customWidth="1"/>
    <col min="3598" max="3598" width="20.5703125" style="7" customWidth="1"/>
    <col min="3599" max="3599" width="21.140625" style="7" customWidth="1"/>
    <col min="3600" max="3600" width="9.5703125" style="7" customWidth="1"/>
    <col min="3601" max="3601" width="0.42578125" style="7" customWidth="1"/>
    <col min="3602" max="3608" width="6.42578125" style="7" customWidth="1"/>
    <col min="3609" max="3837" width="11.42578125" style="7"/>
    <col min="3838" max="3838" width="1" style="7" customWidth="1"/>
    <col min="3839" max="3839" width="4.28515625" style="7" customWidth="1"/>
    <col min="3840" max="3840" width="34.7109375" style="7" customWidth="1"/>
    <col min="3841" max="3841" width="0" style="7" hidden="1" customWidth="1"/>
    <col min="3842" max="3842" width="20" style="7" customWidth="1"/>
    <col min="3843" max="3843" width="20.85546875" style="7" customWidth="1"/>
    <col min="3844" max="3844" width="25" style="7" customWidth="1"/>
    <col min="3845" max="3845" width="18.7109375" style="7" customWidth="1"/>
    <col min="3846" max="3846" width="29.7109375" style="7" customWidth="1"/>
    <col min="3847" max="3847" width="13.42578125" style="7" customWidth="1"/>
    <col min="3848" max="3848" width="13.85546875" style="7" customWidth="1"/>
    <col min="3849" max="3853" width="16.5703125" style="7" customWidth="1"/>
    <col min="3854" max="3854" width="20.5703125" style="7" customWidth="1"/>
    <col min="3855" max="3855" width="21.140625" style="7" customWidth="1"/>
    <col min="3856" max="3856" width="9.5703125" style="7" customWidth="1"/>
    <col min="3857" max="3857" width="0.42578125" style="7" customWidth="1"/>
    <col min="3858" max="3864" width="6.42578125" style="7" customWidth="1"/>
    <col min="3865" max="4093" width="11.42578125" style="7"/>
    <col min="4094" max="4094" width="1" style="7" customWidth="1"/>
    <col min="4095" max="4095" width="4.28515625" style="7" customWidth="1"/>
    <col min="4096" max="4096" width="34.7109375" style="7" customWidth="1"/>
    <col min="4097" max="4097" width="0" style="7" hidden="1" customWidth="1"/>
    <col min="4098" max="4098" width="20" style="7" customWidth="1"/>
    <col min="4099" max="4099" width="20.85546875" style="7" customWidth="1"/>
    <col min="4100" max="4100" width="25" style="7" customWidth="1"/>
    <col min="4101" max="4101" width="18.7109375" style="7" customWidth="1"/>
    <col min="4102" max="4102" width="29.7109375" style="7" customWidth="1"/>
    <col min="4103" max="4103" width="13.42578125" style="7" customWidth="1"/>
    <col min="4104" max="4104" width="13.85546875" style="7" customWidth="1"/>
    <col min="4105" max="4109" width="16.5703125" style="7" customWidth="1"/>
    <col min="4110" max="4110" width="20.5703125" style="7" customWidth="1"/>
    <col min="4111" max="4111" width="21.140625" style="7" customWidth="1"/>
    <col min="4112" max="4112" width="9.5703125" style="7" customWidth="1"/>
    <col min="4113" max="4113" width="0.42578125" style="7" customWidth="1"/>
    <col min="4114" max="4120" width="6.42578125" style="7" customWidth="1"/>
    <col min="4121" max="4349" width="11.42578125" style="7"/>
    <col min="4350" max="4350" width="1" style="7" customWidth="1"/>
    <col min="4351" max="4351" width="4.28515625" style="7" customWidth="1"/>
    <col min="4352" max="4352" width="34.7109375" style="7" customWidth="1"/>
    <col min="4353" max="4353" width="0" style="7" hidden="1" customWidth="1"/>
    <col min="4354" max="4354" width="20" style="7" customWidth="1"/>
    <col min="4355" max="4355" width="20.85546875" style="7" customWidth="1"/>
    <col min="4356" max="4356" width="25" style="7" customWidth="1"/>
    <col min="4357" max="4357" width="18.7109375" style="7" customWidth="1"/>
    <col min="4358" max="4358" width="29.7109375" style="7" customWidth="1"/>
    <col min="4359" max="4359" width="13.42578125" style="7" customWidth="1"/>
    <col min="4360" max="4360" width="13.85546875" style="7" customWidth="1"/>
    <col min="4361" max="4365" width="16.5703125" style="7" customWidth="1"/>
    <col min="4366" max="4366" width="20.5703125" style="7" customWidth="1"/>
    <col min="4367" max="4367" width="21.140625" style="7" customWidth="1"/>
    <col min="4368" max="4368" width="9.5703125" style="7" customWidth="1"/>
    <col min="4369" max="4369" width="0.42578125" style="7" customWidth="1"/>
    <col min="4370" max="4376" width="6.42578125" style="7" customWidth="1"/>
    <col min="4377" max="4605" width="11.42578125" style="7"/>
    <col min="4606" max="4606" width="1" style="7" customWidth="1"/>
    <col min="4607" max="4607" width="4.28515625" style="7" customWidth="1"/>
    <col min="4608" max="4608" width="34.7109375" style="7" customWidth="1"/>
    <col min="4609" max="4609" width="0" style="7" hidden="1" customWidth="1"/>
    <col min="4610" max="4610" width="20" style="7" customWidth="1"/>
    <col min="4611" max="4611" width="20.85546875" style="7" customWidth="1"/>
    <col min="4612" max="4612" width="25" style="7" customWidth="1"/>
    <col min="4613" max="4613" width="18.7109375" style="7" customWidth="1"/>
    <col min="4614" max="4614" width="29.7109375" style="7" customWidth="1"/>
    <col min="4615" max="4615" width="13.42578125" style="7" customWidth="1"/>
    <col min="4616" max="4616" width="13.85546875" style="7" customWidth="1"/>
    <col min="4617" max="4621" width="16.5703125" style="7" customWidth="1"/>
    <col min="4622" max="4622" width="20.5703125" style="7" customWidth="1"/>
    <col min="4623" max="4623" width="21.140625" style="7" customWidth="1"/>
    <col min="4624" max="4624" width="9.5703125" style="7" customWidth="1"/>
    <col min="4625" max="4625" width="0.42578125" style="7" customWidth="1"/>
    <col min="4626" max="4632" width="6.42578125" style="7" customWidth="1"/>
    <col min="4633" max="4861" width="11.42578125" style="7"/>
    <col min="4862" max="4862" width="1" style="7" customWidth="1"/>
    <col min="4863" max="4863" width="4.28515625" style="7" customWidth="1"/>
    <col min="4864" max="4864" width="34.7109375" style="7" customWidth="1"/>
    <col min="4865" max="4865" width="0" style="7" hidden="1" customWidth="1"/>
    <col min="4866" max="4866" width="20" style="7" customWidth="1"/>
    <col min="4867" max="4867" width="20.85546875" style="7" customWidth="1"/>
    <col min="4868" max="4868" width="25" style="7" customWidth="1"/>
    <col min="4869" max="4869" width="18.7109375" style="7" customWidth="1"/>
    <col min="4870" max="4870" width="29.7109375" style="7" customWidth="1"/>
    <col min="4871" max="4871" width="13.42578125" style="7" customWidth="1"/>
    <col min="4872" max="4872" width="13.85546875" style="7" customWidth="1"/>
    <col min="4873" max="4877" width="16.5703125" style="7" customWidth="1"/>
    <col min="4878" max="4878" width="20.5703125" style="7" customWidth="1"/>
    <col min="4879" max="4879" width="21.140625" style="7" customWidth="1"/>
    <col min="4880" max="4880" width="9.5703125" style="7" customWidth="1"/>
    <col min="4881" max="4881" width="0.42578125" style="7" customWidth="1"/>
    <col min="4882" max="4888" width="6.42578125" style="7" customWidth="1"/>
    <col min="4889" max="5117" width="11.42578125" style="7"/>
    <col min="5118" max="5118" width="1" style="7" customWidth="1"/>
    <col min="5119" max="5119" width="4.28515625" style="7" customWidth="1"/>
    <col min="5120" max="5120" width="34.7109375" style="7" customWidth="1"/>
    <col min="5121" max="5121" width="0" style="7" hidden="1" customWidth="1"/>
    <col min="5122" max="5122" width="20" style="7" customWidth="1"/>
    <col min="5123" max="5123" width="20.85546875" style="7" customWidth="1"/>
    <col min="5124" max="5124" width="25" style="7" customWidth="1"/>
    <col min="5125" max="5125" width="18.7109375" style="7" customWidth="1"/>
    <col min="5126" max="5126" width="29.7109375" style="7" customWidth="1"/>
    <col min="5127" max="5127" width="13.42578125" style="7" customWidth="1"/>
    <col min="5128" max="5128" width="13.85546875" style="7" customWidth="1"/>
    <col min="5129" max="5133" width="16.5703125" style="7" customWidth="1"/>
    <col min="5134" max="5134" width="20.5703125" style="7" customWidth="1"/>
    <col min="5135" max="5135" width="21.140625" style="7" customWidth="1"/>
    <col min="5136" max="5136" width="9.5703125" style="7" customWidth="1"/>
    <col min="5137" max="5137" width="0.42578125" style="7" customWidth="1"/>
    <col min="5138" max="5144" width="6.42578125" style="7" customWidth="1"/>
    <col min="5145" max="5373" width="11.42578125" style="7"/>
    <col min="5374" max="5374" width="1" style="7" customWidth="1"/>
    <col min="5375" max="5375" width="4.28515625" style="7" customWidth="1"/>
    <col min="5376" max="5376" width="34.7109375" style="7" customWidth="1"/>
    <col min="5377" max="5377" width="0" style="7" hidden="1" customWidth="1"/>
    <col min="5378" max="5378" width="20" style="7" customWidth="1"/>
    <col min="5379" max="5379" width="20.85546875" style="7" customWidth="1"/>
    <col min="5380" max="5380" width="25" style="7" customWidth="1"/>
    <col min="5381" max="5381" width="18.7109375" style="7" customWidth="1"/>
    <col min="5382" max="5382" width="29.7109375" style="7" customWidth="1"/>
    <col min="5383" max="5383" width="13.42578125" style="7" customWidth="1"/>
    <col min="5384" max="5384" width="13.85546875" style="7" customWidth="1"/>
    <col min="5385" max="5389" width="16.5703125" style="7" customWidth="1"/>
    <col min="5390" max="5390" width="20.5703125" style="7" customWidth="1"/>
    <col min="5391" max="5391" width="21.140625" style="7" customWidth="1"/>
    <col min="5392" max="5392" width="9.5703125" style="7" customWidth="1"/>
    <col min="5393" max="5393" width="0.42578125" style="7" customWidth="1"/>
    <col min="5394" max="5400" width="6.42578125" style="7" customWidth="1"/>
    <col min="5401" max="5629" width="11.42578125" style="7"/>
    <col min="5630" max="5630" width="1" style="7" customWidth="1"/>
    <col min="5631" max="5631" width="4.28515625" style="7" customWidth="1"/>
    <col min="5632" max="5632" width="34.7109375" style="7" customWidth="1"/>
    <col min="5633" max="5633" width="0" style="7" hidden="1" customWidth="1"/>
    <col min="5634" max="5634" width="20" style="7" customWidth="1"/>
    <col min="5635" max="5635" width="20.85546875" style="7" customWidth="1"/>
    <col min="5636" max="5636" width="25" style="7" customWidth="1"/>
    <col min="5637" max="5637" width="18.7109375" style="7" customWidth="1"/>
    <col min="5638" max="5638" width="29.7109375" style="7" customWidth="1"/>
    <col min="5639" max="5639" width="13.42578125" style="7" customWidth="1"/>
    <col min="5640" max="5640" width="13.85546875" style="7" customWidth="1"/>
    <col min="5641" max="5645" width="16.5703125" style="7" customWidth="1"/>
    <col min="5646" max="5646" width="20.5703125" style="7" customWidth="1"/>
    <col min="5647" max="5647" width="21.140625" style="7" customWidth="1"/>
    <col min="5648" max="5648" width="9.5703125" style="7" customWidth="1"/>
    <col min="5649" max="5649" width="0.42578125" style="7" customWidth="1"/>
    <col min="5650" max="5656" width="6.42578125" style="7" customWidth="1"/>
    <col min="5657" max="5885" width="11.42578125" style="7"/>
    <col min="5886" max="5886" width="1" style="7" customWidth="1"/>
    <col min="5887" max="5887" width="4.28515625" style="7" customWidth="1"/>
    <col min="5888" max="5888" width="34.7109375" style="7" customWidth="1"/>
    <col min="5889" max="5889" width="0" style="7" hidden="1" customWidth="1"/>
    <col min="5890" max="5890" width="20" style="7" customWidth="1"/>
    <col min="5891" max="5891" width="20.85546875" style="7" customWidth="1"/>
    <col min="5892" max="5892" width="25" style="7" customWidth="1"/>
    <col min="5893" max="5893" width="18.7109375" style="7" customWidth="1"/>
    <col min="5894" max="5894" width="29.7109375" style="7" customWidth="1"/>
    <col min="5895" max="5895" width="13.42578125" style="7" customWidth="1"/>
    <col min="5896" max="5896" width="13.85546875" style="7" customWidth="1"/>
    <col min="5897" max="5901" width="16.5703125" style="7" customWidth="1"/>
    <col min="5902" max="5902" width="20.5703125" style="7" customWidth="1"/>
    <col min="5903" max="5903" width="21.140625" style="7" customWidth="1"/>
    <col min="5904" max="5904" width="9.5703125" style="7" customWidth="1"/>
    <col min="5905" max="5905" width="0.42578125" style="7" customWidth="1"/>
    <col min="5906" max="5912" width="6.42578125" style="7" customWidth="1"/>
    <col min="5913" max="6141" width="11.42578125" style="7"/>
    <col min="6142" max="6142" width="1" style="7" customWidth="1"/>
    <col min="6143" max="6143" width="4.28515625" style="7" customWidth="1"/>
    <col min="6144" max="6144" width="34.7109375" style="7" customWidth="1"/>
    <col min="6145" max="6145" width="0" style="7" hidden="1" customWidth="1"/>
    <col min="6146" max="6146" width="20" style="7" customWidth="1"/>
    <col min="6147" max="6147" width="20.85546875" style="7" customWidth="1"/>
    <col min="6148" max="6148" width="25" style="7" customWidth="1"/>
    <col min="6149" max="6149" width="18.7109375" style="7" customWidth="1"/>
    <col min="6150" max="6150" width="29.7109375" style="7" customWidth="1"/>
    <col min="6151" max="6151" width="13.42578125" style="7" customWidth="1"/>
    <col min="6152" max="6152" width="13.85546875" style="7" customWidth="1"/>
    <col min="6153" max="6157" width="16.5703125" style="7" customWidth="1"/>
    <col min="6158" max="6158" width="20.5703125" style="7" customWidth="1"/>
    <col min="6159" max="6159" width="21.140625" style="7" customWidth="1"/>
    <col min="6160" max="6160" width="9.5703125" style="7" customWidth="1"/>
    <col min="6161" max="6161" width="0.42578125" style="7" customWidth="1"/>
    <col min="6162" max="6168" width="6.42578125" style="7" customWidth="1"/>
    <col min="6169" max="6397" width="11.42578125" style="7"/>
    <col min="6398" max="6398" width="1" style="7" customWidth="1"/>
    <col min="6399" max="6399" width="4.28515625" style="7" customWidth="1"/>
    <col min="6400" max="6400" width="34.7109375" style="7" customWidth="1"/>
    <col min="6401" max="6401" width="0" style="7" hidden="1" customWidth="1"/>
    <col min="6402" max="6402" width="20" style="7" customWidth="1"/>
    <col min="6403" max="6403" width="20.85546875" style="7" customWidth="1"/>
    <col min="6404" max="6404" width="25" style="7" customWidth="1"/>
    <col min="6405" max="6405" width="18.7109375" style="7" customWidth="1"/>
    <col min="6406" max="6406" width="29.7109375" style="7" customWidth="1"/>
    <col min="6407" max="6407" width="13.42578125" style="7" customWidth="1"/>
    <col min="6408" max="6408" width="13.85546875" style="7" customWidth="1"/>
    <col min="6409" max="6413" width="16.5703125" style="7" customWidth="1"/>
    <col min="6414" max="6414" width="20.5703125" style="7" customWidth="1"/>
    <col min="6415" max="6415" width="21.140625" style="7" customWidth="1"/>
    <col min="6416" max="6416" width="9.5703125" style="7" customWidth="1"/>
    <col min="6417" max="6417" width="0.42578125" style="7" customWidth="1"/>
    <col min="6418" max="6424" width="6.42578125" style="7" customWidth="1"/>
    <col min="6425" max="6653" width="11.42578125" style="7"/>
    <col min="6654" max="6654" width="1" style="7" customWidth="1"/>
    <col min="6655" max="6655" width="4.28515625" style="7" customWidth="1"/>
    <col min="6656" max="6656" width="34.7109375" style="7" customWidth="1"/>
    <col min="6657" max="6657" width="0" style="7" hidden="1" customWidth="1"/>
    <col min="6658" max="6658" width="20" style="7" customWidth="1"/>
    <col min="6659" max="6659" width="20.85546875" style="7" customWidth="1"/>
    <col min="6660" max="6660" width="25" style="7" customWidth="1"/>
    <col min="6661" max="6661" width="18.7109375" style="7" customWidth="1"/>
    <col min="6662" max="6662" width="29.7109375" style="7" customWidth="1"/>
    <col min="6663" max="6663" width="13.42578125" style="7" customWidth="1"/>
    <col min="6664" max="6664" width="13.85546875" style="7" customWidth="1"/>
    <col min="6665" max="6669" width="16.5703125" style="7" customWidth="1"/>
    <col min="6670" max="6670" width="20.5703125" style="7" customWidth="1"/>
    <col min="6671" max="6671" width="21.140625" style="7" customWidth="1"/>
    <col min="6672" max="6672" width="9.5703125" style="7" customWidth="1"/>
    <col min="6673" max="6673" width="0.42578125" style="7" customWidth="1"/>
    <col min="6674" max="6680" width="6.42578125" style="7" customWidth="1"/>
    <col min="6681" max="6909" width="11.42578125" style="7"/>
    <col min="6910" max="6910" width="1" style="7" customWidth="1"/>
    <col min="6911" max="6911" width="4.28515625" style="7" customWidth="1"/>
    <col min="6912" max="6912" width="34.7109375" style="7" customWidth="1"/>
    <col min="6913" max="6913" width="0" style="7" hidden="1" customWidth="1"/>
    <col min="6914" max="6914" width="20" style="7" customWidth="1"/>
    <col min="6915" max="6915" width="20.85546875" style="7" customWidth="1"/>
    <col min="6916" max="6916" width="25" style="7" customWidth="1"/>
    <col min="6917" max="6917" width="18.7109375" style="7" customWidth="1"/>
    <col min="6918" max="6918" width="29.7109375" style="7" customWidth="1"/>
    <col min="6919" max="6919" width="13.42578125" style="7" customWidth="1"/>
    <col min="6920" max="6920" width="13.85546875" style="7" customWidth="1"/>
    <col min="6921" max="6925" width="16.5703125" style="7" customWidth="1"/>
    <col min="6926" max="6926" width="20.5703125" style="7" customWidth="1"/>
    <col min="6927" max="6927" width="21.140625" style="7" customWidth="1"/>
    <col min="6928" max="6928" width="9.5703125" style="7" customWidth="1"/>
    <col min="6929" max="6929" width="0.42578125" style="7" customWidth="1"/>
    <col min="6930" max="6936" width="6.42578125" style="7" customWidth="1"/>
    <col min="6937" max="7165" width="11.42578125" style="7"/>
    <col min="7166" max="7166" width="1" style="7" customWidth="1"/>
    <col min="7167" max="7167" width="4.28515625" style="7" customWidth="1"/>
    <col min="7168" max="7168" width="34.7109375" style="7" customWidth="1"/>
    <col min="7169" max="7169" width="0" style="7" hidden="1" customWidth="1"/>
    <col min="7170" max="7170" width="20" style="7" customWidth="1"/>
    <col min="7171" max="7171" width="20.85546875" style="7" customWidth="1"/>
    <col min="7172" max="7172" width="25" style="7" customWidth="1"/>
    <col min="7173" max="7173" width="18.7109375" style="7" customWidth="1"/>
    <col min="7174" max="7174" width="29.7109375" style="7" customWidth="1"/>
    <col min="7175" max="7175" width="13.42578125" style="7" customWidth="1"/>
    <col min="7176" max="7176" width="13.85546875" style="7" customWidth="1"/>
    <col min="7177" max="7181" width="16.5703125" style="7" customWidth="1"/>
    <col min="7182" max="7182" width="20.5703125" style="7" customWidth="1"/>
    <col min="7183" max="7183" width="21.140625" style="7" customWidth="1"/>
    <col min="7184" max="7184" width="9.5703125" style="7" customWidth="1"/>
    <col min="7185" max="7185" width="0.42578125" style="7" customWidth="1"/>
    <col min="7186" max="7192" width="6.42578125" style="7" customWidth="1"/>
    <col min="7193" max="7421" width="11.42578125" style="7"/>
    <col min="7422" max="7422" width="1" style="7" customWidth="1"/>
    <col min="7423" max="7423" width="4.28515625" style="7" customWidth="1"/>
    <col min="7424" max="7424" width="34.7109375" style="7" customWidth="1"/>
    <col min="7425" max="7425" width="0" style="7" hidden="1" customWidth="1"/>
    <col min="7426" max="7426" width="20" style="7" customWidth="1"/>
    <col min="7427" max="7427" width="20.85546875" style="7" customWidth="1"/>
    <col min="7428" max="7428" width="25" style="7" customWidth="1"/>
    <col min="7429" max="7429" width="18.7109375" style="7" customWidth="1"/>
    <col min="7430" max="7430" width="29.7109375" style="7" customWidth="1"/>
    <col min="7431" max="7431" width="13.42578125" style="7" customWidth="1"/>
    <col min="7432" max="7432" width="13.85546875" style="7" customWidth="1"/>
    <col min="7433" max="7437" width="16.5703125" style="7" customWidth="1"/>
    <col min="7438" max="7438" width="20.5703125" style="7" customWidth="1"/>
    <col min="7439" max="7439" width="21.140625" style="7" customWidth="1"/>
    <col min="7440" max="7440" width="9.5703125" style="7" customWidth="1"/>
    <col min="7441" max="7441" width="0.42578125" style="7" customWidth="1"/>
    <col min="7442" max="7448" width="6.42578125" style="7" customWidth="1"/>
    <col min="7449" max="7677" width="11.42578125" style="7"/>
    <col min="7678" max="7678" width="1" style="7" customWidth="1"/>
    <col min="7679" max="7679" width="4.28515625" style="7" customWidth="1"/>
    <col min="7680" max="7680" width="34.7109375" style="7" customWidth="1"/>
    <col min="7681" max="7681" width="0" style="7" hidden="1" customWidth="1"/>
    <col min="7682" max="7682" width="20" style="7" customWidth="1"/>
    <col min="7683" max="7683" width="20.85546875" style="7" customWidth="1"/>
    <col min="7684" max="7684" width="25" style="7" customWidth="1"/>
    <col min="7685" max="7685" width="18.7109375" style="7" customWidth="1"/>
    <col min="7686" max="7686" width="29.7109375" style="7" customWidth="1"/>
    <col min="7687" max="7687" width="13.42578125" style="7" customWidth="1"/>
    <col min="7688" max="7688" width="13.85546875" style="7" customWidth="1"/>
    <col min="7689" max="7693" width="16.5703125" style="7" customWidth="1"/>
    <col min="7694" max="7694" width="20.5703125" style="7" customWidth="1"/>
    <col min="7695" max="7695" width="21.140625" style="7" customWidth="1"/>
    <col min="7696" max="7696" width="9.5703125" style="7" customWidth="1"/>
    <col min="7697" max="7697" width="0.42578125" style="7" customWidth="1"/>
    <col min="7698" max="7704" width="6.42578125" style="7" customWidth="1"/>
    <col min="7705" max="7933" width="11.42578125" style="7"/>
    <col min="7934" max="7934" width="1" style="7" customWidth="1"/>
    <col min="7935" max="7935" width="4.28515625" style="7" customWidth="1"/>
    <col min="7936" max="7936" width="34.7109375" style="7" customWidth="1"/>
    <col min="7937" max="7937" width="0" style="7" hidden="1" customWidth="1"/>
    <col min="7938" max="7938" width="20" style="7" customWidth="1"/>
    <col min="7939" max="7939" width="20.85546875" style="7" customWidth="1"/>
    <col min="7940" max="7940" width="25" style="7" customWidth="1"/>
    <col min="7941" max="7941" width="18.7109375" style="7" customWidth="1"/>
    <col min="7942" max="7942" width="29.7109375" style="7" customWidth="1"/>
    <col min="7943" max="7943" width="13.42578125" style="7" customWidth="1"/>
    <col min="7944" max="7944" width="13.85546875" style="7" customWidth="1"/>
    <col min="7945" max="7949" width="16.5703125" style="7" customWidth="1"/>
    <col min="7950" max="7950" width="20.5703125" style="7" customWidth="1"/>
    <col min="7951" max="7951" width="21.140625" style="7" customWidth="1"/>
    <col min="7952" max="7952" width="9.5703125" style="7" customWidth="1"/>
    <col min="7953" max="7953" width="0.42578125" style="7" customWidth="1"/>
    <col min="7954" max="7960" width="6.42578125" style="7" customWidth="1"/>
    <col min="7961" max="8189" width="11.42578125" style="7"/>
    <col min="8190" max="8190" width="1" style="7" customWidth="1"/>
    <col min="8191" max="8191" width="4.28515625" style="7" customWidth="1"/>
    <col min="8192" max="8192" width="34.7109375" style="7" customWidth="1"/>
    <col min="8193" max="8193" width="0" style="7" hidden="1" customWidth="1"/>
    <col min="8194" max="8194" width="20" style="7" customWidth="1"/>
    <col min="8195" max="8195" width="20.85546875" style="7" customWidth="1"/>
    <col min="8196" max="8196" width="25" style="7" customWidth="1"/>
    <col min="8197" max="8197" width="18.7109375" style="7" customWidth="1"/>
    <col min="8198" max="8198" width="29.7109375" style="7" customWidth="1"/>
    <col min="8199" max="8199" width="13.42578125" style="7" customWidth="1"/>
    <col min="8200" max="8200" width="13.85546875" style="7" customWidth="1"/>
    <col min="8201" max="8205" width="16.5703125" style="7" customWidth="1"/>
    <col min="8206" max="8206" width="20.5703125" style="7" customWidth="1"/>
    <col min="8207" max="8207" width="21.140625" style="7" customWidth="1"/>
    <col min="8208" max="8208" width="9.5703125" style="7" customWidth="1"/>
    <col min="8209" max="8209" width="0.42578125" style="7" customWidth="1"/>
    <col min="8210" max="8216" width="6.42578125" style="7" customWidth="1"/>
    <col min="8217" max="8445" width="11.42578125" style="7"/>
    <col min="8446" max="8446" width="1" style="7" customWidth="1"/>
    <col min="8447" max="8447" width="4.28515625" style="7" customWidth="1"/>
    <col min="8448" max="8448" width="34.7109375" style="7" customWidth="1"/>
    <col min="8449" max="8449" width="0" style="7" hidden="1" customWidth="1"/>
    <col min="8450" max="8450" width="20" style="7" customWidth="1"/>
    <col min="8451" max="8451" width="20.85546875" style="7" customWidth="1"/>
    <col min="8452" max="8452" width="25" style="7" customWidth="1"/>
    <col min="8453" max="8453" width="18.7109375" style="7" customWidth="1"/>
    <col min="8454" max="8454" width="29.7109375" style="7" customWidth="1"/>
    <col min="8455" max="8455" width="13.42578125" style="7" customWidth="1"/>
    <col min="8456" max="8456" width="13.85546875" style="7" customWidth="1"/>
    <col min="8457" max="8461" width="16.5703125" style="7" customWidth="1"/>
    <col min="8462" max="8462" width="20.5703125" style="7" customWidth="1"/>
    <col min="8463" max="8463" width="21.140625" style="7" customWidth="1"/>
    <col min="8464" max="8464" width="9.5703125" style="7" customWidth="1"/>
    <col min="8465" max="8465" width="0.42578125" style="7" customWidth="1"/>
    <col min="8466" max="8472" width="6.42578125" style="7" customWidth="1"/>
    <col min="8473" max="8701" width="11.42578125" style="7"/>
    <col min="8702" max="8702" width="1" style="7" customWidth="1"/>
    <col min="8703" max="8703" width="4.28515625" style="7" customWidth="1"/>
    <col min="8704" max="8704" width="34.7109375" style="7" customWidth="1"/>
    <col min="8705" max="8705" width="0" style="7" hidden="1" customWidth="1"/>
    <col min="8706" max="8706" width="20" style="7" customWidth="1"/>
    <col min="8707" max="8707" width="20.85546875" style="7" customWidth="1"/>
    <col min="8708" max="8708" width="25" style="7" customWidth="1"/>
    <col min="8709" max="8709" width="18.7109375" style="7" customWidth="1"/>
    <col min="8710" max="8710" width="29.7109375" style="7" customWidth="1"/>
    <col min="8711" max="8711" width="13.42578125" style="7" customWidth="1"/>
    <col min="8712" max="8712" width="13.85546875" style="7" customWidth="1"/>
    <col min="8713" max="8717" width="16.5703125" style="7" customWidth="1"/>
    <col min="8718" max="8718" width="20.5703125" style="7" customWidth="1"/>
    <col min="8719" max="8719" width="21.140625" style="7" customWidth="1"/>
    <col min="8720" max="8720" width="9.5703125" style="7" customWidth="1"/>
    <col min="8721" max="8721" width="0.42578125" style="7" customWidth="1"/>
    <col min="8722" max="8728" width="6.42578125" style="7" customWidth="1"/>
    <col min="8729" max="8957" width="11.42578125" style="7"/>
    <col min="8958" max="8958" width="1" style="7" customWidth="1"/>
    <col min="8959" max="8959" width="4.28515625" style="7" customWidth="1"/>
    <col min="8960" max="8960" width="34.7109375" style="7" customWidth="1"/>
    <col min="8961" max="8961" width="0" style="7" hidden="1" customWidth="1"/>
    <col min="8962" max="8962" width="20" style="7" customWidth="1"/>
    <col min="8963" max="8963" width="20.85546875" style="7" customWidth="1"/>
    <col min="8964" max="8964" width="25" style="7" customWidth="1"/>
    <col min="8965" max="8965" width="18.7109375" style="7" customWidth="1"/>
    <col min="8966" max="8966" width="29.7109375" style="7" customWidth="1"/>
    <col min="8967" max="8967" width="13.42578125" style="7" customWidth="1"/>
    <col min="8968" max="8968" width="13.85546875" style="7" customWidth="1"/>
    <col min="8969" max="8973" width="16.5703125" style="7" customWidth="1"/>
    <col min="8974" max="8974" width="20.5703125" style="7" customWidth="1"/>
    <col min="8975" max="8975" width="21.140625" style="7" customWidth="1"/>
    <col min="8976" max="8976" width="9.5703125" style="7" customWidth="1"/>
    <col min="8977" max="8977" width="0.42578125" style="7" customWidth="1"/>
    <col min="8978" max="8984" width="6.42578125" style="7" customWidth="1"/>
    <col min="8985" max="9213" width="11.42578125" style="7"/>
    <col min="9214" max="9214" width="1" style="7" customWidth="1"/>
    <col min="9215" max="9215" width="4.28515625" style="7" customWidth="1"/>
    <col min="9216" max="9216" width="34.7109375" style="7" customWidth="1"/>
    <col min="9217" max="9217" width="0" style="7" hidden="1" customWidth="1"/>
    <col min="9218" max="9218" width="20" style="7" customWidth="1"/>
    <col min="9219" max="9219" width="20.85546875" style="7" customWidth="1"/>
    <col min="9220" max="9220" width="25" style="7" customWidth="1"/>
    <col min="9221" max="9221" width="18.7109375" style="7" customWidth="1"/>
    <col min="9222" max="9222" width="29.7109375" style="7" customWidth="1"/>
    <col min="9223" max="9223" width="13.42578125" style="7" customWidth="1"/>
    <col min="9224" max="9224" width="13.85546875" style="7" customWidth="1"/>
    <col min="9225" max="9229" width="16.5703125" style="7" customWidth="1"/>
    <col min="9230" max="9230" width="20.5703125" style="7" customWidth="1"/>
    <col min="9231" max="9231" width="21.140625" style="7" customWidth="1"/>
    <col min="9232" max="9232" width="9.5703125" style="7" customWidth="1"/>
    <col min="9233" max="9233" width="0.42578125" style="7" customWidth="1"/>
    <col min="9234" max="9240" width="6.42578125" style="7" customWidth="1"/>
    <col min="9241" max="9469" width="11.42578125" style="7"/>
    <col min="9470" max="9470" width="1" style="7" customWidth="1"/>
    <col min="9471" max="9471" width="4.28515625" style="7" customWidth="1"/>
    <col min="9472" max="9472" width="34.7109375" style="7" customWidth="1"/>
    <col min="9473" max="9473" width="0" style="7" hidden="1" customWidth="1"/>
    <col min="9474" max="9474" width="20" style="7" customWidth="1"/>
    <col min="9475" max="9475" width="20.85546875" style="7" customWidth="1"/>
    <col min="9476" max="9476" width="25" style="7" customWidth="1"/>
    <col min="9477" max="9477" width="18.7109375" style="7" customWidth="1"/>
    <col min="9478" max="9478" width="29.7109375" style="7" customWidth="1"/>
    <col min="9479" max="9479" width="13.42578125" style="7" customWidth="1"/>
    <col min="9480" max="9480" width="13.85546875" style="7" customWidth="1"/>
    <col min="9481" max="9485" width="16.5703125" style="7" customWidth="1"/>
    <col min="9486" max="9486" width="20.5703125" style="7" customWidth="1"/>
    <col min="9487" max="9487" width="21.140625" style="7" customWidth="1"/>
    <col min="9488" max="9488" width="9.5703125" style="7" customWidth="1"/>
    <col min="9489" max="9489" width="0.42578125" style="7" customWidth="1"/>
    <col min="9490" max="9496" width="6.42578125" style="7" customWidth="1"/>
    <col min="9497" max="9725" width="11.42578125" style="7"/>
    <col min="9726" max="9726" width="1" style="7" customWidth="1"/>
    <col min="9727" max="9727" width="4.28515625" style="7" customWidth="1"/>
    <col min="9728" max="9728" width="34.7109375" style="7" customWidth="1"/>
    <col min="9729" max="9729" width="0" style="7" hidden="1" customWidth="1"/>
    <col min="9730" max="9730" width="20" style="7" customWidth="1"/>
    <col min="9731" max="9731" width="20.85546875" style="7" customWidth="1"/>
    <col min="9732" max="9732" width="25" style="7" customWidth="1"/>
    <col min="9733" max="9733" width="18.7109375" style="7" customWidth="1"/>
    <col min="9734" max="9734" width="29.7109375" style="7" customWidth="1"/>
    <col min="9735" max="9735" width="13.42578125" style="7" customWidth="1"/>
    <col min="9736" max="9736" width="13.85546875" style="7" customWidth="1"/>
    <col min="9737" max="9741" width="16.5703125" style="7" customWidth="1"/>
    <col min="9742" max="9742" width="20.5703125" style="7" customWidth="1"/>
    <col min="9743" max="9743" width="21.140625" style="7" customWidth="1"/>
    <col min="9744" max="9744" width="9.5703125" style="7" customWidth="1"/>
    <col min="9745" max="9745" width="0.42578125" style="7" customWidth="1"/>
    <col min="9746" max="9752" width="6.42578125" style="7" customWidth="1"/>
    <col min="9753" max="9981" width="11.42578125" style="7"/>
    <col min="9982" max="9982" width="1" style="7" customWidth="1"/>
    <col min="9983" max="9983" width="4.28515625" style="7" customWidth="1"/>
    <col min="9984" max="9984" width="34.7109375" style="7" customWidth="1"/>
    <col min="9985" max="9985" width="0" style="7" hidden="1" customWidth="1"/>
    <col min="9986" max="9986" width="20" style="7" customWidth="1"/>
    <col min="9987" max="9987" width="20.85546875" style="7" customWidth="1"/>
    <col min="9988" max="9988" width="25" style="7" customWidth="1"/>
    <col min="9989" max="9989" width="18.7109375" style="7" customWidth="1"/>
    <col min="9990" max="9990" width="29.7109375" style="7" customWidth="1"/>
    <col min="9991" max="9991" width="13.42578125" style="7" customWidth="1"/>
    <col min="9992" max="9992" width="13.85546875" style="7" customWidth="1"/>
    <col min="9993" max="9997" width="16.5703125" style="7" customWidth="1"/>
    <col min="9998" max="9998" width="20.5703125" style="7" customWidth="1"/>
    <col min="9999" max="9999" width="21.140625" style="7" customWidth="1"/>
    <col min="10000" max="10000" width="9.5703125" style="7" customWidth="1"/>
    <col min="10001" max="10001" width="0.42578125" style="7" customWidth="1"/>
    <col min="10002" max="10008" width="6.42578125" style="7" customWidth="1"/>
    <col min="10009" max="10237" width="11.42578125" style="7"/>
    <col min="10238" max="10238" width="1" style="7" customWidth="1"/>
    <col min="10239" max="10239" width="4.28515625" style="7" customWidth="1"/>
    <col min="10240" max="10240" width="34.7109375" style="7" customWidth="1"/>
    <col min="10241" max="10241" width="0" style="7" hidden="1" customWidth="1"/>
    <col min="10242" max="10242" width="20" style="7" customWidth="1"/>
    <col min="10243" max="10243" width="20.85546875" style="7" customWidth="1"/>
    <col min="10244" max="10244" width="25" style="7" customWidth="1"/>
    <col min="10245" max="10245" width="18.7109375" style="7" customWidth="1"/>
    <col min="10246" max="10246" width="29.7109375" style="7" customWidth="1"/>
    <col min="10247" max="10247" width="13.42578125" style="7" customWidth="1"/>
    <col min="10248" max="10248" width="13.85546875" style="7" customWidth="1"/>
    <col min="10249" max="10253" width="16.5703125" style="7" customWidth="1"/>
    <col min="10254" max="10254" width="20.5703125" style="7" customWidth="1"/>
    <col min="10255" max="10255" width="21.140625" style="7" customWidth="1"/>
    <col min="10256" max="10256" width="9.5703125" style="7" customWidth="1"/>
    <col min="10257" max="10257" width="0.42578125" style="7" customWidth="1"/>
    <col min="10258" max="10264" width="6.42578125" style="7" customWidth="1"/>
    <col min="10265" max="10493" width="11.42578125" style="7"/>
    <col min="10494" max="10494" width="1" style="7" customWidth="1"/>
    <col min="10495" max="10495" width="4.28515625" style="7" customWidth="1"/>
    <col min="10496" max="10496" width="34.7109375" style="7" customWidth="1"/>
    <col min="10497" max="10497" width="0" style="7" hidden="1" customWidth="1"/>
    <col min="10498" max="10498" width="20" style="7" customWidth="1"/>
    <col min="10499" max="10499" width="20.85546875" style="7" customWidth="1"/>
    <col min="10500" max="10500" width="25" style="7" customWidth="1"/>
    <col min="10501" max="10501" width="18.7109375" style="7" customWidth="1"/>
    <col min="10502" max="10502" width="29.7109375" style="7" customWidth="1"/>
    <col min="10503" max="10503" width="13.42578125" style="7" customWidth="1"/>
    <col min="10504" max="10504" width="13.85546875" style="7" customWidth="1"/>
    <col min="10505" max="10509" width="16.5703125" style="7" customWidth="1"/>
    <col min="10510" max="10510" width="20.5703125" style="7" customWidth="1"/>
    <col min="10511" max="10511" width="21.140625" style="7" customWidth="1"/>
    <col min="10512" max="10512" width="9.5703125" style="7" customWidth="1"/>
    <col min="10513" max="10513" width="0.42578125" style="7" customWidth="1"/>
    <col min="10514" max="10520" width="6.42578125" style="7" customWidth="1"/>
    <col min="10521" max="10749" width="11.42578125" style="7"/>
    <col min="10750" max="10750" width="1" style="7" customWidth="1"/>
    <col min="10751" max="10751" width="4.28515625" style="7" customWidth="1"/>
    <col min="10752" max="10752" width="34.7109375" style="7" customWidth="1"/>
    <col min="10753" max="10753" width="0" style="7" hidden="1" customWidth="1"/>
    <col min="10754" max="10754" width="20" style="7" customWidth="1"/>
    <col min="10755" max="10755" width="20.85546875" style="7" customWidth="1"/>
    <col min="10756" max="10756" width="25" style="7" customWidth="1"/>
    <col min="10757" max="10757" width="18.7109375" style="7" customWidth="1"/>
    <col min="10758" max="10758" width="29.7109375" style="7" customWidth="1"/>
    <col min="10759" max="10759" width="13.42578125" style="7" customWidth="1"/>
    <col min="10760" max="10760" width="13.85546875" style="7" customWidth="1"/>
    <col min="10761" max="10765" width="16.5703125" style="7" customWidth="1"/>
    <col min="10766" max="10766" width="20.5703125" style="7" customWidth="1"/>
    <col min="10767" max="10767" width="21.140625" style="7" customWidth="1"/>
    <col min="10768" max="10768" width="9.5703125" style="7" customWidth="1"/>
    <col min="10769" max="10769" width="0.42578125" style="7" customWidth="1"/>
    <col min="10770" max="10776" width="6.42578125" style="7" customWidth="1"/>
    <col min="10777" max="11005" width="11.42578125" style="7"/>
    <col min="11006" max="11006" width="1" style="7" customWidth="1"/>
    <col min="11007" max="11007" width="4.28515625" style="7" customWidth="1"/>
    <col min="11008" max="11008" width="34.7109375" style="7" customWidth="1"/>
    <col min="11009" max="11009" width="0" style="7" hidden="1" customWidth="1"/>
    <col min="11010" max="11010" width="20" style="7" customWidth="1"/>
    <col min="11011" max="11011" width="20.85546875" style="7" customWidth="1"/>
    <col min="11012" max="11012" width="25" style="7" customWidth="1"/>
    <col min="11013" max="11013" width="18.7109375" style="7" customWidth="1"/>
    <col min="11014" max="11014" width="29.7109375" style="7" customWidth="1"/>
    <col min="11015" max="11015" width="13.42578125" style="7" customWidth="1"/>
    <col min="11016" max="11016" width="13.85546875" style="7" customWidth="1"/>
    <col min="11017" max="11021" width="16.5703125" style="7" customWidth="1"/>
    <col min="11022" max="11022" width="20.5703125" style="7" customWidth="1"/>
    <col min="11023" max="11023" width="21.140625" style="7" customWidth="1"/>
    <col min="11024" max="11024" width="9.5703125" style="7" customWidth="1"/>
    <col min="11025" max="11025" width="0.42578125" style="7" customWidth="1"/>
    <col min="11026" max="11032" width="6.42578125" style="7" customWidth="1"/>
    <col min="11033" max="11261" width="11.42578125" style="7"/>
    <col min="11262" max="11262" width="1" style="7" customWidth="1"/>
    <col min="11263" max="11263" width="4.28515625" style="7" customWidth="1"/>
    <col min="11264" max="11264" width="34.7109375" style="7" customWidth="1"/>
    <col min="11265" max="11265" width="0" style="7" hidden="1" customWidth="1"/>
    <col min="11266" max="11266" width="20" style="7" customWidth="1"/>
    <col min="11267" max="11267" width="20.85546875" style="7" customWidth="1"/>
    <col min="11268" max="11268" width="25" style="7" customWidth="1"/>
    <col min="11269" max="11269" width="18.7109375" style="7" customWidth="1"/>
    <col min="11270" max="11270" width="29.7109375" style="7" customWidth="1"/>
    <col min="11271" max="11271" width="13.42578125" style="7" customWidth="1"/>
    <col min="11272" max="11272" width="13.85546875" style="7" customWidth="1"/>
    <col min="11273" max="11277" width="16.5703125" style="7" customWidth="1"/>
    <col min="11278" max="11278" width="20.5703125" style="7" customWidth="1"/>
    <col min="11279" max="11279" width="21.140625" style="7" customWidth="1"/>
    <col min="11280" max="11280" width="9.5703125" style="7" customWidth="1"/>
    <col min="11281" max="11281" width="0.42578125" style="7" customWidth="1"/>
    <col min="11282" max="11288" width="6.42578125" style="7" customWidth="1"/>
    <col min="11289" max="11517" width="11.42578125" style="7"/>
    <col min="11518" max="11518" width="1" style="7" customWidth="1"/>
    <col min="11519" max="11519" width="4.28515625" style="7" customWidth="1"/>
    <col min="11520" max="11520" width="34.7109375" style="7" customWidth="1"/>
    <col min="11521" max="11521" width="0" style="7" hidden="1" customWidth="1"/>
    <col min="11522" max="11522" width="20" style="7" customWidth="1"/>
    <col min="11523" max="11523" width="20.85546875" style="7" customWidth="1"/>
    <col min="11524" max="11524" width="25" style="7" customWidth="1"/>
    <col min="11525" max="11525" width="18.7109375" style="7" customWidth="1"/>
    <col min="11526" max="11526" width="29.7109375" style="7" customWidth="1"/>
    <col min="11527" max="11527" width="13.42578125" style="7" customWidth="1"/>
    <col min="11528" max="11528" width="13.85546875" style="7" customWidth="1"/>
    <col min="11529" max="11533" width="16.5703125" style="7" customWidth="1"/>
    <col min="11534" max="11534" width="20.5703125" style="7" customWidth="1"/>
    <col min="11535" max="11535" width="21.140625" style="7" customWidth="1"/>
    <col min="11536" max="11536" width="9.5703125" style="7" customWidth="1"/>
    <col min="11537" max="11537" width="0.42578125" style="7" customWidth="1"/>
    <col min="11538" max="11544" width="6.42578125" style="7" customWidth="1"/>
    <col min="11545" max="11773" width="11.42578125" style="7"/>
    <col min="11774" max="11774" width="1" style="7" customWidth="1"/>
    <col min="11775" max="11775" width="4.28515625" style="7" customWidth="1"/>
    <col min="11776" max="11776" width="34.7109375" style="7" customWidth="1"/>
    <col min="11777" max="11777" width="0" style="7" hidden="1" customWidth="1"/>
    <col min="11778" max="11778" width="20" style="7" customWidth="1"/>
    <col min="11779" max="11779" width="20.85546875" style="7" customWidth="1"/>
    <col min="11780" max="11780" width="25" style="7" customWidth="1"/>
    <col min="11781" max="11781" width="18.7109375" style="7" customWidth="1"/>
    <col min="11782" max="11782" width="29.7109375" style="7" customWidth="1"/>
    <col min="11783" max="11783" width="13.42578125" style="7" customWidth="1"/>
    <col min="11784" max="11784" width="13.85546875" style="7" customWidth="1"/>
    <col min="11785" max="11789" width="16.5703125" style="7" customWidth="1"/>
    <col min="11790" max="11790" width="20.5703125" style="7" customWidth="1"/>
    <col min="11791" max="11791" width="21.140625" style="7" customWidth="1"/>
    <col min="11792" max="11792" width="9.5703125" style="7" customWidth="1"/>
    <col min="11793" max="11793" width="0.42578125" style="7" customWidth="1"/>
    <col min="11794" max="11800" width="6.42578125" style="7" customWidth="1"/>
    <col min="11801" max="12029" width="11.42578125" style="7"/>
    <col min="12030" max="12030" width="1" style="7" customWidth="1"/>
    <col min="12031" max="12031" width="4.28515625" style="7" customWidth="1"/>
    <col min="12032" max="12032" width="34.7109375" style="7" customWidth="1"/>
    <col min="12033" max="12033" width="0" style="7" hidden="1" customWidth="1"/>
    <col min="12034" max="12034" width="20" style="7" customWidth="1"/>
    <col min="12035" max="12035" width="20.85546875" style="7" customWidth="1"/>
    <col min="12036" max="12036" width="25" style="7" customWidth="1"/>
    <col min="12037" max="12037" width="18.7109375" style="7" customWidth="1"/>
    <col min="12038" max="12038" width="29.7109375" style="7" customWidth="1"/>
    <col min="12039" max="12039" width="13.42578125" style="7" customWidth="1"/>
    <col min="12040" max="12040" width="13.85546875" style="7" customWidth="1"/>
    <col min="12041" max="12045" width="16.5703125" style="7" customWidth="1"/>
    <col min="12046" max="12046" width="20.5703125" style="7" customWidth="1"/>
    <col min="12047" max="12047" width="21.140625" style="7" customWidth="1"/>
    <col min="12048" max="12048" width="9.5703125" style="7" customWidth="1"/>
    <col min="12049" max="12049" width="0.42578125" style="7" customWidth="1"/>
    <col min="12050" max="12056" width="6.42578125" style="7" customWidth="1"/>
    <col min="12057" max="12285" width="11.42578125" style="7"/>
    <col min="12286" max="12286" width="1" style="7" customWidth="1"/>
    <col min="12287" max="12287" width="4.28515625" style="7" customWidth="1"/>
    <col min="12288" max="12288" width="34.7109375" style="7" customWidth="1"/>
    <col min="12289" max="12289" width="0" style="7" hidden="1" customWidth="1"/>
    <col min="12290" max="12290" width="20" style="7" customWidth="1"/>
    <col min="12291" max="12291" width="20.85546875" style="7" customWidth="1"/>
    <col min="12292" max="12292" width="25" style="7" customWidth="1"/>
    <col min="12293" max="12293" width="18.7109375" style="7" customWidth="1"/>
    <col min="12294" max="12294" width="29.7109375" style="7" customWidth="1"/>
    <col min="12295" max="12295" width="13.42578125" style="7" customWidth="1"/>
    <col min="12296" max="12296" width="13.85546875" style="7" customWidth="1"/>
    <col min="12297" max="12301" width="16.5703125" style="7" customWidth="1"/>
    <col min="12302" max="12302" width="20.5703125" style="7" customWidth="1"/>
    <col min="12303" max="12303" width="21.140625" style="7" customWidth="1"/>
    <col min="12304" max="12304" width="9.5703125" style="7" customWidth="1"/>
    <col min="12305" max="12305" width="0.42578125" style="7" customWidth="1"/>
    <col min="12306" max="12312" width="6.42578125" style="7" customWidth="1"/>
    <col min="12313" max="12541" width="11.42578125" style="7"/>
    <col min="12542" max="12542" width="1" style="7" customWidth="1"/>
    <col min="12543" max="12543" width="4.28515625" style="7" customWidth="1"/>
    <col min="12544" max="12544" width="34.7109375" style="7" customWidth="1"/>
    <col min="12545" max="12545" width="0" style="7" hidden="1" customWidth="1"/>
    <col min="12546" max="12546" width="20" style="7" customWidth="1"/>
    <col min="12547" max="12547" width="20.85546875" style="7" customWidth="1"/>
    <col min="12548" max="12548" width="25" style="7" customWidth="1"/>
    <col min="12549" max="12549" width="18.7109375" style="7" customWidth="1"/>
    <col min="12550" max="12550" width="29.7109375" style="7" customWidth="1"/>
    <col min="12551" max="12551" width="13.42578125" style="7" customWidth="1"/>
    <col min="12552" max="12552" width="13.85546875" style="7" customWidth="1"/>
    <col min="12553" max="12557" width="16.5703125" style="7" customWidth="1"/>
    <col min="12558" max="12558" width="20.5703125" style="7" customWidth="1"/>
    <col min="12559" max="12559" width="21.140625" style="7" customWidth="1"/>
    <col min="12560" max="12560" width="9.5703125" style="7" customWidth="1"/>
    <col min="12561" max="12561" width="0.42578125" style="7" customWidth="1"/>
    <col min="12562" max="12568" width="6.42578125" style="7" customWidth="1"/>
    <col min="12569" max="12797" width="11.42578125" style="7"/>
    <col min="12798" max="12798" width="1" style="7" customWidth="1"/>
    <col min="12799" max="12799" width="4.28515625" style="7" customWidth="1"/>
    <col min="12800" max="12800" width="34.7109375" style="7" customWidth="1"/>
    <col min="12801" max="12801" width="0" style="7" hidden="1" customWidth="1"/>
    <col min="12802" max="12802" width="20" style="7" customWidth="1"/>
    <col min="12803" max="12803" width="20.85546875" style="7" customWidth="1"/>
    <col min="12804" max="12804" width="25" style="7" customWidth="1"/>
    <col min="12805" max="12805" width="18.7109375" style="7" customWidth="1"/>
    <col min="12806" max="12806" width="29.7109375" style="7" customWidth="1"/>
    <col min="12807" max="12807" width="13.42578125" style="7" customWidth="1"/>
    <col min="12808" max="12808" width="13.85546875" style="7" customWidth="1"/>
    <col min="12809" max="12813" width="16.5703125" style="7" customWidth="1"/>
    <col min="12814" max="12814" width="20.5703125" style="7" customWidth="1"/>
    <col min="12815" max="12815" width="21.140625" style="7" customWidth="1"/>
    <col min="12816" max="12816" width="9.5703125" style="7" customWidth="1"/>
    <col min="12817" max="12817" width="0.42578125" style="7" customWidth="1"/>
    <col min="12818" max="12824" width="6.42578125" style="7" customWidth="1"/>
    <col min="12825" max="13053" width="11.42578125" style="7"/>
    <col min="13054" max="13054" width="1" style="7" customWidth="1"/>
    <col min="13055" max="13055" width="4.28515625" style="7" customWidth="1"/>
    <col min="13056" max="13056" width="34.7109375" style="7" customWidth="1"/>
    <col min="13057" max="13057" width="0" style="7" hidden="1" customWidth="1"/>
    <col min="13058" max="13058" width="20" style="7" customWidth="1"/>
    <col min="13059" max="13059" width="20.85546875" style="7" customWidth="1"/>
    <col min="13060" max="13060" width="25" style="7" customWidth="1"/>
    <col min="13061" max="13061" width="18.7109375" style="7" customWidth="1"/>
    <col min="13062" max="13062" width="29.7109375" style="7" customWidth="1"/>
    <col min="13063" max="13063" width="13.42578125" style="7" customWidth="1"/>
    <col min="13064" max="13064" width="13.85546875" style="7" customWidth="1"/>
    <col min="13065" max="13069" width="16.5703125" style="7" customWidth="1"/>
    <col min="13070" max="13070" width="20.5703125" style="7" customWidth="1"/>
    <col min="13071" max="13071" width="21.140625" style="7" customWidth="1"/>
    <col min="13072" max="13072" width="9.5703125" style="7" customWidth="1"/>
    <col min="13073" max="13073" width="0.42578125" style="7" customWidth="1"/>
    <col min="13074" max="13080" width="6.42578125" style="7" customWidth="1"/>
    <col min="13081" max="13309" width="11.42578125" style="7"/>
    <col min="13310" max="13310" width="1" style="7" customWidth="1"/>
    <col min="13311" max="13311" width="4.28515625" style="7" customWidth="1"/>
    <col min="13312" max="13312" width="34.7109375" style="7" customWidth="1"/>
    <col min="13313" max="13313" width="0" style="7" hidden="1" customWidth="1"/>
    <col min="13314" max="13314" width="20" style="7" customWidth="1"/>
    <col min="13315" max="13315" width="20.85546875" style="7" customWidth="1"/>
    <col min="13316" max="13316" width="25" style="7" customWidth="1"/>
    <col min="13317" max="13317" width="18.7109375" style="7" customWidth="1"/>
    <col min="13318" max="13318" width="29.7109375" style="7" customWidth="1"/>
    <col min="13319" max="13319" width="13.42578125" style="7" customWidth="1"/>
    <col min="13320" max="13320" width="13.85546875" style="7" customWidth="1"/>
    <col min="13321" max="13325" width="16.5703125" style="7" customWidth="1"/>
    <col min="13326" max="13326" width="20.5703125" style="7" customWidth="1"/>
    <col min="13327" max="13327" width="21.140625" style="7" customWidth="1"/>
    <col min="13328" max="13328" width="9.5703125" style="7" customWidth="1"/>
    <col min="13329" max="13329" width="0.42578125" style="7" customWidth="1"/>
    <col min="13330" max="13336" width="6.42578125" style="7" customWidth="1"/>
    <col min="13337" max="13565" width="11.42578125" style="7"/>
    <col min="13566" max="13566" width="1" style="7" customWidth="1"/>
    <col min="13567" max="13567" width="4.28515625" style="7" customWidth="1"/>
    <col min="13568" max="13568" width="34.7109375" style="7" customWidth="1"/>
    <col min="13569" max="13569" width="0" style="7" hidden="1" customWidth="1"/>
    <col min="13570" max="13570" width="20" style="7" customWidth="1"/>
    <col min="13571" max="13571" width="20.85546875" style="7" customWidth="1"/>
    <col min="13572" max="13572" width="25" style="7" customWidth="1"/>
    <col min="13573" max="13573" width="18.7109375" style="7" customWidth="1"/>
    <col min="13574" max="13574" width="29.7109375" style="7" customWidth="1"/>
    <col min="13575" max="13575" width="13.42578125" style="7" customWidth="1"/>
    <col min="13576" max="13576" width="13.85546875" style="7" customWidth="1"/>
    <col min="13577" max="13581" width="16.5703125" style="7" customWidth="1"/>
    <col min="13582" max="13582" width="20.5703125" style="7" customWidth="1"/>
    <col min="13583" max="13583" width="21.140625" style="7" customWidth="1"/>
    <col min="13584" max="13584" width="9.5703125" style="7" customWidth="1"/>
    <col min="13585" max="13585" width="0.42578125" style="7" customWidth="1"/>
    <col min="13586" max="13592" width="6.42578125" style="7" customWidth="1"/>
    <col min="13593" max="13821" width="11.42578125" style="7"/>
    <col min="13822" max="13822" width="1" style="7" customWidth="1"/>
    <col min="13823" max="13823" width="4.28515625" style="7" customWidth="1"/>
    <col min="13824" max="13824" width="34.7109375" style="7" customWidth="1"/>
    <col min="13825" max="13825" width="0" style="7" hidden="1" customWidth="1"/>
    <col min="13826" max="13826" width="20" style="7" customWidth="1"/>
    <col min="13827" max="13827" width="20.85546875" style="7" customWidth="1"/>
    <col min="13828" max="13828" width="25" style="7" customWidth="1"/>
    <col min="13829" max="13829" width="18.7109375" style="7" customWidth="1"/>
    <col min="13830" max="13830" width="29.7109375" style="7" customWidth="1"/>
    <col min="13831" max="13831" width="13.42578125" style="7" customWidth="1"/>
    <col min="13832" max="13832" width="13.85546875" style="7" customWidth="1"/>
    <col min="13833" max="13837" width="16.5703125" style="7" customWidth="1"/>
    <col min="13838" max="13838" width="20.5703125" style="7" customWidth="1"/>
    <col min="13839" max="13839" width="21.140625" style="7" customWidth="1"/>
    <col min="13840" max="13840" width="9.5703125" style="7" customWidth="1"/>
    <col min="13841" max="13841" width="0.42578125" style="7" customWidth="1"/>
    <col min="13842" max="13848" width="6.42578125" style="7" customWidth="1"/>
    <col min="13849" max="14077" width="11.42578125" style="7"/>
    <col min="14078" max="14078" width="1" style="7" customWidth="1"/>
    <col min="14079" max="14079" width="4.28515625" style="7" customWidth="1"/>
    <col min="14080" max="14080" width="34.7109375" style="7" customWidth="1"/>
    <col min="14081" max="14081" width="0" style="7" hidden="1" customWidth="1"/>
    <col min="14082" max="14082" width="20" style="7" customWidth="1"/>
    <col min="14083" max="14083" width="20.85546875" style="7" customWidth="1"/>
    <col min="14084" max="14084" width="25" style="7" customWidth="1"/>
    <col min="14085" max="14085" width="18.7109375" style="7" customWidth="1"/>
    <col min="14086" max="14086" width="29.7109375" style="7" customWidth="1"/>
    <col min="14087" max="14087" width="13.42578125" style="7" customWidth="1"/>
    <col min="14088" max="14088" width="13.85546875" style="7" customWidth="1"/>
    <col min="14089" max="14093" width="16.5703125" style="7" customWidth="1"/>
    <col min="14094" max="14094" width="20.5703125" style="7" customWidth="1"/>
    <col min="14095" max="14095" width="21.140625" style="7" customWidth="1"/>
    <col min="14096" max="14096" width="9.5703125" style="7" customWidth="1"/>
    <col min="14097" max="14097" width="0.42578125" style="7" customWidth="1"/>
    <col min="14098" max="14104" width="6.42578125" style="7" customWidth="1"/>
    <col min="14105" max="14333" width="11.42578125" style="7"/>
    <col min="14334" max="14334" width="1" style="7" customWidth="1"/>
    <col min="14335" max="14335" width="4.28515625" style="7" customWidth="1"/>
    <col min="14336" max="14336" width="34.7109375" style="7" customWidth="1"/>
    <col min="14337" max="14337" width="0" style="7" hidden="1" customWidth="1"/>
    <col min="14338" max="14338" width="20" style="7" customWidth="1"/>
    <col min="14339" max="14339" width="20.85546875" style="7" customWidth="1"/>
    <col min="14340" max="14340" width="25" style="7" customWidth="1"/>
    <col min="14341" max="14341" width="18.7109375" style="7" customWidth="1"/>
    <col min="14342" max="14342" width="29.7109375" style="7" customWidth="1"/>
    <col min="14343" max="14343" width="13.42578125" style="7" customWidth="1"/>
    <col min="14344" max="14344" width="13.85546875" style="7" customWidth="1"/>
    <col min="14345" max="14349" width="16.5703125" style="7" customWidth="1"/>
    <col min="14350" max="14350" width="20.5703125" style="7" customWidth="1"/>
    <col min="14351" max="14351" width="21.140625" style="7" customWidth="1"/>
    <col min="14352" max="14352" width="9.5703125" style="7" customWidth="1"/>
    <col min="14353" max="14353" width="0.42578125" style="7" customWidth="1"/>
    <col min="14354" max="14360" width="6.42578125" style="7" customWidth="1"/>
    <col min="14361" max="14589" width="11.42578125" style="7"/>
    <col min="14590" max="14590" width="1" style="7" customWidth="1"/>
    <col min="14591" max="14591" width="4.28515625" style="7" customWidth="1"/>
    <col min="14592" max="14592" width="34.7109375" style="7" customWidth="1"/>
    <col min="14593" max="14593" width="0" style="7" hidden="1" customWidth="1"/>
    <col min="14594" max="14594" width="20" style="7" customWidth="1"/>
    <col min="14595" max="14595" width="20.85546875" style="7" customWidth="1"/>
    <col min="14596" max="14596" width="25" style="7" customWidth="1"/>
    <col min="14597" max="14597" width="18.7109375" style="7" customWidth="1"/>
    <col min="14598" max="14598" width="29.7109375" style="7" customWidth="1"/>
    <col min="14599" max="14599" width="13.42578125" style="7" customWidth="1"/>
    <col min="14600" max="14600" width="13.85546875" style="7" customWidth="1"/>
    <col min="14601" max="14605" width="16.5703125" style="7" customWidth="1"/>
    <col min="14606" max="14606" width="20.5703125" style="7" customWidth="1"/>
    <col min="14607" max="14607" width="21.140625" style="7" customWidth="1"/>
    <col min="14608" max="14608" width="9.5703125" style="7" customWidth="1"/>
    <col min="14609" max="14609" width="0.42578125" style="7" customWidth="1"/>
    <col min="14610" max="14616" width="6.42578125" style="7" customWidth="1"/>
    <col min="14617" max="14845" width="11.42578125" style="7"/>
    <col min="14846" max="14846" width="1" style="7" customWidth="1"/>
    <col min="14847" max="14847" width="4.28515625" style="7" customWidth="1"/>
    <col min="14848" max="14848" width="34.7109375" style="7" customWidth="1"/>
    <col min="14849" max="14849" width="0" style="7" hidden="1" customWidth="1"/>
    <col min="14850" max="14850" width="20" style="7" customWidth="1"/>
    <col min="14851" max="14851" width="20.85546875" style="7" customWidth="1"/>
    <col min="14852" max="14852" width="25" style="7" customWidth="1"/>
    <col min="14853" max="14853" width="18.7109375" style="7" customWidth="1"/>
    <col min="14854" max="14854" width="29.7109375" style="7" customWidth="1"/>
    <col min="14855" max="14855" width="13.42578125" style="7" customWidth="1"/>
    <col min="14856" max="14856" width="13.85546875" style="7" customWidth="1"/>
    <col min="14857" max="14861" width="16.5703125" style="7" customWidth="1"/>
    <col min="14862" max="14862" width="20.5703125" style="7" customWidth="1"/>
    <col min="14863" max="14863" width="21.140625" style="7" customWidth="1"/>
    <col min="14864" max="14864" width="9.5703125" style="7" customWidth="1"/>
    <col min="14865" max="14865" width="0.42578125" style="7" customWidth="1"/>
    <col min="14866" max="14872" width="6.42578125" style="7" customWidth="1"/>
    <col min="14873" max="15101" width="11.42578125" style="7"/>
    <col min="15102" max="15102" width="1" style="7" customWidth="1"/>
    <col min="15103" max="15103" width="4.28515625" style="7" customWidth="1"/>
    <col min="15104" max="15104" width="34.7109375" style="7" customWidth="1"/>
    <col min="15105" max="15105" width="0" style="7" hidden="1" customWidth="1"/>
    <col min="15106" max="15106" width="20" style="7" customWidth="1"/>
    <col min="15107" max="15107" width="20.85546875" style="7" customWidth="1"/>
    <col min="15108" max="15108" width="25" style="7" customWidth="1"/>
    <col min="15109" max="15109" width="18.7109375" style="7" customWidth="1"/>
    <col min="15110" max="15110" width="29.7109375" style="7" customWidth="1"/>
    <col min="15111" max="15111" width="13.42578125" style="7" customWidth="1"/>
    <col min="15112" max="15112" width="13.85546875" style="7" customWidth="1"/>
    <col min="15113" max="15117" width="16.5703125" style="7" customWidth="1"/>
    <col min="15118" max="15118" width="20.5703125" style="7" customWidth="1"/>
    <col min="15119" max="15119" width="21.140625" style="7" customWidth="1"/>
    <col min="15120" max="15120" width="9.5703125" style="7" customWidth="1"/>
    <col min="15121" max="15121" width="0.42578125" style="7" customWidth="1"/>
    <col min="15122" max="15128" width="6.42578125" style="7" customWidth="1"/>
    <col min="15129" max="15357" width="11.42578125" style="7"/>
    <col min="15358" max="15358" width="1" style="7" customWidth="1"/>
    <col min="15359" max="15359" width="4.28515625" style="7" customWidth="1"/>
    <col min="15360" max="15360" width="34.7109375" style="7" customWidth="1"/>
    <col min="15361" max="15361" width="0" style="7" hidden="1" customWidth="1"/>
    <col min="15362" max="15362" width="20" style="7" customWidth="1"/>
    <col min="15363" max="15363" width="20.85546875" style="7" customWidth="1"/>
    <col min="15364" max="15364" width="25" style="7" customWidth="1"/>
    <col min="15365" max="15365" width="18.7109375" style="7" customWidth="1"/>
    <col min="15366" max="15366" width="29.7109375" style="7" customWidth="1"/>
    <col min="15367" max="15367" width="13.42578125" style="7" customWidth="1"/>
    <col min="15368" max="15368" width="13.85546875" style="7" customWidth="1"/>
    <col min="15369" max="15373" width="16.5703125" style="7" customWidth="1"/>
    <col min="15374" max="15374" width="20.5703125" style="7" customWidth="1"/>
    <col min="15375" max="15375" width="21.140625" style="7" customWidth="1"/>
    <col min="15376" max="15376" width="9.5703125" style="7" customWidth="1"/>
    <col min="15377" max="15377" width="0.42578125" style="7" customWidth="1"/>
    <col min="15378" max="15384" width="6.42578125" style="7" customWidth="1"/>
    <col min="15385" max="15613" width="11.42578125" style="7"/>
    <col min="15614" max="15614" width="1" style="7" customWidth="1"/>
    <col min="15615" max="15615" width="4.28515625" style="7" customWidth="1"/>
    <col min="15616" max="15616" width="34.7109375" style="7" customWidth="1"/>
    <col min="15617" max="15617" width="0" style="7" hidden="1" customWidth="1"/>
    <col min="15618" max="15618" width="20" style="7" customWidth="1"/>
    <col min="15619" max="15619" width="20.85546875" style="7" customWidth="1"/>
    <col min="15620" max="15620" width="25" style="7" customWidth="1"/>
    <col min="15621" max="15621" width="18.7109375" style="7" customWidth="1"/>
    <col min="15622" max="15622" width="29.7109375" style="7" customWidth="1"/>
    <col min="15623" max="15623" width="13.42578125" style="7" customWidth="1"/>
    <col min="15624" max="15624" width="13.85546875" style="7" customWidth="1"/>
    <col min="15625" max="15629" width="16.5703125" style="7" customWidth="1"/>
    <col min="15630" max="15630" width="20.5703125" style="7" customWidth="1"/>
    <col min="15631" max="15631" width="21.140625" style="7" customWidth="1"/>
    <col min="15632" max="15632" width="9.5703125" style="7" customWidth="1"/>
    <col min="15633" max="15633" width="0.42578125" style="7" customWidth="1"/>
    <col min="15634" max="15640" width="6.42578125" style="7" customWidth="1"/>
    <col min="15641" max="15869" width="11.42578125" style="7"/>
    <col min="15870" max="15870" width="1" style="7" customWidth="1"/>
    <col min="15871" max="15871" width="4.28515625" style="7" customWidth="1"/>
    <col min="15872" max="15872" width="34.7109375" style="7" customWidth="1"/>
    <col min="15873" max="15873" width="0" style="7" hidden="1" customWidth="1"/>
    <col min="15874" max="15874" width="20" style="7" customWidth="1"/>
    <col min="15875" max="15875" width="20.85546875" style="7" customWidth="1"/>
    <col min="15876" max="15876" width="25" style="7" customWidth="1"/>
    <col min="15877" max="15877" width="18.7109375" style="7" customWidth="1"/>
    <col min="15878" max="15878" width="29.7109375" style="7" customWidth="1"/>
    <col min="15879" max="15879" width="13.42578125" style="7" customWidth="1"/>
    <col min="15880" max="15880" width="13.85546875" style="7" customWidth="1"/>
    <col min="15881" max="15885" width="16.5703125" style="7" customWidth="1"/>
    <col min="15886" max="15886" width="20.5703125" style="7" customWidth="1"/>
    <col min="15887" max="15887" width="21.140625" style="7" customWidth="1"/>
    <col min="15888" max="15888" width="9.5703125" style="7" customWidth="1"/>
    <col min="15889" max="15889" width="0.42578125" style="7" customWidth="1"/>
    <col min="15890" max="15896" width="6.42578125" style="7" customWidth="1"/>
    <col min="15897" max="16125" width="11.42578125" style="7"/>
    <col min="16126" max="16126" width="1" style="7" customWidth="1"/>
    <col min="16127" max="16127" width="4.28515625" style="7" customWidth="1"/>
    <col min="16128" max="16128" width="34.7109375" style="7" customWidth="1"/>
    <col min="16129" max="16129" width="0" style="7" hidden="1" customWidth="1"/>
    <col min="16130" max="16130" width="20" style="7" customWidth="1"/>
    <col min="16131" max="16131" width="20.85546875" style="7" customWidth="1"/>
    <col min="16132" max="16132" width="25" style="7" customWidth="1"/>
    <col min="16133" max="16133" width="18.7109375" style="7" customWidth="1"/>
    <col min="16134" max="16134" width="29.7109375" style="7" customWidth="1"/>
    <col min="16135" max="16135" width="13.42578125" style="7" customWidth="1"/>
    <col min="16136" max="16136" width="13.85546875" style="7" customWidth="1"/>
    <col min="16137" max="16141" width="16.5703125" style="7" customWidth="1"/>
    <col min="16142" max="16142" width="20.5703125" style="7" customWidth="1"/>
    <col min="16143" max="16143" width="21.140625" style="7" customWidth="1"/>
    <col min="16144" max="16144" width="9.5703125" style="7" customWidth="1"/>
    <col min="16145" max="16145" width="0.42578125" style="7" customWidth="1"/>
    <col min="16146" max="16152" width="6.42578125" style="7" customWidth="1"/>
    <col min="16153" max="16373" width="11.42578125" style="7"/>
    <col min="16374" max="16384" width="11.42578125" style="7" customWidth="1"/>
  </cols>
  <sheetData>
    <row r="2" spans="1:18" ht="26.25" x14ac:dyDescent="0.25">
      <c r="B2" s="242" t="s">
        <v>57</v>
      </c>
      <c r="C2" s="243"/>
      <c r="D2" s="243"/>
      <c r="E2" s="243"/>
      <c r="F2" s="243"/>
      <c r="G2" s="243"/>
      <c r="H2" s="243"/>
      <c r="I2" s="243"/>
      <c r="J2" s="243"/>
      <c r="K2" s="243"/>
      <c r="L2" s="243"/>
      <c r="M2" s="243"/>
      <c r="N2" s="243"/>
      <c r="O2" s="243"/>
      <c r="P2" s="243"/>
      <c r="Q2" s="243"/>
      <c r="R2" s="243"/>
    </row>
    <row r="4" spans="1:18" ht="26.25" x14ac:dyDescent="0.25">
      <c r="B4" s="242" t="s">
        <v>42</v>
      </c>
      <c r="C4" s="243"/>
      <c r="D4" s="243"/>
      <c r="E4" s="243"/>
      <c r="F4" s="243"/>
      <c r="G4" s="243"/>
      <c r="H4" s="243"/>
      <c r="I4" s="243"/>
      <c r="J4" s="243"/>
      <c r="K4" s="243"/>
      <c r="L4" s="243"/>
      <c r="M4" s="243"/>
      <c r="N4" s="243"/>
      <c r="O4" s="243"/>
      <c r="P4" s="243"/>
      <c r="Q4" s="243"/>
      <c r="R4" s="243"/>
    </row>
    <row r="5" spans="1:18" ht="15.75" thickBot="1" x14ac:dyDescent="0.3"/>
    <row r="6" spans="1:18" ht="21.75" thickBot="1" x14ac:dyDescent="0.3">
      <c r="B6" s="8" t="s">
        <v>3</v>
      </c>
      <c r="C6" s="257" t="s">
        <v>157</v>
      </c>
      <c r="D6" s="257"/>
      <c r="E6" s="257"/>
      <c r="F6" s="257"/>
      <c r="G6" s="257"/>
      <c r="H6" s="257"/>
      <c r="I6" s="257"/>
      <c r="J6" s="257"/>
      <c r="K6" s="257"/>
      <c r="L6" s="257"/>
      <c r="M6" s="257"/>
      <c r="N6" s="258"/>
    </row>
    <row r="7" spans="1:18" ht="16.5" hidden="1" thickBot="1" x14ac:dyDescent="0.3">
      <c r="B7" s="9" t="s">
        <v>4</v>
      </c>
      <c r="C7" s="257"/>
      <c r="D7" s="257"/>
      <c r="E7" s="257"/>
      <c r="F7" s="257"/>
      <c r="G7" s="257"/>
      <c r="H7" s="257"/>
      <c r="I7" s="257"/>
      <c r="J7" s="257"/>
      <c r="K7" s="257"/>
      <c r="L7" s="257"/>
      <c r="M7" s="257"/>
      <c r="N7" s="258"/>
    </row>
    <row r="8" spans="1:18" ht="16.5" hidden="1" thickBot="1" x14ac:dyDescent="0.3">
      <c r="B8" s="9" t="s">
        <v>5</v>
      </c>
      <c r="C8" s="257"/>
      <c r="D8" s="257"/>
      <c r="E8" s="257"/>
      <c r="F8" s="257"/>
      <c r="G8" s="257"/>
      <c r="H8" s="257"/>
      <c r="I8" s="257"/>
      <c r="J8" s="257"/>
      <c r="K8" s="257"/>
      <c r="L8" s="257"/>
      <c r="M8" s="257"/>
      <c r="N8" s="258"/>
    </row>
    <row r="9" spans="1:18" ht="16.5" hidden="1" thickBot="1" x14ac:dyDescent="0.3">
      <c r="B9" s="9" t="s">
        <v>6</v>
      </c>
      <c r="C9" s="257"/>
      <c r="D9" s="257"/>
      <c r="E9" s="257"/>
      <c r="F9" s="257"/>
      <c r="G9" s="257"/>
      <c r="H9" s="257"/>
      <c r="I9" s="257"/>
      <c r="J9" s="257"/>
      <c r="K9" s="257"/>
      <c r="L9" s="257"/>
      <c r="M9" s="257"/>
      <c r="N9" s="258"/>
    </row>
    <row r="10" spans="1:18" ht="16.5" thickBot="1" x14ac:dyDescent="0.3">
      <c r="B10" s="9" t="s">
        <v>7</v>
      </c>
      <c r="C10" s="268"/>
      <c r="D10" s="268"/>
      <c r="E10" s="269"/>
      <c r="F10" s="137"/>
      <c r="G10" s="23"/>
      <c r="H10" s="137"/>
      <c r="I10" s="137"/>
      <c r="J10" s="137"/>
      <c r="K10" s="137"/>
      <c r="L10" s="137"/>
      <c r="M10" s="137"/>
      <c r="N10" s="162"/>
    </row>
    <row r="11" spans="1:18" ht="16.5" thickBot="1" x14ac:dyDescent="0.3">
      <c r="B11" s="11" t="s">
        <v>8</v>
      </c>
      <c r="C11" s="12">
        <v>41987</v>
      </c>
      <c r="D11" s="138"/>
      <c r="E11" s="138"/>
      <c r="F11" s="138"/>
      <c r="G11" s="13"/>
      <c r="H11" s="138"/>
      <c r="I11" s="138"/>
      <c r="J11" s="138"/>
      <c r="K11" s="138"/>
      <c r="L11" s="138"/>
      <c r="M11" s="138"/>
      <c r="N11" s="163"/>
      <c r="O11" s="164"/>
      <c r="P11" s="164"/>
    </row>
    <row r="12" spans="1:18" ht="15.75" x14ac:dyDescent="0.25">
      <c r="B12" s="10"/>
      <c r="C12" s="14"/>
      <c r="D12" s="139"/>
      <c r="E12" s="139"/>
      <c r="F12" s="139"/>
      <c r="G12" s="15"/>
      <c r="H12" s="139"/>
      <c r="I12" s="156"/>
      <c r="J12" s="156"/>
      <c r="K12" s="156"/>
      <c r="L12" s="156"/>
      <c r="M12" s="156"/>
      <c r="N12" s="139"/>
      <c r="O12" s="139"/>
      <c r="P12" s="139"/>
    </row>
    <row r="13" spans="1:18" x14ac:dyDescent="0.25">
      <c r="I13" s="156"/>
      <c r="J13" s="156"/>
      <c r="K13" s="156"/>
      <c r="L13" s="156"/>
      <c r="M13" s="156"/>
      <c r="N13" s="165"/>
      <c r="O13" s="165"/>
      <c r="P13" s="165"/>
    </row>
    <row r="14" spans="1:18" ht="45.75" customHeight="1" x14ac:dyDescent="0.25">
      <c r="B14" s="270" t="s">
        <v>156</v>
      </c>
      <c r="C14" s="271"/>
      <c r="D14" s="63" t="s">
        <v>11</v>
      </c>
      <c r="E14" s="63" t="s">
        <v>12</v>
      </c>
      <c r="F14" s="63" t="s">
        <v>25</v>
      </c>
      <c r="G14" s="63" t="s">
        <v>99</v>
      </c>
      <c r="I14" s="24"/>
      <c r="J14" s="24"/>
      <c r="K14" s="24"/>
      <c r="L14" s="24"/>
      <c r="M14" s="24"/>
      <c r="N14" s="165"/>
      <c r="O14" s="165"/>
      <c r="P14" s="165"/>
    </row>
    <row r="15" spans="1:18" ht="15.75" thickBot="1" x14ac:dyDescent="0.3">
      <c r="B15" s="272"/>
      <c r="C15" s="273"/>
      <c r="D15" s="63">
        <v>23</v>
      </c>
      <c r="E15" s="140">
        <v>9248996549</v>
      </c>
      <c r="F15" s="211">
        <v>4429</v>
      </c>
      <c r="G15" s="173">
        <f>+F15*80%</f>
        <v>3543.2000000000003</v>
      </c>
      <c r="I15" s="143"/>
      <c r="J15" s="143"/>
      <c r="K15" s="143"/>
      <c r="L15" s="143"/>
      <c r="M15" s="143"/>
      <c r="N15" s="165"/>
      <c r="O15" s="165"/>
      <c r="P15" s="165"/>
    </row>
    <row r="16" spans="1:18" ht="15.75" thickBot="1" x14ac:dyDescent="0.3">
      <c r="A16" s="26"/>
      <c r="E16" s="24"/>
      <c r="F16" s="24"/>
      <c r="G16" s="24"/>
      <c r="H16" s="24"/>
      <c r="I16" s="157"/>
      <c r="J16" s="157"/>
      <c r="K16" s="157"/>
      <c r="L16" s="157"/>
      <c r="M16" s="157"/>
    </row>
    <row r="17" spans="1:16" x14ac:dyDescent="0.25">
      <c r="C17" s="65"/>
      <c r="D17" s="141"/>
      <c r="E17" s="142"/>
      <c r="F17" s="25"/>
      <c r="G17" s="25"/>
      <c r="H17" s="25"/>
      <c r="I17" s="158"/>
      <c r="J17" s="158"/>
      <c r="K17" s="158"/>
      <c r="L17" s="158"/>
      <c r="M17" s="158"/>
    </row>
    <row r="18" spans="1:16" x14ac:dyDescent="0.25">
      <c r="A18" s="64"/>
      <c r="C18" s="65"/>
      <c r="D18" s="143"/>
      <c r="E18" s="142"/>
      <c r="F18" s="25"/>
      <c r="G18" s="25"/>
      <c r="H18" s="25"/>
      <c r="I18" s="158"/>
      <c r="J18" s="158"/>
      <c r="K18" s="158"/>
      <c r="L18" s="158"/>
      <c r="M18" s="158"/>
    </row>
    <row r="19" spans="1:16" x14ac:dyDescent="0.25">
      <c r="A19" s="64"/>
      <c r="C19" s="65"/>
      <c r="D19" s="143"/>
      <c r="E19" s="142"/>
      <c r="F19" s="25"/>
      <c r="G19" s="25"/>
      <c r="H19" s="25"/>
      <c r="I19" s="158"/>
      <c r="J19" s="158"/>
      <c r="K19" s="158"/>
      <c r="L19" s="158"/>
      <c r="M19" s="158"/>
    </row>
    <row r="20" spans="1:16" x14ac:dyDescent="0.25">
      <c r="A20" s="64"/>
      <c r="B20" s="83" t="s">
        <v>125</v>
      </c>
      <c r="C20" s="68"/>
      <c r="D20" s="144"/>
      <c r="E20" s="144"/>
      <c r="F20" s="144"/>
      <c r="G20" s="68"/>
      <c r="H20" s="144"/>
      <c r="I20" s="156"/>
      <c r="J20" s="156"/>
      <c r="K20" s="156"/>
      <c r="L20" s="156"/>
      <c r="M20" s="156"/>
      <c r="N20" s="165"/>
      <c r="O20" s="165"/>
      <c r="P20" s="165"/>
    </row>
    <row r="21" spans="1:16" x14ac:dyDescent="0.25">
      <c r="A21" s="64"/>
      <c r="B21" s="68"/>
      <c r="C21" s="68"/>
      <c r="D21" s="144"/>
      <c r="E21" s="144"/>
      <c r="F21" s="144"/>
      <c r="G21" s="68"/>
      <c r="H21" s="144"/>
      <c r="I21" s="156"/>
      <c r="J21" s="156"/>
      <c r="K21" s="156"/>
      <c r="L21" s="156"/>
      <c r="M21" s="156"/>
      <c r="N21" s="165"/>
      <c r="O21" s="165"/>
      <c r="P21" s="165"/>
    </row>
    <row r="22" spans="1:16" x14ac:dyDescent="0.25">
      <c r="A22" s="64"/>
      <c r="B22" s="86" t="s">
        <v>29</v>
      </c>
      <c r="C22" s="86" t="s">
        <v>126</v>
      </c>
      <c r="D22" s="86" t="s">
        <v>127</v>
      </c>
      <c r="E22" s="144"/>
      <c r="F22" s="144"/>
      <c r="G22" s="68"/>
      <c r="H22" s="144"/>
      <c r="I22" s="156"/>
      <c r="J22" s="156"/>
      <c r="K22" s="156"/>
      <c r="L22" s="156"/>
      <c r="M22" s="156"/>
      <c r="N22" s="165"/>
      <c r="O22" s="165"/>
      <c r="P22" s="165"/>
    </row>
    <row r="23" spans="1:16" x14ac:dyDescent="0.25">
      <c r="A23" s="64"/>
      <c r="B23" s="82" t="s">
        <v>128</v>
      </c>
      <c r="C23" s="169"/>
      <c r="D23" s="170" t="s">
        <v>163</v>
      </c>
      <c r="E23" s="144"/>
      <c r="F23" s="144"/>
      <c r="G23" s="68"/>
      <c r="H23" s="144"/>
      <c r="I23" s="156"/>
      <c r="J23" s="156"/>
      <c r="K23" s="156"/>
      <c r="L23" s="156"/>
      <c r="M23" s="156"/>
      <c r="N23" s="165"/>
      <c r="O23" s="165"/>
      <c r="P23" s="165"/>
    </row>
    <row r="24" spans="1:16" x14ac:dyDescent="0.25">
      <c r="A24" s="64"/>
      <c r="B24" s="82" t="s">
        <v>129</v>
      </c>
      <c r="C24" s="169"/>
      <c r="D24" s="170" t="s">
        <v>163</v>
      </c>
      <c r="E24" s="144"/>
      <c r="F24" s="144"/>
      <c r="G24" s="68"/>
      <c r="H24" s="144"/>
      <c r="I24" s="156"/>
      <c r="J24" s="156"/>
      <c r="K24" s="156"/>
      <c r="L24" s="156"/>
      <c r="M24" s="156"/>
      <c r="N24" s="165"/>
      <c r="O24" s="165"/>
      <c r="P24" s="165"/>
    </row>
    <row r="25" spans="1:16" x14ac:dyDescent="0.25">
      <c r="A25" s="64"/>
      <c r="B25" s="82" t="s">
        <v>130</v>
      </c>
      <c r="C25" s="216" t="s">
        <v>163</v>
      </c>
      <c r="D25" s="42"/>
      <c r="E25" s="144"/>
      <c r="F25" s="144"/>
      <c r="G25" s="68"/>
      <c r="H25" s="144"/>
      <c r="I25" s="156"/>
      <c r="J25" s="156"/>
      <c r="K25" s="156"/>
      <c r="L25" s="156"/>
      <c r="M25" s="156"/>
      <c r="N25" s="165"/>
      <c r="O25" s="165"/>
      <c r="P25" s="165"/>
    </row>
    <row r="26" spans="1:16" x14ac:dyDescent="0.25">
      <c r="A26" s="64"/>
      <c r="B26" s="82" t="s">
        <v>131</v>
      </c>
      <c r="C26" s="169"/>
      <c r="D26" s="170" t="s">
        <v>163</v>
      </c>
      <c r="E26" s="144"/>
      <c r="F26" s="144"/>
      <c r="G26" s="68"/>
      <c r="H26" s="144"/>
      <c r="I26" s="156"/>
      <c r="J26" s="156"/>
      <c r="K26" s="156"/>
      <c r="L26" s="156"/>
      <c r="M26" s="156"/>
      <c r="N26" s="165"/>
      <c r="O26" s="165"/>
      <c r="P26" s="165"/>
    </row>
    <row r="27" spans="1:16" x14ac:dyDescent="0.25">
      <c r="A27" s="64"/>
      <c r="B27" s="68"/>
      <c r="C27" s="68"/>
      <c r="D27" s="144"/>
      <c r="E27" s="144"/>
      <c r="F27" s="144"/>
      <c r="G27" s="68"/>
      <c r="H27" s="144"/>
      <c r="I27" s="156"/>
      <c r="J27" s="156"/>
      <c r="K27" s="156"/>
      <c r="L27" s="156"/>
      <c r="M27" s="156"/>
      <c r="N27" s="165"/>
      <c r="O27" s="165"/>
      <c r="P27" s="165"/>
    </row>
    <row r="28" spans="1:16" x14ac:dyDescent="0.25">
      <c r="A28" s="64"/>
      <c r="B28" s="68"/>
      <c r="C28" s="68"/>
      <c r="D28" s="144"/>
      <c r="E28" s="144"/>
      <c r="F28" s="144"/>
      <c r="G28" s="68"/>
      <c r="H28" s="144"/>
      <c r="I28" s="156"/>
      <c r="J28" s="156"/>
      <c r="K28" s="156"/>
      <c r="L28" s="156"/>
      <c r="M28" s="156"/>
      <c r="N28" s="165"/>
      <c r="O28" s="165"/>
      <c r="P28" s="165"/>
    </row>
    <row r="29" spans="1:16" x14ac:dyDescent="0.25">
      <c r="A29" s="64"/>
      <c r="B29" s="83" t="s">
        <v>132</v>
      </c>
      <c r="C29" s="68"/>
      <c r="D29" s="144"/>
      <c r="E29" s="144"/>
      <c r="F29" s="144"/>
      <c r="G29" s="68"/>
      <c r="H29" s="144"/>
      <c r="I29" s="156"/>
      <c r="J29" s="156"/>
      <c r="K29" s="156"/>
      <c r="L29" s="156"/>
      <c r="M29" s="156"/>
      <c r="N29" s="165"/>
      <c r="O29" s="165"/>
      <c r="P29" s="165"/>
    </row>
    <row r="30" spans="1:16" x14ac:dyDescent="0.25">
      <c r="A30" s="64"/>
      <c r="B30" s="68"/>
      <c r="C30" s="68"/>
      <c r="D30" s="144"/>
      <c r="E30" s="144"/>
      <c r="F30" s="144"/>
      <c r="G30" s="68"/>
      <c r="H30" s="144"/>
      <c r="I30" s="156"/>
      <c r="J30" s="156"/>
      <c r="K30" s="156"/>
      <c r="L30" s="156"/>
      <c r="M30" s="156"/>
      <c r="N30" s="165"/>
      <c r="O30" s="165"/>
      <c r="P30" s="165"/>
    </row>
    <row r="31" spans="1:16" x14ac:dyDescent="0.25">
      <c r="A31" s="64"/>
      <c r="B31" s="86" t="s">
        <v>29</v>
      </c>
      <c r="C31" s="86" t="s">
        <v>52</v>
      </c>
      <c r="D31" s="126" t="s">
        <v>45</v>
      </c>
      <c r="E31" s="126" t="s">
        <v>13</v>
      </c>
      <c r="F31" s="144"/>
      <c r="G31" s="68"/>
      <c r="H31" s="144"/>
      <c r="I31" s="156"/>
      <c r="J31" s="156"/>
      <c r="K31" s="156"/>
      <c r="L31" s="156"/>
      <c r="M31" s="156"/>
      <c r="N31" s="165"/>
      <c r="O31" s="165"/>
      <c r="P31" s="165"/>
    </row>
    <row r="32" spans="1:16" ht="28.5" x14ac:dyDescent="0.25">
      <c r="A32" s="64"/>
      <c r="B32" s="69" t="s">
        <v>133</v>
      </c>
      <c r="C32" s="70">
        <v>40</v>
      </c>
      <c r="D32" s="42">
        <f>D185</f>
        <v>20</v>
      </c>
      <c r="E32" s="261">
        <f>+D32+D33</f>
        <v>55</v>
      </c>
      <c r="F32" s="144"/>
      <c r="G32" s="68"/>
      <c r="H32" s="144"/>
      <c r="I32" s="156"/>
      <c r="J32" s="156"/>
      <c r="K32" s="156"/>
      <c r="L32" s="156"/>
      <c r="M32" s="156"/>
      <c r="N32" s="165"/>
      <c r="O32" s="165"/>
      <c r="P32" s="165"/>
    </row>
    <row r="33" spans="1:28" ht="57" x14ac:dyDescent="0.25">
      <c r="A33" s="64"/>
      <c r="B33" s="69" t="s">
        <v>134</v>
      </c>
      <c r="C33" s="70">
        <v>60</v>
      </c>
      <c r="D33" s="42">
        <f>D186</f>
        <v>35</v>
      </c>
      <c r="E33" s="262"/>
      <c r="F33" s="144"/>
      <c r="G33" s="68"/>
      <c r="H33" s="144"/>
      <c r="I33" s="156"/>
      <c r="J33" s="156"/>
      <c r="K33" s="156"/>
      <c r="L33" s="156"/>
      <c r="M33" s="156"/>
      <c r="N33" s="165"/>
      <c r="O33" s="165"/>
      <c r="P33" s="165"/>
    </row>
    <row r="34" spans="1:28" x14ac:dyDescent="0.25">
      <c r="A34" s="64"/>
      <c r="C34" s="65"/>
      <c r="D34" s="143"/>
      <c r="E34" s="142"/>
      <c r="F34" s="25"/>
      <c r="G34" s="25"/>
      <c r="H34" s="25"/>
      <c r="I34" s="158"/>
      <c r="J34" s="158"/>
      <c r="K34" s="158"/>
      <c r="L34" s="158"/>
      <c r="M34" s="158"/>
    </row>
    <row r="35" spans="1:28" x14ac:dyDescent="0.25">
      <c r="A35" s="64"/>
      <c r="C35" s="65"/>
      <c r="D35" s="143"/>
      <c r="E35" s="142"/>
      <c r="F35" s="25"/>
      <c r="G35" s="25"/>
      <c r="H35" s="25"/>
      <c r="I35" s="158"/>
      <c r="J35" s="158"/>
      <c r="K35" s="158"/>
      <c r="L35" s="158"/>
      <c r="M35" s="158"/>
    </row>
    <row r="36" spans="1:28" ht="30" hidden="1" customHeight="1" thickBot="1" x14ac:dyDescent="0.3">
      <c r="M36" s="253" t="s">
        <v>400</v>
      </c>
      <c r="N36" s="253"/>
      <c r="O36" s="253"/>
      <c r="P36" s="253"/>
    </row>
    <row r="37" spans="1:28" x14ac:dyDescent="0.25">
      <c r="B37" s="35" t="s">
        <v>26</v>
      </c>
      <c r="M37" s="166"/>
      <c r="N37" s="166"/>
      <c r="O37" s="166"/>
      <c r="P37" s="166"/>
    </row>
    <row r="38" spans="1:28" ht="15.75" thickBot="1" x14ac:dyDescent="0.3">
      <c r="M38" s="166"/>
      <c r="N38" s="166"/>
      <c r="O38" s="166"/>
      <c r="P38" s="166"/>
    </row>
    <row r="39" spans="1:28" s="6" customFormat="1" ht="90" x14ac:dyDescent="0.25">
      <c r="B39" s="80" t="s">
        <v>135</v>
      </c>
      <c r="C39" s="80" t="s">
        <v>136</v>
      </c>
      <c r="D39" s="80" t="s">
        <v>137</v>
      </c>
      <c r="E39" s="80" t="s">
        <v>39</v>
      </c>
      <c r="F39" s="80" t="s">
        <v>398</v>
      </c>
      <c r="G39" s="30" t="s">
        <v>100</v>
      </c>
      <c r="H39" s="80" t="s">
        <v>14</v>
      </c>
      <c r="I39" s="80" t="s">
        <v>9</v>
      </c>
      <c r="J39" s="80" t="s">
        <v>27</v>
      </c>
      <c r="K39" s="80" t="s">
        <v>55</v>
      </c>
      <c r="L39" s="80" t="s">
        <v>17</v>
      </c>
      <c r="M39" s="67" t="s">
        <v>148</v>
      </c>
      <c r="N39" s="80" t="s">
        <v>138</v>
      </c>
      <c r="O39" s="67" t="s">
        <v>397</v>
      </c>
      <c r="P39" s="67" t="s">
        <v>149</v>
      </c>
      <c r="Q39" s="30" t="s">
        <v>31</v>
      </c>
      <c r="R39" s="31" t="s">
        <v>10</v>
      </c>
      <c r="S39" s="31" t="s">
        <v>16</v>
      </c>
    </row>
    <row r="40" spans="1:28" s="19" customFormat="1" ht="60" x14ac:dyDescent="0.25">
      <c r="A40" s="27">
        <v>1</v>
      </c>
      <c r="B40" s="131" t="s">
        <v>157</v>
      </c>
      <c r="C40" s="131" t="s">
        <v>157</v>
      </c>
      <c r="D40" s="131" t="s">
        <v>158</v>
      </c>
      <c r="E40" s="132">
        <v>117</v>
      </c>
      <c r="F40" s="73" t="s">
        <v>395</v>
      </c>
      <c r="G40" s="117" t="s">
        <v>395</v>
      </c>
      <c r="H40" s="79">
        <v>39899</v>
      </c>
      <c r="I40" s="79">
        <v>40021</v>
      </c>
      <c r="J40" s="74" t="s">
        <v>395</v>
      </c>
      <c r="K40" s="132">
        <v>0</v>
      </c>
      <c r="L40" s="132">
        <f>(I40-H40)/30</f>
        <v>4.0666666666666664</v>
      </c>
      <c r="M40" s="132">
        <v>1300</v>
      </c>
      <c r="N40" s="66" t="s">
        <v>395</v>
      </c>
      <c r="O40" s="132">
        <v>0</v>
      </c>
      <c r="P40" s="132">
        <f>+M40-O40</f>
        <v>1300</v>
      </c>
      <c r="Q40" s="17" t="s">
        <v>395</v>
      </c>
      <c r="R40" s="17">
        <v>51</v>
      </c>
      <c r="S40" s="134" t="s">
        <v>396</v>
      </c>
      <c r="T40" s="18"/>
      <c r="U40" s="18"/>
      <c r="V40" s="18"/>
      <c r="W40" s="18"/>
      <c r="X40" s="18"/>
      <c r="Y40" s="18"/>
      <c r="Z40" s="18"/>
      <c r="AA40" s="18"/>
      <c r="AB40" s="18"/>
    </row>
    <row r="41" spans="1:28" s="19" customFormat="1" ht="60" x14ac:dyDescent="0.25">
      <c r="A41" s="27">
        <v>2</v>
      </c>
      <c r="B41" s="131" t="s">
        <v>157</v>
      </c>
      <c r="C41" s="131" t="s">
        <v>157</v>
      </c>
      <c r="D41" s="131" t="s">
        <v>158</v>
      </c>
      <c r="E41" s="133">
        <v>116</v>
      </c>
      <c r="F41" s="73" t="s">
        <v>395</v>
      </c>
      <c r="G41" s="117" t="s">
        <v>395</v>
      </c>
      <c r="H41" s="79">
        <v>39899</v>
      </c>
      <c r="I41" s="79">
        <v>40021</v>
      </c>
      <c r="J41" s="74" t="s">
        <v>395</v>
      </c>
      <c r="K41" s="132">
        <v>0</v>
      </c>
      <c r="L41" s="132">
        <f>(I41-H41)/30</f>
        <v>4.0666666666666664</v>
      </c>
      <c r="M41" s="132">
        <v>1536</v>
      </c>
      <c r="N41" s="66" t="s">
        <v>395</v>
      </c>
      <c r="O41" s="132">
        <v>0</v>
      </c>
      <c r="P41" s="132">
        <f>+M41-O41</f>
        <v>1536</v>
      </c>
      <c r="Q41" s="17" t="s">
        <v>395</v>
      </c>
      <c r="R41" s="17">
        <v>51</v>
      </c>
      <c r="S41" s="134" t="s">
        <v>396</v>
      </c>
      <c r="T41" s="18"/>
      <c r="U41" s="18"/>
      <c r="V41" s="18"/>
      <c r="W41" s="18"/>
      <c r="X41" s="18"/>
      <c r="Y41" s="18"/>
      <c r="Z41" s="18"/>
      <c r="AA41" s="18"/>
      <c r="AB41" s="18"/>
    </row>
    <row r="42" spans="1:28" s="19" customFormat="1" ht="60" x14ac:dyDescent="0.25">
      <c r="A42" s="27">
        <v>3</v>
      </c>
      <c r="B42" s="131" t="s">
        <v>157</v>
      </c>
      <c r="C42" s="131" t="s">
        <v>157</v>
      </c>
      <c r="D42" s="131" t="s">
        <v>158</v>
      </c>
      <c r="E42" s="133">
        <v>118</v>
      </c>
      <c r="F42" s="73" t="s">
        <v>395</v>
      </c>
      <c r="G42" s="117" t="s">
        <v>395</v>
      </c>
      <c r="H42" s="79">
        <v>39899</v>
      </c>
      <c r="I42" s="79">
        <v>40021</v>
      </c>
      <c r="J42" s="74" t="s">
        <v>395</v>
      </c>
      <c r="K42" s="132">
        <v>0</v>
      </c>
      <c r="L42" s="132">
        <f>(I42-H42)/30</f>
        <v>4.0666666666666664</v>
      </c>
      <c r="M42" s="132">
        <v>1200</v>
      </c>
      <c r="N42" s="66" t="s">
        <v>395</v>
      </c>
      <c r="O42" s="132">
        <v>0</v>
      </c>
      <c r="P42" s="132">
        <f>+M42-O42</f>
        <v>1200</v>
      </c>
      <c r="Q42" s="17">
        <v>260899200</v>
      </c>
      <c r="R42" s="17">
        <v>51</v>
      </c>
      <c r="S42" s="134" t="s">
        <v>396</v>
      </c>
      <c r="T42" s="18"/>
      <c r="U42" s="18"/>
      <c r="V42" s="18"/>
      <c r="W42" s="18"/>
      <c r="X42" s="18"/>
      <c r="Y42" s="18"/>
      <c r="Z42" s="18"/>
      <c r="AA42" s="18"/>
      <c r="AB42" s="18"/>
    </row>
    <row r="43" spans="1:28" s="19" customFormat="1" ht="30" x14ac:dyDescent="0.25">
      <c r="A43" s="27">
        <v>4</v>
      </c>
      <c r="B43" s="131" t="s">
        <v>157</v>
      </c>
      <c r="C43" s="131" t="s">
        <v>157</v>
      </c>
      <c r="D43" s="131" t="s">
        <v>158</v>
      </c>
      <c r="E43" s="133" t="s">
        <v>159</v>
      </c>
      <c r="F43" s="73" t="s">
        <v>126</v>
      </c>
      <c r="G43" s="117" t="s">
        <v>395</v>
      </c>
      <c r="H43" s="79">
        <v>41290</v>
      </c>
      <c r="I43" s="79">
        <v>41639</v>
      </c>
      <c r="J43" s="74" t="s">
        <v>127</v>
      </c>
      <c r="K43" s="212">
        <f>(I43-H43)/30</f>
        <v>11.633333333333333</v>
      </c>
      <c r="L43" s="132">
        <v>0</v>
      </c>
      <c r="M43" s="132">
        <v>2448</v>
      </c>
      <c r="N43" s="66" t="s">
        <v>395</v>
      </c>
      <c r="O43" s="132">
        <f>M43</f>
        <v>2448</v>
      </c>
      <c r="P43" s="132">
        <f>+M43-O43</f>
        <v>0</v>
      </c>
      <c r="Q43" s="17"/>
      <c r="R43" s="17"/>
      <c r="S43" s="118"/>
      <c r="T43" s="18"/>
      <c r="U43" s="18"/>
      <c r="V43" s="18"/>
      <c r="W43" s="18"/>
      <c r="X43" s="18"/>
      <c r="Y43" s="18"/>
      <c r="Z43" s="18"/>
      <c r="AA43" s="18"/>
      <c r="AB43" s="18"/>
    </row>
    <row r="44" spans="1:28" s="76" customFormat="1" ht="30" x14ac:dyDescent="0.25">
      <c r="A44" s="27">
        <v>5</v>
      </c>
      <c r="B44" s="131" t="s">
        <v>157</v>
      </c>
      <c r="C44" s="131" t="s">
        <v>157</v>
      </c>
      <c r="D44" s="131" t="s">
        <v>160</v>
      </c>
      <c r="E44" s="133">
        <v>2111160</v>
      </c>
      <c r="F44" s="73" t="s">
        <v>126</v>
      </c>
      <c r="G44" s="117" t="s">
        <v>395</v>
      </c>
      <c r="H44" s="79">
        <v>40763</v>
      </c>
      <c r="I44" s="79">
        <v>40892</v>
      </c>
      <c r="J44" s="74" t="s">
        <v>127</v>
      </c>
      <c r="K44" s="212">
        <f>(I44-H44)/30</f>
        <v>4.3</v>
      </c>
      <c r="L44" s="132">
        <v>0</v>
      </c>
      <c r="M44" s="132">
        <v>159</v>
      </c>
      <c r="N44" s="66" t="s">
        <v>395</v>
      </c>
      <c r="O44" s="132"/>
      <c r="P44" s="132">
        <f>+M44-O44</f>
        <v>159</v>
      </c>
      <c r="Q44" s="17">
        <v>89902098</v>
      </c>
      <c r="R44" s="17"/>
      <c r="S44" s="118"/>
      <c r="T44" s="75"/>
      <c r="U44" s="75"/>
      <c r="V44" s="75"/>
      <c r="W44" s="75"/>
      <c r="X44" s="75"/>
      <c r="Y44" s="75"/>
      <c r="Z44" s="75"/>
      <c r="AA44" s="75"/>
      <c r="AB44" s="75"/>
    </row>
    <row r="45" spans="1:28" s="76" customFormat="1" ht="30" x14ac:dyDescent="0.25">
      <c r="A45" s="27">
        <v>6</v>
      </c>
      <c r="B45" s="131" t="s">
        <v>157</v>
      </c>
      <c r="C45" s="131" t="s">
        <v>157</v>
      </c>
      <c r="D45" s="131" t="s">
        <v>161</v>
      </c>
      <c r="E45" s="133" t="s">
        <v>162</v>
      </c>
      <c r="F45" s="73" t="s">
        <v>126</v>
      </c>
      <c r="G45" s="117" t="s">
        <v>395</v>
      </c>
      <c r="H45" s="79">
        <v>40638</v>
      </c>
      <c r="I45" s="79">
        <v>40746</v>
      </c>
      <c r="J45" s="74" t="s">
        <v>127</v>
      </c>
      <c r="K45" s="212">
        <f t="shared" ref="K45" si="0">(I45-H45)/30</f>
        <v>3.6</v>
      </c>
      <c r="L45" s="132"/>
      <c r="M45" s="132">
        <v>192</v>
      </c>
      <c r="N45" s="66" t="s">
        <v>395</v>
      </c>
      <c r="O45" s="132"/>
      <c r="P45" s="132">
        <f t="shared" ref="P45:P46" si="1">+M45-O45</f>
        <v>192</v>
      </c>
      <c r="Q45" s="17">
        <v>66275195</v>
      </c>
      <c r="R45" s="17"/>
      <c r="S45" s="118"/>
      <c r="T45" s="75"/>
      <c r="U45" s="75"/>
      <c r="V45" s="75"/>
      <c r="W45" s="75"/>
      <c r="X45" s="75"/>
      <c r="Y45" s="75"/>
      <c r="Z45" s="75"/>
      <c r="AA45" s="75"/>
      <c r="AB45" s="75"/>
    </row>
    <row r="46" spans="1:28" s="76" customFormat="1" ht="30" x14ac:dyDescent="0.25">
      <c r="A46" s="27">
        <v>7</v>
      </c>
      <c r="B46" s="131" t="s">
        <v>157</v>
      </c>
      <c r="C46" s="131" t="s">
        <v>157</v>
      </c>
      <c r="D46" s="131" t="s">
        <v>161</v>
      </c>
      <c r="E46" s="133">
        <v>762036</v>
      </c>
      <c r="F46" s="73" t="s">
        <v>126</v>
      </c>
      <c r="G46" s="117" t="s">
        <v>395</v>
      </c>
      <c r="H46" s="79">
        <v>41207</v>
      </c>
      <c r="I46" s="79">
        <v>41453</v>
      </c>
      <c r="J46" s="74" t="s">
        <v>127</v>
      </c>
      <c r="K46" s="212">
        <f>(I46-H46)/30-L46</f>
        <v>2.7666666666666657</v>
      </c>
      <c r="L46" s="132">
        <f>+(I46-H43)/30</f>
        <v>5.4333333333333336</v>
      </c>
      <c r="M46" s="132">
        <v>45</v>
      </c>
      <c r="N46" s="66" t="s">
        <v>395</v>
      </c>
      <c r="O46" s="132">
        <f>+M46</f>
        <v>45</v>
      </c>
      <c r="P46" s="132">
        <f t="shared" si="1"/>
        <v>0</v>
      </c>
      <c r="Q46" s="17">
        <v>50407155</v>
      </c>
      <c r="R46" s="17"/>
      <c r="S46" s="118" t="s">
        <v>399</v>
      </c>
      <c r="T46" s="75"/>
      <c r="U46" s="75"/>
      <c r="V46" s="75"/>
      <c r="W46" s="75"/>
      <c r="X46" s="75"/>
      <c r="Y46" s="75"/>
      <c r="Z46" s="75"/>
      <c r="AA46" s="75"/>
      <c r="AB46" s="75"/>
    </row>
    <row r="47" spans="1:28" s="19" customFormat="1" x14ac:dyDescent="0.25">
      <c r="A47" s="27"/>
      <c r="B47" s="127" t="s">
        <v>13</v>
      </c>
      <c r="C47" s="28"/>
      <c r="D47" s="77"/>
      <c r="E47" s="133"/>
      <c r="F47" s="73"/>
      <c r="G47" s="16"/>
      <c r="H47" s="73"/>
      <c r="I47" s="74"/>
      <c r="J47" s="74"/>
      <c r="K47" s="214">
        <f t="shared" ref="K47:Q47" si="2">SUM(K40:K46)</f>
        <v>22.3</v>
      </c>
      <c r="L47" s="214">
        <f t="shared" si="2"/>
        <v>17.633333333333333</v>
      </c>
      <c r="M47" s="214">
        <f t="shared" si="2"/>
        <v>6880</v>
      </c>
      <c r="N47" s="214">
        <f t="shared" si="2"/>
        <v>0</v>
      </c>
      <c r="O47" s="214">
        <f t="shared" si="2"/>
        <v>2493</v>
      </c>
      <c r="P47" s="214">
        <f t="shared" si="2"/>
        <v>4387</v>
      </c>
      <c r="Q47" s="213">
        <f t="shared" si="2"/>
        <v>467483648</v>
      </c>
      <c r="R47" s="17"/>
      <c r="S47" s="119"/>
    </row>
    <row r="48" spans="1:28" s="20" customFormat="1" x14ac:dyDescent="0.25">
      <c r="D48" s="145"/>
      <c r="E48" s="146"/>
      <c r="F48" s="145"/>
      <c r="H48" s="145"/>
      <c r="I48" s="145"/>
      <c r="J48" s="145"/>
      <c r="K48" s="145"/>
      <c r="L48" s="145"/>
      <c r="M48" s="145"/>
      <c r="N48" s="145"/>
      <c r="O48" s="145"/>
      <c r="P48" s="145"/>
    </row>
    <row r="49" spans="2:16" s="20" customFormat="1" x14ac:dyDescent="0.25">
      <c r="B49" s="276" t="s">
        <v>24</v>
      </c>
      <c r="C49" s="276" t="s">
        <v>23</v>
      </c>
      <c r="D49" s="275" t="s">
        <v>30</v>
      </c>
      <c r="E49" s="275"/>
      <c r="F49" s="145"/>
      <c r="H49" s="145"/>
      <c r="I49" s="145"/>
      <c r="J49" s="145"/>
      <c r="K49" s="145"/>
      <c r="L49" s="145"/>
      <c r="M49" s="145"/>
      <c r="N49" s="145"/>
      <c r="O49" s="145"/>
      <c r="P49" s="145"/>
    </row>
    <row r="50" spans="2:16" s="20" customFormat="1" x14ac:dyDescent="0.25">
      <c r="B50" s="277"/>
      <c r="C50" s="277"/>
      <c r="D50" s="147" t="s">
        <v>20</v>
      </c>
      <c r="E50" s="148" t="s">
        <v>21</v>
      </c>
      <c r="F50" s="145"/>
      <c r="H50" s="145"/>
      <c r="I50" s="145"/>
      <c r="J50" s="145"/>
      <c r="K50" s="145"/>
      <c r="L50" s="145"/>
      <c r="M50" s="145"/>
      <c r="N50" s="145"/>
      <c r="O50" s="145"/>
      <c r="P50" s="145"/>
    </row>
    <row r="51" spans="2:16" s="20" customFormat="1" ht="30.6" customHeight="1" x14ac:dyDescent="0.25">
      <c r="B51" s="34" t="s">
        <v>18</v>
      </c>
      <c r="C51" s="205">
        <f>+K47</f>
        <v>22.3</v>
      </c>
      <c r="D51" s="149"/>
      <c r="E51" s="171" t="s">
        <v>163</v>
      </c>
      <c r="F51" s="151"/>
      <c r="G51" s="21"/>
      <c r="H51" s="151"/>
      <c r="I51" s="151"/>
      <c r="J51" s="151"/>
      <c r="K51" s="151"/>
      <c r="L51" s="151"/>
      <c r="M51" s="151"/>
      <c r="N51" s="145"/>
      <c r="O51" s="145"/>
      <c r="P51" s="145"/>
    </row>
    <row r="52" spans="2:16" s="20" customFormat="1" ht="30" customHeight="1" x14ac:dyDescent="0.25">
      <c r="B52" s="34" t="s">
        <v>22</v>
      </c>
      <c r="C52" s="205">
        <f>+O47</f>
        <v>2493</v>
      </c>
      <c r="D52" s="149"/>
      <c r="E52" s="171" t="s">
        <v>163</v>
      </c>
      <c r="F52" s="145"/>
      <c r="H52" s="145"/>
      <c r="I52" s="145"/>
      <c r="J52" s="145"/>
      <c r="K52" s="145"/>
      <c r="L52" s="145"/>
      <c r="M52" s="145"/>
      <c r="N52" s="145"/>
      <c r="O52" s="145"/>
      <c r="P52" s="145"/>
    </row>
    <row r="53" spans="2:16" s="20" customFormat="1" x14ac:dyDescent="0.25">
      <c r="B53" s="22"/>
      <c r="C53" s="274"/>
      <c r="D53" s="274"/>
      <c r="E53" s="274"/>
      <c r="F53" s="274"/>
      <c r="G53" s="274"/>
      <c r="H53" s="274"/>
      <c r="I53" s="274"/>
      <c r="J53" s="274"/>
      <c r="K53" s="274"/>
      <c r="L53" s="274"/>
      <c r="M53" s="274"/>
      <c r="N53" s="274"/>
      <c r="O53" s="125"/>
      <c r="P53" s="125"/>
    </row>
    <row r="54" spans="2:16" ht="28.15" customHeight="1" thickBot="1" x14ac:dyDescent="0.3"/>
    <row r="55" spans="2:16" ht="27" thickBot="1" x14ac:dyDescent="0.3">
      <c r="B55" s="254" t="s">
        <v>101</v>
      </c>
      <c r="C55" s="255"/>
      <c r="D55" s="255"/>
      <c r="E55" s="255"/>
      <c r="F55" s="255"/>
      <c r="G55" s="255"/>
      <c r="H55" s="255"/>
      <c r="I55" s="255"/>
      <c r="J55" s="255"/>
      <c r="K55" s="255"/>
      <c r="L55" s="255"/>
      <c r="M55" s="256"/>
    </row>
    <row r="58" spans="2:16" ht="90" customHeight="1" x14ac:dyDescent="0.25">
      <c r="B58" s="81" t="s">
        <v>401</v>
      </c>
      <c r="C58" s="81" t="s">
        <v>103</v>
      </c>
      <c r="D58" s="126" t="s">
        <v>102</v>
      </c>
      <c r="E58" s="126" t="s">
        <v>104</v>
      </c>
      <c r="F58" s="126" t="s">
        <v>105</v>
      </c>
      <c r="G58" s="81" t="s">
        <v>106</v>
      </c>
      <c r="H58" s="126" t="s">
        <v>107</v>
      </c>
      <c r="I58" s="126" t="s">
        <v>150</v>
      </c>
      <c r="J58" s="126" t="s">
        <v>108</v>
      </c>
      <c r="K58" s="126" t="s">
        <v>2</v>
      </c>
      <c r="L58" s="244" t="s">
        <v>15</v>
      </c>
      <c r="M58" s="244"/>
    </row>
    <row r="59" spans="2:16" s="71" customFormat="1" ht="405" x14ac:dyDescent="0.25">
      <c r="B59" s="124" t="s">
        <v>165</v>
      </c>
      <c r="C59" s="42" t="s">
        <v>164</v>
      </c>
      <c r="D59" s="150">
        <v>680</v>
      </c>
      <c r="E59" s="150" t="s">
        <v>126</v>
      </c>
      <c r="F59" s="150" t="s">
        <v>126</v>
      </c>
      <c r="G59" s="150" t="s">
        <v>126</v>
      </c>
      <c r="H59" s="150" t="s">
        <v>126</v>
      </c>
      <c r="I59" s="150" t="s">
        <v>126</v>
      </c>
      <c r="J59" s="150" t="s">
        <v>126</v>
      </c>
      <c r="K59" s="42"/>
      <c r="L59" s="249" t="s">
        <v>126</v>
      </c>
      <c r="M59" s="249"/>
      <c r="N59" s="156"/>
      <c r="O59" s="156"/>
      <c r="P59" s="156"/>
    </row>
    <row r="60" spans="2:16" ht="180" x14ac:dyDescent="0.25">
      <c r="B60" s="3" t="s">
        <v>166</v>
      </c>
      <c r="C60" s="123" t="s">
        <v>167</v>
      </c>
      <c r="D60" s="150">
        <v>207</v>
      </c>
      <c r="E60" s="61" t="s">
        <v>126</v>
      </c>
      <c r="F60" s="150" t="s">
        <v>126</v>
      </c>
      <c r="G60" s="150" t="s">
        <v>126</v>
      </c>
      <c r="H60" s="150" t="s">
        <v>126</v>
      </c>
      <c r="I60" s="150" t="s">
        <v>126</v>
      </c>
      <c r="J60" s="150" t="s">
        <v>126</v>
      </c>
      <c r="K60" s="150"/>
      <c r="L60" s="249" t="s">
        <v>126</v>
      </c>
      <c r="M60" s="249"/>
    </row>
    <row r="61" spans="2:16" s="71" customFormat="1" ht="300" x14ac:dyDescent="0.25">
      <c r="B61" s="124" t="s">
        <v>168</v>
      </c>
      <c r="C61" s="42" t="s">
        <v>169</v>
      </c>
      <c r="D61" s="150">
        <v>340</v>
      </c>
      <c r="E61" s="150" t="s">
        <v>126</v>
      </c>
      <c r="F61" s="150" t="s">
        <v>126</v>
      </c>
      <c r="G61" s="150" t="s">
        <v>126</v>
      </c>
      <c r="H61" s="150" t="s">
        <v>126</v>
      </c>
      <c r="I61" s="150" t="s">
        <v>126</v>
      </c>
      <c r="J61" s="150" t="s">
        <v>126</v>
      </c>
      <c r="K61" s="150"/>
      <c r="L61" s="249" t="s">
        <v>126</v>
      </c>
      <c r="M61" s="249"/>
      <c r="N61" s="156"/>
      <c r="O61" s="156"/>
      <c r="P61" s="156"/>
    </row>
    <row r="62" spans="2:16" s="71" customFormat="1" ht="285" x14ac:dyDescent="0.25">
      <c r="B62" s="124" t="s">
        <v>170</v>
      </c>
      <c r="C62" s="42" t="s">
        <v>171</v>
      </c>
      <c r="D62" s="150">
        <v>340</v>
      </c>
      <c r="E62" s="150" t="s">
        <v>126</v>
      </c>
      <c r="F62" s="150" t="s">
        <v>126</v>
      </c>
      <c r="G62" s="150" t="s">
        <v>126</v>
      </c>
      <c r="H62" s="150" t="s">
        <v>126</v>
      </c>
      <c r="I62" s="150" t="s">
        <v>126</v>
      </c>
      <c r="J62" s="150" t="s">
        <v>126</v>
      </c>
      <c r="K62" s="42"/>
      <c r="L62" s="249" t="s">
        <v>126</v>
      </c>
      <c r="M62" s="249"/>
      <c r="N62" s="156"/>
      <c r="O62" s="156"/>
      <c r="P62" s="156"/>
    </row>
    <row r="63" spans="2:16" ht="255" x14ac:dyDescent="0.25">
      <c r="B63" s="82" t="s">
        <v>173</v>
      </c>
      <c r="C63" s="38" t="s">
        <v>172</v>
      </c>
      <c r="D63" s="149">
        <v>136</v>
      </c>
      <c r="E63" s="149" t="s">
        <v>126</v>
      </c>
      <c r="F63" s="150" t="s">
        <v>126</v>
      </c>
      <c r="G63" s="150" t="s">
        <v>126</v>
      </c>
      <c r="H63" s="150" t="s">
        <v>126</v>
      </c>
      <c r="I63" s="150" t="s">
        <v>126</v>
      </c>
      <c r="J63" s="150" t="s">
        <v>126</v>
      </c>
      <c r="K63" s="38"/>
      <c r="L63" s="249" t="s">
        <v>126</v>
      </c>
      <c r="M63" s="249"/>
    </row>
    <row r="64" spans="2:16" s="71" customFormat="1" ht="409.5" x14ac:dyDescent="0.25">
      <c r="B64" s="124" t="s">
        <v>174</v>
      </c>
      <c r="C64" s="27" t="s">
        <v>175</v>
      </c>
      <c r="D64" s="150">
        <v>680</v>
      </c>
      <c r="E64" s="150" t="s">
        <v>126</v>
      </c>
      <c r="F64" s="150" t="s">
        <v>126</v>
      </c>
      <c r="G64" s="150" t="s">
        <v>126</v>
      </c>
      <c r="H64" s="150" t="s">
        <v>126</v>
      </c>
      <c r="I64" s="150" t="s">
        <v>126</v>
      </c>
      <c r="J64" s="150" t="s">
        <v>126</v>
      </c>
      <c r="K64" s="42"/>
      <c r="L64" s="249" t="s">
        <v>126</v>
      </c>
      <c r="M64" s="249"/>
      <c r="N64" s="156"/>
      <c r="O64" s="156"/>
      <c r="P64" s="156"/>
    </row>
    <row r="65" spans="2:16" s="71" customFormat="1" ht="300" x14ac:dyDescent="0.25">
      <c r="B65" s="3" t="s">
        <v>176</v>
      </c>
      <c r="C65" s="135" t="s">
        <v>177</v>
      </c>
      <c r="D65" s="150">
        <v>340</v>
      </c>
      <c r="E65" s="150" t="s">
        <v>126</v>
      </c>
      <c r="F65" s="150" t="s">
        <v>126</v>
      </c>
      <c r="G65" s="150" t="s">
        <v>126</v>
      </c>
      <c r="H65" s="150" t="s">
        <v>126</v>
      </c>
      <c r="I65" s="150" t="s">
        <v>126</v>
      </c>
      <c r="J65" s="150" t="s">
        <v>126</v>
      </c>
      <c r="K65" s="42"/>
      <c r="L65" s="251" t="s">
        <v>126</v>
      </c>
      <c r="M65" s="252"/>
      <c r="N65" s="156"/>
      <c r="O65" s="156"/>
      <c r="P65" s="156"/>
    </row>
    <row r="66" spans="2:16" s="71" customFormat="1" ht="180" x14ac:dyDescent="0.25">
      <c r="B66" s="3" t="s">
        <v>178</v>
      </c>
      <c r="C66" s="135" t="s">
        <v>179</v>
      </c>
      <c r="D66" s="150">
        <v>136</v>
      </c>
      <c r="E66" s="150" t="s">
        <v>126</v>
      </c>
      <c r="F66" s="150" t="s">
        <v>126</v>
      </c>
      <c r="G66" s="150" t="s">
        <v>126</v>
      </c>
      <c r="H66" s="150" t="s">
        <v>126</v>
      </c>
      <c r="I66" s="150" t="s">
        <v>126</v>
      </c>
      <c r="J66" s="150" t="s">
        <v>126</v>
      </c>
      <c r="K66" s="42"/>
      <c r="L66" s="251" t="s">
        <v>126</v>
      </c>
      <c r="M66" s="252"/>
      <c r="N66" s="156"/>
      <c r="O66" s="156"/>
      <c r="P66" s="156"/>
    </row>
    <row r="67" spans="2:16" s="71" customFormat="1" ht="120" x14ac:dyDescent="0.25">
      <c r="B67" s="3" t="s">
        <v>180</v>
      </c>
      <c r="C67" s="135" t="s">
        <v>181</v>
      </c>
      <c r="D67" s="150">
        <v>207</v>
      </c>
      <c r="E67" s="150" t="s">
        <v>126</v>
      </c>
      <c r="F67" s="150" t="s">
        <v>126</v>
      </c>
      <c r="G67" s="150" t="s">
        <v>126</v>
      </c>
      <c r="H67" s="150" t="s">
        <v>126</v>
      </c>
      <c r="I67" s="150" t="s">
        <v>126</v>
      </c>
      <c r="J67" s="150" t="s">
        <v>126</v>
      </c>
      <c r="K67" s="42"/>
      <c r="L67" s="251" t="s">
        <v>126</v>
      </c>
      <c r="M67" s="252"/>
      <c r="N67" s="156"/>
      <c r="O67" s="156"/>
      <c r="P67" s="156"/>
    </row>
    <row r="68" spans="2:16" s="71" customFormat="1" ht="255" x14ac:dyDescent="0.25">
      <c r="B68" s="3" t="s">
        <v>182</v>
      </c>
      <c r="C68" s="135" t="s">
        <v>183</v>
      </c>
      <c r="D68" s="150">
        <v>207</v>
      </c>
      <c r="E68" s="150" t="s">
        <v>126</v>
      </c>
      <c r="F68" s="150" t="s">
        <v>126</v>
      </c>
      <c r="G68" s="150" t="s">
        <v>126</v>
      </c>
      <c r="H68" s="150" t="s">
        <v>126</v>
      </c>
      <c r="I68" s="150" t="s">
        <v>126</v>
      </c>
      <c r="J68" s="150" t="s">
        <v>126</v>
      </c>
      <c r="K68" s="42"/>
      <c r="L68" s="251" t="s">
        <v>126</v>
      </c>
      <c r="M68" s="252"/>
      <c r="N68" s="156"/>
      <c r="O68" s="156"/>
      <c r="P68" s="156"/>
    </row>
    <row r="69" spans="2:16" s="71" customFormat="1" ht="409.5" x14ac:dyDescent="0.25">
      <c r="B69" s="3" t="s">
        <v>184</v>
      </c>
      <c r="C69" s="135" t="s">
        <v>185</v>
      </c>
      <c r="D69" s="150">
        <v>816</v>
      </c>
      <c r="E69" s="150" t="s">
        <v>126</v>
      </c>
      <c r="F69" s="150" t="s">
        <v>126</v>
      </c>
      <c r="G69" s="150" t="s">
        <v>126</v>
      </c>
      <c r="H69" s="150" t="s">
        <v>126</v>
      </c>
      <c r="I69" s="150" t="s">
        <v>126</v>
      </c>
      <c r="J69" s="150" t="s">
        <v>126</v>
      </c>
      <c r="K69" s="42"/>
      <c r="L69" s="251" t="s">
        <v>126</v>
      </c>
      <c r="M69" s="252"/>
      <c r="N69" s="156"/>
      <c r="O69" s="156"/>
      <c r="P69" s="156"/>
    </row>
    <row r="70" spans="2:16" s="71" customFormat="1" ht="300" x14ac:dyDescent="0.25">
      <c r="B70" s="3" t="s">
        <v>186</v>
      </c>
      <c r="C70" s="135" t="s">
        <v>187</v>
      </c>
      <c r="D70" s="150">
        <v>340</v>
      </c>
      <c r="E70" s="150" t="s">
        <v>126</v>
      </c>
      <c r="F70" s="150" t="s">
        <v>126</v>
      </c>
      <c r="G70" s="150" t="s">
        <v>126</v>
      </c>
      <c r="H70" s="150" t="s">
        <v>126</v>
      </c>
      <c r="I70" s="150" t="s">
        <v>126</v>
      </c>
      <c r="J70" s="150" t="s">
        <v>126</v>
      </c>
      <c r="K70" s="42"/>
      <c r="L70" s="251" t="s">
        <v>126</v>
      </c>
      <c r="M70" s="252"/>
      <c r="N70" s="156"/>
      <c r="O70" s="156"/>
      <c r="P70" s="156"/>
    </row>
    <row r="71" spans="2:16" x14ac:dyDescent="0.25">
      <c r="B71" s="7" t="s">
        <v>1</v>
      </c>
    </row>
    <row r="72" spans="2:16" x14ac:dyDescent="0.25">
      <c r="B72" s="7" t="s">
        <v>32</v>
      </c>
    </row>
    <row r="73" spans="2:16" x14ac:dyDescent="0.25">
      <c r="B73" s="7" t="s">
        <v>56</v>
      </c>
    </row>
    <row r="76" spans="2:16" ht="26.25" x14ac:dyDescent="0.25">
      <c r="B76" s="242" t="s">
        <v>33</v>
      </c>
      <c r="C76" s="243"/>
      <c r="D76" s="243"/>
      <c r="E76" s="243"/>
      <c r="F76" s="243"/>
      <c r="G76" s="243"/>
      <c r="H76" s="243"/>
      <c r="I76" s="243"/>
      <c r="J76" s="243"/>
      <c r="K76" s="243"/>
      <c r="L76" s="243"/>
      <c r="M76" s="243"/>
      <c r="N76" s="243"/>
      <c r="O76" s="243"/>
    </row>
    <row r="80" spans="2:16" ht="25.9" customHeight="1" x14ac:dyDescent="0.25">
      <c r="B80" s="245" t="s">
        <v>0</v>
      </c>
      <c r="C80" s="247" t="s">
        <v>155</v>
      </c>
      <c r="D80" s="245" t="s">
        <v>34</v>
      </c>
      <c r="E80" s="245" t="s">
        <v>109</v>
      </c>
      <c r="F80" s="245" t="s">
        <v>110</v>
      </c>
      <c r="G80" s="245" t="s">
        <v>111</v>
      </c>
      <c r="H80" s="244" t="s">
        <v>112</v>
      </c>
      <c r="I80" s="244"/>
      <c r="J80" s="244"/>
      <c r="K80" s="244"/>
      <c r="L80" s="128"/>
      <c r="M80" s="126"/>
      <c r="N80" s="126"/>
      <c r="O80" s="126"/>
      <c r="P80" s="126"/>
    </row>
    <row r="81" spans="2:16" ht="80.45" customHeight="1" x14ac:dyDescent="0.25">
      <c r="B81" s="246"/>
      <c r="C81" s="248"/>
      <c r="D81" s="246"/>
      <c r="E81" s="246"/>
      <c r="F81" s="246"/>
      <c r="G81" s="246"/>
      <c r="H81" s="126" t="s">
        <v>113</v>
      </c>
      <c r="I81" s="126" t="s">
        <v>153</v>
      </c>
      <c r="J81" s="126" t="s">
        <v>152</v>
      </c>
      <c r="K81" s="126" t="s">
        <v>402</v>
      </c>
      <c r="L81" s="128" t="s">
        <v>151</v>
      </c>
      <c r="M81" s="126" t="s">
        <v>35</v>
      </c>
      <c r="N81" s="126" t="s">
        <v>36</v>
      </c>
      <c r="O81" s="126" t="s">
        <v>2</v>
      </c>
      <c r="P81" s="126" t="s">
        <v>10</v>
      </c>
    </row>
    <row r="82" spans="2:16" ht="31.9" customHeight="1" x14ac:dyDescent="0.25">
      <c r="B82" s="62" t="s">
        <v>37</v>
      </c>
      <c r="C82" s="129" t="s">
        <v>188</v>
      </c>
      <c r="D82" s="123" t="s">
        <v>189</v>
      </c>
      <c r="E82" s="123">
        <v>1094881134</v>
      </c>
      <c r="F82" s="123" t="s">
        <v>190</v>
      </c>
      <c r="G82" s="155">
        <v>41481</v>
      </c>
      <c r="H82" s="123" t="s">
        <v>191</v>
      </c>
      <c r="I82" s="160">
        <v>41518</v>
      </c>
      <c r="J82" s="161">
        <v>41961</v>
      </c>
      <c r="K82" s="38" t="s">
        <v>126</v>
      </c>
      <c r="L82" s="38" t="s">
        <v>126</v>
      </c>
      <c r="M82" s="38" t="s">
        <v>126</v>
      </c>
      <c r="N82" s="38" t="s">
        <v>126</v>
      </c>
      <c r="O82" s="38"/>
      <c r="P82" s="38" t="s">
        <v>192</v>
      </c>
    </row>
    <row r="83" spans="2:16" ht="31.9" customHeight="1" x14ac:dyDescent="0.25">
      <c r="B83" s="123" t="s">
        <v>37</v>
      </c>
      <c r="C83" s="129" t="s">
        <v>188</v>
      </c>
      <c r="D83" s="123" t="s">
        <v>193</v>
      </c>
      <c r="E83" s="123">
        <v>1091664660</v>
      </c>
      <c r="F83" s="123" t="s">
        <v>194</v>
      </c>
      <c r="G83" s="155">
        <v>41467</v>
      </c>
      <c r="H83" s="123" t="s">
        <v>195</v>
      </c>
      <c r="I83" s="61" t="s">
        <v>196</v>
      </c>
      <c r="J83" s="123" t="s">
        <v>197</v>
      </c>
      <c r="K83" s="38" t="s">
        <v>126</v>
      </c>
      <c r="L83" s="38" t="s">
        <v>126</v>
      </c>
      <c r="M83" s="38" t="s">
        <v>126</v>
      </c>
      <c r="N83" s="38" t="s">
        <v>126</v>
      </c>
      <c r="O83" s="38"/>
      <c r="P83" s="38" t="s">
        <v>198</v>
      </c>
    </row>
    <row r="84" spans="2:16" ht="31.9" customHeight="1" x14ac:dyDescent="0.25">
      <c r="B84" s="123" t="s">
        <v>37</v>
      </c>
      <c r="C84" s="129" t="s">
        <v>188</v>
      </c>
      <c r="D84" s="123" t="s">
        <v>199</v>
      </c>
      <c r="E84" s="123">
        <v>1115070782</v>
      </c>
      <c r="F84" s="123" t="s">
        <v>200</v>
      </c>
      <c r="G84" s="155">
        <v>40495</v>
      </c>
      <c r="H84" s="123" t="s">
        <v>201</v>
      </c>
      <c r="I84" s="160">
        <v>41275</v>
      </c>
      <c r="J84" s="161">
        <v>41639</v>
      </c>
      <c r="K84" s="38" t="s">
        <v>126</v>
      </c>
      <c r="L84" s="38" t="s">
        <v>126</v>
      </c>
      <c r="M84" s="38" t="s">
        <v>126</v>
      </c>
      <c r="N84" s="38" t="s">
        <v>126</v>
      </c>
      <c r="O84" s="38"/>
      <c r="P84" s="38" t="s">
        <v>202</v>
      </c>
    </row>
    <row r="85" spans="2:16" ht="31.9" customHeight="1" x14ac:dyDescent="0.25">
      <c r="B85" s="123" t="s">
        <v>37</v>
      </c>
      <c r="C85" s="129" t="s">
        <v>188</v>
      </c>
      <c r="D85" s="123" t="s">
        <v>203</v>
      </c>
      <c r="E85" s="123">
        <v>38886714</v>
      </c>
      <c r="F85" s="123" t="s">
        <v>204</v>
      </c>
      <c r="G85" s="155">
        <v>38595</v>
      </c>
      <c r="H85" s="123" t="s">
        <v>205</v>
      </c>
      <c r="I85" s="160">
        <v>40272</v>
      </c>
      <c r="J85" s="161">
        <v>41961</v>
      </c>
      <c r="K85" s="38" t="s">
        <v>126</v>
      </c>
      <c r="L85" s="38" t="s">
        <v>126</v>
      </c>
      <c r="M85" s="38" t="s">
        <v>126</v>
      </c>
      <c r="N85" s="38" t="s">
        <v>126</v>
      </c>
      <c r="O85" s="38"/>
      <c r="P85" s="38" t="s">
        <v>206</v>
      </c>
    </row>
    <row r="86" spans="2:16" ht="75" x14ac:dyDescent="0.25">
      <c r="B86" s="123" t="s">
        <v>37</v>
      </c>
      <c r="C86" s="129" t="s">
        <v>188</v>
      </c>
      <c r="D86" s="123" t="s">
        <v>207</v>
      </c>
      <c r="E86" s="123">
        <v>93238085</v>
      </c>
      <c r="F86" s="123" t="s">
        <v>208</v>
      </c>
      <c r="G86" s="155">
        <v>41895</v>
      </c>
      <c r="H86" s="123" t="s">
        <v>209</v>
      </c>
      <c r="I86" s="160">
        <v>41183</v>
      </c>
      <c r="J86" s="161">
        <v>41728</v>
      </c>
      <c r="K86" s="38" t="s">
        <v>126</v>
      </c>
      <c r="L86" s="38" t="s">
        <v>126</v>
      </c>
      <c r="M86" s="215" t="s">
        <v>127</v>
      </c>
      <c r="N86" s="38" t="s">
        <v>126</v>
      </c>
      <c r="O86" s="38" t="s">
        <v>403</v>
      </c>
      <c r="P86" s="38" t="s">
        <v>210</v>
      </c>
    </row>
    <row r="87" spans="2:16" ht="31.9" customHeight="1" x14ac:dyDescent="0.25">
      <c r="B87" s="123" t="s">
        <v>37</v>
      </c>
      <c r="C87" s="129" t="s">
        <v>188</v>
      </c>
      <c r="D87" s="123" t="s">
        <v>211</v>
      </c>
      <c r="E87" s="123">
        <v>31923799</v>
      </c>
      <c r="F87" s="123" t="s">
        <v>226</v>
      </c>
      <c r="G87" s="155">
        <v>38957</v>
      </c>
      <c r="H87" s="123" t="s">
        <v>212</v>
      </c>
      <c r="I87" s="160">
        <v>41456</v>
      </c>
      <c r="J87" s="161">
        <v>41961</v>
      </c>
      <c r="K87" s="38" t="s">
        <v>126</v>
      </c>
      <c r="L87" s="38" t="s">
        <v>126</v>
      </c>
      <c r="M87" s="38" t="s">
        <v>126</v>
      </c>
      <c r="N87" s="38" t="s">
        <v>126</v>
      </c>
      <c r="O87" s="38"/>
      <c r="P87" s="38" t="s">
        <v>214</v>
      </c>
    </row>
    <row r="88" spans="2:16" ht="31.9" customHeight="1" x14ac:dyDescent="0.25">
      <c r="B88" s="123" t="s">
        <v>37</v>
      </c>
      <c r="C88" s="129" t="s">
        <v>188</v>
      </c>
      <c r="D88" s="123" t="s">
        <v>215</v>
      </c>
      <c r="E88" s="123">
        <v>66709632</v>
      </c>
      <c r="F88" s="123" t="s">
        <v>216</v>
      </c>
      <c r="G88" s="155">
        <v>38423</v>
      </c>
      <c r="H88" s="123" t="s">
        <v>212</v>
      </c>
      <c r="I88" s="160">
        <v>41164</v>
      </c>
      <c r="J88" s="161">
        <v>41961</v>
      </c>
      <c r="K88" s="38" t="s">
        <v>126</v>
      </c>
      <c r="L88" s="38" t="s">
        <v>126</v>
      </c>
      <c r="M88" s="38" t="s">
        <v>126</v>
      </c>
      <c r="N88" s="38" t="s">
        <v>126</v>
      </c>
      <c r="O88" s="38"/>
      <c r="P88" s="38" t="s">
        <v>213</v>
      </c>
    </row>
    <row r="89" spans="2:16" ht="31.9" customHeight="1" x14ac:dyDescent="0.25">
      <c r="B89" s="123" t="s">
        <v>37</v>
      </c>
      <c r="C89" s="129" t="s">
        <v>188</v>
      </c>
      <c r="D89" s="123" t="s">
        <v>217</v>
      </c>
      <c r="E89" s="123">
        <v>1114058502</v>
      </c>
      <c r="F89" s="123" t="s">
        <v>218</v>
      </c>
      <c r="G89" s="155">
        <v>41402</v>
      </c>
      <c r="H89" s="123" t="s">
        <v>212</v>
      </c>
      <c r="I89" s="160">
        <v>41402</v>
      </c>
      <c r="J89" s="161">
        <v>41961</v>
      </c>
      <c r="K89" s="38" t="s">
        <v>126</v>
      </c>
      <c r="L89" s="38" t="s">
        <v>126</v>
      </c>
      <c r="M89" s="38" t="s">
        <v>126</v>
      </c>
      <c r="N89" s="38" t="s">
        <v>126</v>
      </c>
      <c r="O89" s="38"/>
      <c r="P89" s="38" t="s">
        <v>219</v>
      </c>
    </row>
    <row r="90" spans="2:16" ht="31.9" customHeight="1" x14ac:dyDescent="0.25">
      <c r="B90" s="123" t="s">
        <v>37</v>
      </c>
      <c r="C90" s="129" t="s">
        <v>188</v>
      </c>
      <c r="D90" s="123" t="s">
        <v>220</v>
      </c>
      <c r="E90" s="123">
        <v>41496154</v>
      </c>
      <c r="F90" s="123" t="s">
        <v>221</v>
      </c>
      <c r="G90" s="155">
        <v>37281</v>
      </c>
      <c r="H90" s="123" t="s">
        <v>212</v>
      </c>
      <c r="I90" s="160">
        <v>41164</v>
      </c>
      <c r="J90" s="161">
        <v>41961</v>
      </c>
      <c r="K90" s="38" t="s">
        <v>126</v>
      </c>
      <c r="L90" s="38" t="s">
        <v>126</v>
      </c>
      <c r="M90" s="38" t="s">
        <v>126</v>
      </c>
      <c r="N90" s="38" t="s">
        <v>126</v>
      </c>
      <c r="O90" s="38"/>
      <c r="P90" s="38" t="s">
        <v>222</v>
      </c>
    </row>
    <row r="91" spans="2:16" ht="31.9" customHeight="1" x14ac:dyDescent="0.25">
      <c r="B91" s="123" t="s">
        <v>37</v>
      </c>
      <c r="C91" s="129" t="s">
        <v>188</v>
      </c>
      <c r="D91" s="123" t="s">
        <v>223</v>
      </c>
      <c r="E91" s="123">
        <v>66718640</v>
      </c>
      <c r="F91" s="123" t="s">
        <v>224</v>
      </c>
      <c r="G91" s="155">
        <v>36097</v>
      </c>
      <c r="H91" s="123" t="s">
        <v>212</v>
      </c>
      <c r="I91" s="160">
        <v>41164</v>
      </c>
      <c r="J91" s="161">
        <v>41961</v>
      </c>
      <c r="K91" s="38" t="s">
        <v>126</v>
      </c>
      <c r="L91" s="38" t="s">
        <v>126</v>
      </c>
      <c r="M91" s="38" t="s">
        <v>126</v>
      </c>
      <c r="N91" s="38" t="s">
        <v>126</v>
      </c>
      <c r="O91" s="38"/>
      <c r="P91" s="38" t="s">
        <v>228</v>
      </c>
    </row>
    <row r="92" spans="2:16" ht="31.9" customHeight="1" x14ac:dyDescent="0.25">
      <c r="B92" s="123" t="s">
        <v>37</v>
      </c>
      <c r="C92" s="129" t="s">
        <v>188</v>
      </c>
      <c r="D92" s="123" t="s">
        <v>225</v>
      </c>
      <c r="E92" s="123">
        <v>51685416</v>
      </c>
      <c r="F92" s="123" t="s">
        <v>226</v>
      </c>
      <c r="G92" s="155">
        <v>31268</v>
      </c>
      <c r="H92" s="123" t="s">
        <v>227</v>
      </c>
      <c r="I92" s="160">
        <v>40441</v>
      </c>
      <c r="J92" s="161">
        <v>41258</v>
      </c>
      <c r="K92" s="38" t="s">
        <v>126</v>
      </c>
      <c r="L92" s="38" t="s">
        <v>126</v>
      </c>
      <c r="M92" s="38" t="s">
        <v>126</v>
      </c>
      <c r="N92" s="38" t="s">
        <v>126</v>
      </c>
      <c r="O92" s="38"/>
      <c r="P92" s="38" t="s">
        <v>229</v>
      </c>
    </row>
    <row r="93" spans="2:16" ht="31.9" customHeight="1" x14ac:dyDescent="0.25">
      <c r="B93" s="123" t="s">
        <v>37</v>
      </c>
      <c r="C93" s="129" t="s">
        <v>188</v>
      </c>
      <c r="D93" s="123" t="s">
        <v>230</v>
      </c>
      <c r="E93" s="123">
        <v>31292890</v>
      </c>
      <c r="F93" s="123" t="s">
        <v>231</v>
      </c>
      <c r="G93" s="155">
        <v>29469</v>
      </c>
      <c r="H93" s="123" t="s">
        <v>212</v>
      </c>
      <c r="I93" s="160">
        <v>41106</v>
      </c>
      <c r="J93" s="161">
        <v>41231</v>
      </c>
      <c r="K93" s="38" t="s">
        <v>126</v>
      </c>
      <c r="L93" s="38" t="s">
        <v>126</v>
      </c>
      <c r="M93" s="38" t="s">
        <v>126</v>
      </c>
      <c r="N93" s="38" t="s">
        <v>126</v>
      </c>
      <c r="O93" s="38"/>
      <c r="P93" s="38" t="s">
        <v>232</v>
      </c>
    </row>
    <row r="94" spans="2:16" ht="45" x14ac:dyDescent="0.25">
      <c r="B94" s="123" t="s">
        <v>37</v>
      </c>
      <c r="C94" s="129" t="s">
        <v>188</v>
      </c>
      <c r="D94" s="123" t="s">
        <v>233</v>
      </c>
      <c r="E94" s="123">
        <v>16948188</v>
      </c>
      <c r="F94" s="123" t="s">
        <v>234</v>
      </c>
      <c r="G94" s="155">
        <v>40635</v>
      </c>
      <c r="H94" s="123"/>
      <c r="I94" s="61"/>
      <c r="J94" s="123"/>
      <c r="K94" s="38" t="s">
        <v>127</v>
      </c>
      <c r="L94" s="38" t="s">
        <v>126</v>
      </c>
      <c r="M94" s="38" t="s">
        <v>127</v>
      </c>
      <c r="N94" s="38" t="s">
        <v>126</v>
      </c>
      <c r="O94" s="38" t="s">
        <v>404</v>
      </c>
      <c r="P94" s="38" t="s">
        <v>235</v>
      </c>
    </row>
    <row r="95" spans="2:16" ht="31.9" customHeight="1" x14ac:dyDescent="0.25">
      <c r="B95" s="123" t="s">
        <v>37</v>
      </c>
      <c r="C95" s="129" t="s">
        <v>188</v>
      </c>
      <c r="D95" s="123" t="s">
        <v>236</v>
      </c>
      <c r="E95" s="123">
        <v>31485285</v>
      </c>
      <c r="F95" s="123" t="s">
        <v>237</v>
      </c>
      <c r="G95" s="155">
        <v>39784</v>
      </c>
      <c r="H95" s="123" t="s">
        <v>212</v>
      </c>
      <c r="I95" s="160">
        <v>41148</v>
      </c>
      <c r="J95" s="161">
        <v>41961</v>
      </c>
      <c r="K95" s="38" t="s">
        <v>126</v>
      </c>
      <c r="L95" s="38" t="s">
        <v>126</v>
      </c>
      <c r="M95" s="38" t="s">
        <v>126</v>
      </c>
      <c r="N95" s="38" t="s">
        <v>126</v>
      </c>
      <c r="O95" s="38"/>
      <c r="P95" s="38" t="s">
        <v>238</v>
      </c>
    </row>
    <row r="96" spans="2:16" ht="31.9" customHeight="1" x14ac:dyDescent="0.25">
      <c r="B96" s="123" t="s">
        <v>37</v>
      </c>
      <c r="C96" s="129" t="s">
        <v>245</v>
      </c>
      <c r="D96" s="123" t="s">
        <v>239</v>
      </c>
      <c r="E96" s="123">
        <v>66723860</v>
      </c>
      <c r="F96" s="123" t="s">
        <v>218</v>
      </c>
      <c r="G96" s="155">
        <v>40734</v>
      </c>
      <c r="H96" s="123" t="s">
        <v>212</v>
      </c>
      <c r="I96" s="160">
        <v>41258</v>
      </c>
      <c r="J96" s="161">
        <v>41961</v>
      </c>
      <c r="K96" s="38" t="s">
        <v>126</v>
      </c>
      <c r="L96" s="38" t="s">
        <v>126</v>
      </c>
      <c r="M96" s="38" t="s">
        <v>126</v>
      </c>
      <c r="N96" s="38" t="s">
        <v>126</v>
      </c>
      <c r="O96" s="38"/>
      <c r="P96" s="38" t="s">
        <v>240</v>
      </c>
    </row>
    <row r="97" spans="2:16" ht="31.9" customHeight="1" x14ac:dyDescent="0.25">
      <c r="B97" s="123" t="s">
        <v>38</v>
      </c>
      <c r="C97" s="129" t="s">
        <v>241</v>
      </c>
      <c r="D97" s="123" t="s">
        <v>242</v>
      </c>
      <c r="E97" s="123">
        <v>1130625803</v>
      </c>
      <c r="F97" s="123" t="s">
        <v>243</v>
      </c>
      <c r="G97" s="155">
        <v>40161</v>
      </c>
      <c r="H97" s="123" t="s">
        <v>212</v>
      </c>
      <c r="I97" s="160">
        <v>40898</v>
      </c>
      <c r="J97" s="161">
        <v>41961</v>
      </c>
      <c r="K97" s="38" t="s">
        <v>126</v>
      </c>
      <c r="L97" s="38" t="s">
        <v>126</v>
      </c>
      <c r="M97" s="38" t="s">
        <v>126</v>
      </c>
      <c r="N97" s="38" t="s">
        <v>126</v>
      </c>
      <c r="O97" s="38"/>
      <c r="P97" s="38" t="s">
        <v>244</v>
      </c>
    </row>
    <row r="98" spans="2:16" ht="31.9" customHeight="1" x14ac:dyDescent="0.25">
      <c r="B98" s="123" t="s">
        <v>38</v>
      </c>
      <c r="C98" s="129" t="s">
        <v>241</v>
      </c>
      <c r="D98" s="123" t="s">
        <v>246</v>
      </c>
      <c r="E98" s="123">
        <v>31712077</v>
      </c>
      <c r="F98" s="123" t="s">
        <v>243</v>
      </c>
      <c r="G98" s="155">
        <v>40495</v>
      </c>
      <c r="H98" s="123" t="s">
        <v>212</v>
      </c>
      <c r="I98" s="160">
        <v>41456</v>
      </c>
      <c r="J98" s="161">
        <v>41961</v>
      </c>
      <c r="K98" s="38" t="s">
        <v>126</v>
      </c>
      <c r="L98" s="38" t="s">
        <v>126</v>
      </c>
      <c r="M98" s="38" t="s">
        <v>126</v>
      </c>
      <c r="N98" s="38" t="s">
        <v>126</v>
      </c>
      <c r="O98" s="38"/>
      <c r="P98" s="38" t="s">
        <v>247</v>
      </c>
    </row>
    <row r="99" spans="2:16" ht="31.9" customHeight="1" x14ac:dyDescent="0.25">
      <c r="B99" s="123" t="s">
        <v>38</v>
      </c>
      <c r="C99" s="129" t="s">
        <v>241</v>
      </c>
      <c r="D99" s="123" t="s">
        <v>248</v>
      </c>
      <c r="E99" s="123">
        <v>67000546</v>
      </c>
      <c r="F99" s="123" t="s">
        <v>243</v>
      </c>
      <c r="G99" s="155">
        <v>37958</v>
      </c>
      <c r="H99" s="123" t="s">
        <v>212</v>
      </c>
      <c r="I99" s="160">
        <v>41579</v>
      </c>
      <c r="J99" s="161">
        <v>41961</v>
      </c>
      <c r="K99" s="38" t="s">
        <v>126</v>
      </c>
      <c r="L99" s="38" t="s">
        <v>126</v>
      </c>
      <c r="M99" s="38" t="s">
        <v>126</v>
      </c>
      <c r="N99" s="38" t="s">
        <v>126</v>
      </c>
      <c r="O99" s="38"/>
      <c r="P99" s="38" t="s">
        <v>249</v>
      </c>
    </row>
    <row r="100" spans="2:16" ht="31.9" customHeight="1" x14ac:dyDescent="0.25">
      <c r="B100" s="123" t="s">
        <v>38</v>
      </c>
      <c r="C100" s="129" t="s">
        <v>241</v>
      </c>
      <c r="D100" s="123" t="s">
        <v>250</v>
      </c>
      <c r="E100" s="123">
        <v>1114060064</v>
      </c>
      <c r="F100" s="123" t="s">
        <v>243</v>
      </c>
      <c r="G100" s="155">
        <v>40858</v>
      </c>
      <c r="H100" s="123" t="s">
        <v>251</v>
      </c>
      <c r="I100" s="160">
        <v>41671</v>
      </c>
      <c r="J100" s="161">
        <v>41978</v>
      </c>
      <c r="K100" s="38" t="s">
        <v>126</v>
      </c>
      <c r="L100" s="38" t="s">
        <v>126</v>
      </c>
      <c r="M100" s="38" t="s">
        <v>126</v>
      </c>
      <c r="N100" s="38" t="s">
        <v>126</v>
      </c>
      <c r="O100" s="38"/>
      <c r="P100" s="38" t="s">
        <v>252</v>
      </c>
    </row>
    <row r="101" spans="2:16" ht="31.9" customHeight="1" x14ac:dyDescent="0.25">
      <c r="B101" s="123" t="s">
        <v>38</v>
      </c>
      <c r="C101" s="129" t="s">
        <v>241</v>
      </c>
      <c r="D101" s="123" t="s">
        <v>255</v>
      </c>
      <c r="E101" s="123">
        <v>66714052</v>
      </c>
      <c r="F101" s="123" t="s">
        <v>253</v>
      </c>
      <c r="G101" s="155">
        <v>34430</v>
      </c>
      <c r="H101" s="123" t="s">
        <v>212</v>
      </c>
      <c r="I101" s="160">
        <v>41646</v>
      </c>
      <c r="J101" s="161">
        <v>41961</v>
      </c>
      <c r="K101" s="38" t="s">
        <v>126</v>
      </c>
      <c r="L101" s="38" t="s">
        <v>126</v>
      </c>
      <c r="M101" s="38" t="s">
        <v>126</v>
      </c>
      <c r="N101" s="38" t="s">
        <v>126</v>
      </c>
      <c r="O101" s="38"/>
      <c r="P101" s="38" t="s">
        <v>254</v>
      </c>
    </row>
    <row r="102" spans="2:16" ht="31.9" customHeight="1" x14ac:dyDescent="0.25">
      <c r="B102" s="123" t="s">
        <v>38</v>
      </c>
      <c r="C102" s="129" t="s">
        <v>241</v>
      </c>
      <c r="D102" s="123" t="s">
        <v>256</v>
      </c>
      <c r="E102" s="123">
        <v>1112770890</v>
      </c>
      <c r="F102" s="123" t="s">
        <v>253</v>
      </c>
      <c r="G102" s="155">
        <v>41803</v>
      </c>
      <c r="H102" s="123" t="s">
        <v>257</v>
      </c>
      <c r="I102" s="160">
        <v>40909</v>
      </c>
      <c r="J102" s="161">
        <v>41275</v>
      </c>
      <c r="K102" s="38" t="s">
        <v>126</v>
      </c>
      <c r="L102" s="38" t="s">
        <v>126</v>
      </c>
      <c r="M102" s="38" t="s">
        <v>126</v>
      </c>
      <c r="N102" s="38" t="s">
        <v>126</v>
      </c>
      <c r="O102" s="38"/>
      <c r="P102" s="38" t="s">
        <v>258</v>
      </c>
    </row>
    <row r="103" spans="2:16" ht="31.9" customHeight="1" x14ac:dyDescent="0.25">
      <c r="B103" s="123" t="s">
        <v>38</v>
      </c>
      <c r="C103" s="129" t="s">
        <v>241</v>
      </c>
      <c r="D103" s="123" t="s">
        <v>259</v>
      </c>
      <c r="E103" s="123">
        <v>31583815</v>
      </c>
      <c r="F103" s="123" t="s">
        <v>243</v>
      </c>
      <c r="G103" s="155">
        <v>39289</v>
      </c>
      <c r="H103" s="123" t="s">
        <v>260</v>
      </c>
      <c r="I103" s="160">
        <v>40955</v>
      </c>
      <c r="J103" s="161">
        <v>41274</v>
      </c>
      <c r="K103" s="38" t="s">
        <v>126</v>
      </c>
      <c r="L103" s="38" t="s">
        <v>126</v>
      </c>
      <c r="M103" s="38" t="s">
        <v>126</v>
      </c>
      <c r="N103" s="38" t="s">
        <v>126</v>
      </c>
      <c r="O103" s="38"/>
      <c r="P103" s="38" t="s">
        <v>261</v>
      </c>
    </row>
    <row r="104" spans="2:16" ht="31.9" customHeight="1" x14ac:dyDescent="0.25">
      <c r="B104" s="123" t="s">
        <v>38</v>
      </c>
      <c r="C104" s="129" t="s">
        <v>241</v>
      </c>
      <c r="D104" s="123" t="s">
        <v>262</v>
      </c>
      <c r="E104" s="123">
        <v>25026598</v>
      </c>
      <c r="F104" s="123" t="s">
        <v>243</v>
      </c>
      <c r="G104" s="155">
        <v>41201</v>
      </c>
      <c r="H104" s="123" t="s">
        <v>263</v>
      </c>
      <c r="I104" s="160">
        <v>40909</v>
      </c>
      <c r="J104" s="161">
        <v>41090</v>
      </c>
      <c r="K104" s="38" t="s">
        <v>126</v>
      </c>
      <c r="L104" s="38" t="s">
        <v>126</v>
      </c>
      <c r="M104" s="38" t="s">
        <v>126</v>
      </c>
      <c r="N104" s="38" t="s">
        <v>126</v>
      </c>
      <c r="O104" s="38"/>
      <c r="P104" s="38" t="s">
        <v>264</v>
      </c>
    </row>
    <row r="105" spans="2:16" ht="31.9" customHeight="1" x14ac:dyDescent="0.25">
      <c r="B105" s="123" t="s">
        <v>38</v>
      </c>
      <c r="C105" s="129" t="s">
        <v>241</v>
      </c>
      <c r="D105" s="123" t="s">
        <v>265</v>
      </c>
      <c r="E105" s="123">
        <v>1129566374</v>
      </c>
      <c r="F105" s="123" t="s">
        <v>243</v>
      </c>
      <c r="G105" s="155">
        <v>40025</v>
      </c>
      <c r="H105" s="123" t="s">
        <v>266</v>
      </c>
      <c r="I105" s="160">
        <v>41279</v>
      </c>
      <c r="J105" s="161">
        <v>41851</v>
      </c>
      <c r="K105" s="38" t="s">
        <v>126</v>
      </c>
      <c r="L105" s="38" t="s">
        <v>126</v>
      </c>
      <c r="M105" s="38" t="s">
        <v>126</v>
      </c>
      <c r="N105" s="38" t="s">
        <v>126</v>
      </c>
      <c r="O105" s="38"/>
      <c r="P105" s="38" t="s">
        <v>267</v>
      </c>
    </row>
    <row r="106" spans="2:16" ht="31.9" customHeight="1" x14ac:dyDescent="0.25">
      <c r="B106" s="123" t="s">
        <v>38</v>
      </c>
      <c r="C106" s="129" t="s">
        <v>241</v>
      </c>
      <c r="D106" s="123" t="s">
        <v>268</v>
      </c>
      <c r="E106" s="123">
        <v>66659406</v>
      </c>
      <c r="F106" s="123" t="s">
        <v>243</v>
      </c>
      <c r="G106" s="155">
        <v>36364</v>
      </c>
      <c r="H106" s="123" t="s">
        <v>269</v>
      </c>
      <c r="I106" s="160">
        <v>41113</v>
      </c>
      <c r="J106" s="161">
        <v>41394</v>
      </c>
      <c r="K106" s="38" t="s">
        <v>126</v>
      </c>
      <c r="L106" s="38" t="s">
        <v>126</v>
      </c>
      <c r="M106" s="38" t="s">
        <v>126</v>
      </c>
      <c r="N106" s="38" t="s">
        <v>126</v>
      </c>
      <c r="O106" s="38"/>
      <c r="P106" s="38" t="s">
        <v>270</v>
      </c>
    </row>
    <row r="107" spans="2:16" ht="31.9" customHeight="1" x14ac:dyDescent="0.25">
      <c r="B107" s="123" t="s">
        <v>38</v>
      </c>
      <c r="C107" s="129" t="s">
        <v>241</v>
      </c>
      <c r="D107" s="123" t="s">
        <v>271</v>
      </c>
      <c r="E107" s="123">
        <v>1151937776</v>
      </c>
      <c r="F107" s="123" t="s">
        <v>243</v>
      </c>
      <c r="G107" s="155">
        <v>41544</v>
      </c>
      <c r="H107" s="123" t="s">
        <v>212</v>
      </c>
      <c r="I107" s="160">
        <v>41579</v>
      </c>
      <c r="J107" s="161">
        <v>41961</v>
      </c>
      <c r="K107" s="38" t="s">
        <v>126</v>
      </c>
      <c r="L107" s="38" t="s">
        <v>126</v>
      </c>
      <c r="M107" s="38" t="s">
        <v>126</v>
      </c>
      <c r="N107" s="38" t="s">
        <v>126</v>
      </c>
      <c r="O107" s="38"/>
      <c r="P107" s="38" t="s">
        <v>272</v>
      </c>
    </row>
    <row r="108" spans="2:16" ht="31.9" customHeight="1" x14ac:dyDescent="0.25">
      <c r="B108" s="123" t="s">
        <v>38</v>
      </c>
      <c r="C108" s="129" t="s">
        <v>241</v>
      </c>
      <c r="D108" s="123" t="s">
        <v>273</v>
      </c>
      <c r="E108" s="123">
        <v>1061699559</v>
      </c>
      <c r="F108" s="123" t="s">
        <v>253</v>
      </c>
      <c r="G108" s="155">
        <v>41594</v>
      </c>
      <c r="H108" s="123" t="s">
        <v>274</v>
      </c>
      <c r="I108" s="160">
        <v>40179</v>
      </c>
      <c r="J108" s="161">
        <v>40513</v>
      </c>
      <c r="K108" s="38" t="s">
        <v>126</v>
      </c>
      <c r="L108" s="38" t="s">
        <v>126</v>
      </c>
      <c r="M108" s="38" t="s">
        <v>126</v>
      </c>
      <c r="N108" s="38" t="s">
        <v>126</v>
      </c>
      <c r="O108" s="38"/>
      <c r="P108" s="38" t="s">
        <v>275</v>
      </c>
    </row>
    <row r="109" spans="2:16" ht="31.9" customHeight="1" x14ac:dyDescent="0.25">
      <c r="B109" s="123" t="s">
        <v>38</v>
      </c>
      <c r="C109" s="129" t="s">
        <v>241</v>
      </c>
      <c r="D109" s="123" t="s">
        <v>276</v>
      </c>
      <c r="E109" s="123">
        <v>66862288</v>
      </c>
      <c r="F109" s="123" t="s">
        <v>243</v>
      </c>
      <c r="G109" s="155">
        <v>39990</v>
      </c>
      <c r="H109" s="123" t="s">
        <v>212</v>
      </c>
      <c r="I109" s="160">
        <v>41456</v>
      </c>
      <c r="J109" s="161">
        <v>41961</v>
      </c>
      <c r="K109" s="38" t="s">
        <v>126</v>
      </c>
      <c r="L109" s="38" t="s">
        <v>126</v>
      </c>
      <c r="M109" s="38" t="s">
        <v>126</v>
      </c>
      <c r="N109" s="38" t="s">
        <v>126</v>
      </c>
      <c r="O109" s="38"/>
      <c r="P109" s="38" t="s">
        <v>277</v>
      </c>
    </row>
    <row r="110" spans="2:16" ht="31.9" customHeight="1" x14ac:dyDescent="0.25">
      <c r="B110" s="123" t="s">
        <v>38</v>
      </c>
      <c r="C110" s="129" t="s">
        <v>241</v>
      </c>
      <c r="D110" s="123" t="s">
        <v>278</v>
      </c>
      <c r="E110" s="123">
        <v>1130606104</v>
      </c>
      <c r="F110" s="123" t="s">
        <v>253</v>
      </c>
      <c r="G110" s="155">
        <v>40884</v>
      </c>
      <c r="H110" s="123" t="s">
        <v>212</v>
      </c>
      <c r="I110" s="160">
        <v>41730</v>
      </c>
      <c r="J110" s="161">
        <v>41961</v>
      </c>
      <c r="K110" s="38" t="s">
        <v>126</v>
      </c>
      <c r="L110" s="38" t="s">
        <v>126</v>
      </c>
      <c r="M110" s="38" t="s">
        <v>126</v>
      </c>
      <c r="N110" s="38" t="s">
        <v>126</v>
      </c>
      <c r="O110" s="38"/>
      <c r="P110" s="38" t="s">
        <v>279</v>
      </c>
    </row>
    <row r="111" spans="2:16" ht="31.9" customHeight="1" x14ac:dyDescent="0.25">
      <c r="B111" s="123" t="s">
        <v>38</v>
      </c>
      <c r="C111" s="129" t="s">
        <v>241</v>
      </c>
      <c r="D111" s="123" t="s">
        <v>280</v>
      </c>
      <c r="E111" s="123">
        <v>1097034346</v>
      </c>
      <c r="F111" s="123" t="s">
        <v>243</v>
      </c>
      <c r="G111" s="155">
        <v>41026</v>
      </c>
      <c r="H111" s="123" t="s">
        <v>263</v>
      </c>
      <c r="I111" s="160">
        <v>40544</v>
      </c>
      <c r="J111" s="161">
        <v>40908</v>
      </c>
      <c r="K111" s="38" t="s">
        <v>126</v>
      </c>
      <c r="L111" s="38" t="s">
        <v>126</v>
      </c>
      <c r="M111" s="38" t="s">
        <v>126</v>
      </c>
      <c r="N111" s="38" t="s">
        <v>126</v>
      </c>
      <c r="O111" s="38"/>
      <c r="P111" s="38" t="s">
        <v>281</v>
      </c>
    </row>
    <row r="112" spans="2:16" ht="31.9" customHeight="1" x14ac:dyDescent="0.25">
      <c r="B112" s="123" t="s">
        <v>38</v>
      </c>
      <c r="C112" s="129" t="s">
        <v>241</v>
      </c>
      <c r="D112" s="123" t="s">
        <v>282</v>
      </c>
      <c r="E112" s="123">
        <v>1144133230</v>
      </c>
      <c r="F112" s="123" t="s">
        <v>253</v>
      </c>
      <c r="G112" s="155">
        <v>41621</v>
      </c>
      <c r="H112" s="123" t="s">
        <v>212</v>
      </c>
      <c r="I112" s="160">
        <v>41623</v>
      </c>
      <c r="J112" s="161">
        <v>41961</v>
      </c>
      <c r="K112" s="38" t="s">
        <v>126</v>
      </c>
      <c r="L112" s="38" t="s">
        <v>126</v>
      </c>
      <c r="M112" s="38" t="s">
        <v>126</v>
      </c>
      <c r="N112" s="38" t="s">
        <v>126</v>
      </c>
      <c r="O112" s="38"/>
      <c r="P112" s="38" t="s">
        <v>283</v>
      </c>
    </row>
    <row r="113" spans="2:16" ht="31.9" customHeight="1" x14ac:dyDescent="0.25">
      <c r="B113" s="123" t="s">
        <v>38</v>
      </c>
      <c r="C113" s="129" t="s">
        <v>241</v>
      </c>
      <c r="D113" s="123" t="s">
        <v>284</v>
      </c>
      <c r="E113" s="123">
        <v>31307385</v>
      </c>
      <c r="F113" s="123" t="s">
        <v>243</v>
      </c>
      <c r="G113" s="155">
        <v>39237</v>
      </c>
      <c r="H113" s="123" t="s">
        <v>212</v>
      </c>
      <c r="I113" s="160">
        <v>41579</v>
      </c>
      <c r="J113" s="161">
        <v>41961</v>
      </c>
      <c r="K113" s="38" t="s">
        <v>126</v>
      </c>
      <c r="L113" s="38" t="s">
        <v>126</v>
      </c>
      <c r="M113" s="38" t="s">
        <v>126</v>
      </c>
      <c r="N113" s="38" t="s">
        <v>126</v>
      </c>
      <c r="O113" s="38"/>
      <c r="P113" s="38" t="s">
        <v>285</v>
      </c>
    </row>
    <row r="114" spans="2:16" ht="31.9" customHeight="1" x14ac:dyDescent="0.25">
      <c r="B114" s="123" t="s">
        <v>38</v>
      </c>
      <c r="C114" s="129" t="s">
        <v>241</v>
      </c>
      <c r="D114" s="123" t="s">
        <v>286</v>
      </c>
      <c r="E114" s="123">
        <v>31999583</v>
      </c>
      <c r="F114" s="123" t="s">
        <v>253</v>
      </c>
      <c r="G114" s="155">
        <v>33950</v>
      </c>
      <c r="H114" s="123" t="s">
        <v>212</v>
      </c>
      <c r="I114" s="160">
        <v>41579</v>
      </c>
      <c r="J114" s="161">
        <v>41961</v>
      </c>
      <c r="K114" s="38" t="s">
        <v>126</v>
      </c>
      <c r="L114" s="38" t="s">
        <v>126</v>
      </c>
      <c r="M114" s="38" t="s">
        <v>126</v>
      </c>
      <c r="N114" s="38" t="s">
        <v>126</v>
      </c>
      <c r="O114" s="38"/>
      <c r="P114" s="38" t="s">
        <v>287</v>
      </c>
    </row>
    <row r="115" spans="2:16" ht="31.9" customHeight="1" x14ac:dyDescent="0.25">
      <c r="B115" s="123" t="s">
        <v>38</v>
      </c>
      <c r="C115" s="129" t="s">
        <v>241</v>
      </c>
      <c r="D115" s="123" t="s">
        <v>288</v>
      </c>
      <c r="E115" s="123">
        <v>66843033</v>
      </c>
      <c r="F115" s="123" t="s">
        <v>243</v>
      </c>
      <c r="G115" s="155">
        <v>37958</v>
      </c>
      <c r="H115" s="123" t="s">
        <v>212</v>
      </c>
      <c r="I115" s="160">
        <v>41456</v>
      </c>
      <c r="J115" s="161">
        <v>41961</v>
      </c>
      <c r="K115" s="38" t="s">
        <v>126</v>
      </c>
      <c r="L115" s="38" t="s">
        <v>126</v>
      </c>
      <c r="M115" s="38" t="s">
        <v>126</v>
      </c>
      <c r="N115" s="38" t="s">
        <v>126</v>
      </c>
      <c r="O115" s="38"/>
      <c r="P115" s="38" t="s">
        <v>289</v>
      </c>
    </row>
    <row r="116" spans="2:16" ht="31.9" customHeight="1" x14ac:dyDescent="0.25">
      <c r="B116" s="123" t="s">
        <v>38</v>
      </c>
      <c r="C116" s="129" t="s">
        <v>241</v>
      </c>
      <c r="D116" s="123" t="s">
        <v>290</v>
      </c>
      <c r="E116" s="123">
        <v>1130634909</v>
      </c>
      <c r="F116" s="123" t="s">
        <v>253</v>
      </c>
      <c r="G116" s="155">
        <v>41797</v>
      </c>
      <c r="H116" s="123" t="s">
        <v>212</v>
      </c>
      <c r="I116" s="160">
        <v>41456</v>
      </c>
      <c r="J116" s="161">
        <v>41961</v>
      </c>
      <c r="K116" s="38" t="s">
        <v>126</v>
      </c>
      <c r="L116" s="38" t="s">
        <v>126</v>
      </c>
      <c r="M116" s="38" t="s">
        <v>126</v>
      </c>
      <c r="N116" s="38" t="s">
        <v>126</v>
      </c>
      <c r="O116" s="38"/>
      <c r="P116" s="38" t="s">
        <v>291</v>
      </c>
    </row>
    <row r="117" spans="2:16" ht="31.9" customHeight="1" x14ac:dyDescent="0.25">
      <c r="B117" s="123" t="s">
        <v>38</v>
      </c>
      <c r="C117" s="129" t="s">
        <v>241</v>
      </c>
      <c r="D117" s="123" t="s">
        <v>292</v>
      </c>
      <c r="E117" s="123">
        <v>31308009</v>
      </c>
      <c r="F117" s="123" t="s">
        <v>253</v>
      </c>
      <c r="G117" s="155">
        <v>41797</v>
      </c>
      <c r="H117" s="123" t="s">
        <v>212</v>
      </c>
      <c r="I117" s="160">
        <v>41671</v>
      </c>
      <c r="J117" s="161">
        <v>41961</v>
      </c>
      <c r="K117" s="38" t="s">
        <v>126</v>
      </c>
      <c r="L117" s="38" t="s">
        <v>126</v>
      </c>
      <c r="M117" s="38" t="s">
        <v>126</v>
      </c>
      <c r="N117" s="38" t="s">
        <v>126</v>
      </c>
      <c r="O117" s="38"/>
      <c r="P117" s="38" t="s">
        <v>293</v>
      </c>
    </row>
    <row r="118" spans="2:16" ht="31.9" customHeight="1" x14ac:dyDescent="0.25">
      <c r="B118" s="123" t="s">
        <v>38</v>
      </c>
      <c r="C118" s="129" t="s">
        <v>241</v>
      </c>
      <c r="D118" s="123" t="s">
        <v>294</v>
      </c>
      <c r="E118" s="123">
        <v>1076819097</v>
      </c>
      <c r="F118" s="123" t="s">
        <v>253</v>
      </c>
      <c r="G118" s="155">
        <v>40863</v>
      </c>
      <c r="H118" s="123" t="s">
        <v>212</v>
      </c>
      <c r="I118" s="160">
        <v>41640</v>
      </c>
      <c r="J118" s="161">
        <v>41961</v>
      </c>
      <c r="K118" s="38" t="s">
        <v>126</v>
      </c>
      <c r="L118" s="38" t="s">
        <v>126</v>
      </c>
      <c r="M118" s="38" t="s">
        <v>126</v>
      </c>
      <c r="N118" s="38" t="s">
        <v>126</v>
      </c>
      <c r="O118" s="38"/>
      <c r="P118" s="38" t="s">
        <v>295</v>
      </c>
    </row>
    <row r="119" spans="2:16" ht="31.9" customHeight="1" x14ac:dyDescent="0.25">
      <c r="B119" s="123" t="s">
        <v>38</v>
      </c>
      <c r="C119" s="129" t="s">
        <v>241</v>
      </c>
      <c r="D119" s="123" t="s">
        <v>296</v>
      </c>
      <c r="E119" s="123">
        <v>1107047578</v>
      </c>
      <c r="F119" s="123" t="s">
        <v>253</v>
      </c>
      <c r="G119" s="155">
        <v>41048</v>
      </c>
      <c r="H119" s="123" t="s">
        <v>212</v>
      </c>
      <c r="I119" s="160">
        <v>41579</v>
      </c>
      <c r="J119" s="161">
        <v>41961</v>
      </c>
      <c r="K119" s="38" t="s">
        <v>126</v>
      </c>
      <c r="L119" s="38" t="s">
        <v>126</v>
      </c>
      <c r="M119" s="38" t="s">
        <v>126</v>
      </c>
      <c r="N119" s="38" t="s">
        <v>126</v>
      </c>
      <c r="O119" s="38"/>
      <c r="P119" s="38" t="s">
        <v>297</v>
      </c>
    </row>
    <row r="120" spans="2:16" ht="31.9" customHeight="1" x14ac:dyDescent="0.25">
      <c r="B120" s="123" t="s">
        <v>38</v>
      </c>
      <c r="C120" s="129" t="s">
        <v>241</v>
      </c>
      <c r="D120" s="123" t="s">
        <v>298</v>
      </c>
      <c r="E120" s="123">
        <v>6252945</v>
      </c>
      <c r="F120" s="123" t="s">
        <v>299</v>
      </c>
      <c r="G120" s="155">
        <v>40136</v>
      </c>
      <c r="H120" s="123" t="s">
        <v>212</v>
      </c>
      <c r="I120" s="160">
        <v>41653</v>
      </c>
      <c r="J120" s="161">
        <v>41961</v>
      </c>
      <c r="K120" s="38" t="s">
        <v>126</v>
      </c>
      <c r="L120" s="38" t="s">
        <v>126</v>
      </c>
      <c r="M120" s="38" t="s">
        <v>126</v>
      </c>
      <c r="N120" s="38" t="s">
        <v>126</v>
      </c>
      <c r="O120" s="38"/>
      <c r="P120" s="38" t="s">
        <v>300</v>
      </c>
    </row>
    <row r="121" spans="2:16" ht="31.9" customHeight="1" x14ac:dyDescent="0.25">
      <c r="B121" s="123" t="s">
        <v>38</v>
      </c>
      <c r="C121" s="129" t="s">
        <v>241</v>
      </c>
      <c r="D121" s="123" t="s">
        <v>301</v>
      </c>
      <c r="E121" s="123">
        <v>1116250224</v>
      </c>
      <c r="F121" s="123" t="s">
        <v>253</v>
      </c>
      <c r="G121" s="155">
        <v>41600</v>
      </c>
      <c r="H121" s="123" t="s">
        <v>302</v>
      </c>
      <c r="I121" s="160">
        <v>41671</v>
      </c>
      <c r="J121" s="161">
        <v>41851</v>
      </c>
      <c r="K121" s="38" t="s">
        <v>126</v>
      </c>
      <c r="L121" s="38" t="s">
        <v>126</v>
      </c>
      <c r="M121" s="38" t="s">
        <v>126</v>
      </c>
      <c r="N121" s="38" t="s">
        <v>126</v>
      </c>
      <c r="O121" s="38"/>
      <c r="P121" s="38" t="s">
        <v>303</v>
      </c>
    </row>
    <row r="122" spans="2:16" ht="31.9" customHeight="1" x14ac:dyDescent="0.25">
      <c r="B122" s="123" t="s">
        <v>38</v>
      </c>
      <c r="C122" s="129" t="s">
        <v>241</v>
      </c>
      <c r="D122" s="123" t="s">
        <v>304</v>
      </c>
      <c r="E122" s="123">
        <v>1144136778</v>
      </c>
      <c r="F122" s="123" t="s">
        <v>253</v>
      </c>
      <c r="G122" s="155">
        <v>41797</v>
      </c>
      <c r="H122" s="161" t="s">
        <v>212</v>
      </c>
      <c r="I122" s="161">
        <v>41470</v>
      </c>
      <c r="J122" s="160">
        <v>41961</v>
      </c>
      <c r="K122" s="38" t="s">
        <v>126</v>
      </c>
      <c r="L122" s="38" t="s">
        <v>126</v>
      </c>
      <c r="M122" s="38" t="s">
        <v>126</v>
      </c>
      <c r="N122" s="38" t="s">
        <v>126</v>
      </c>
      <c r="O122" s="38"/>
      <c r="P122" s="38" t="s">
        <v>305</v>
      </c>
    </row>
    <row r="123" spans="2:16" ht="31.9" customHeight="1" x14ac:dyDescent="0.25">
      <c r="B123" s="123" t="s">
        <v>38</v>
      </c>
      <c r="C123" s="129" t="s">
        <v>241</v>
      </c>
      <c r="D123" s="123" t="s">
        <v>306</v>
      </c>
      <c r="E123" s="123">
        <v>1107055176</v>
      </c>
      <c r="F123" s="123" t="s">
        <v>243</v>
      </c>
      <c r="G123" s="155">
        <v>41600</v>
      </c>
      <c r="H123" s="123" t="s">
        <v>307</v>
      </c>
      <c r="I123" s="160">
        <v>41148</v>
      </c>
      <c r="J123" s="161">
        <v>41513</v>
      </c>
      <c r="K123" s="38" t="s">
        <v>126</v>
      </c>
      <c r="L123" s="38" t="s">
        <v>126</v>
      </c>
      <c r="M123" s="38" t="s">
        <v>126</v>
      </c>
      <c r="N123" s="38" t="s">
        <v>126</v>
      </c>
      <c r="O123" s="38"/>
      <c r="P123" s="38" t="s">
        <v>308</v>
      </c>
    </row>
    <row r="124" spans="2:16" ht="31.9" customHeight="1" x14ac:dyDescent="0.25">
      <c r="B124" s="123" t="s">
        <v>38</v>
      </c>
      <c r="C124" s="129" t="s">
        <v>241</v>
      </c>
      <c r="D124" s="123" t="s">
        <v>309</v>
      </c>
      <c r="E124" s="123">
        <v>31425882</v>
      </c>
      <c r="F124" s="123" t="s">
        <v>243</v>
      </c>
      <c r="G124" s="155">
        <v>41026</v>
      </c>
      <c r="H124" s="123" t="s">
        <v>310</v>
      </c>
      <c r="I124" s="160">
        <v>41348</v>
      </c>
      <c r="J124" s="161">
        <v>41759</v>
      </c>
      <c r="K124" s="38" t="s">
        <v>126</v>
      </c>
      <c r="L124" s="38" t="s">
        <v>126</v>
      </c>
      <c r="M124" s="38" t="s">
        <v>126</v>
      </c>
      <c r="N124" s="38" t="s">
        <v>126</v>
      </c>
      <c r="O124" s="38"/>
      <c r="P124" s="38" t="s">
        <v>311</v>
      </c>
    </row>
    <row r="125" spans="2:16" ht="31.9" customHeight="1" x14ac:dyDescent="0.25">
      <c r="B125" s="123" t="s">
        <v>38</v>
      </c>
      <c r="C125" s="129" t="s">
        <v>241</v>
      </c>
      <c r="D125" s="123" t="s">
        <v>312</v>
      </c>
      <c r="E125" s="123">
        <v>30399845</v>
      </c>
      <c r="F125" s="123" t="s">
        <v>253</v>
      </c>
      <c r="G125" s="155">
        <v>37603</v>
      </c>
      <c r="H125" s="123" t="s">
        <v>313</v>
      </c>
      <c r="I125" s="160">
        <v>38028</v>
      </c>
      <c r="J125" s="161">
        <v>39114</v>
      </c>
      <c r="K125" s="38" t="s">
        <v>126</v>
      </c>
      <c r="L125" s="38" t="s">
        <v>126</v>
      </c>
      <c r="M125" s="38" t="s">
        <v>126</v>
      </c>
      <c r="N125" s="38" t="s">
        <v>126</v>
      </c>
      <c r="O125" s="38"/>
      <c r="P125" s="38" t="s">
        <v>314</v>
      </c>
    </row>
    <row r="126" spans="2:16" ht="37.15" customHeight="1" x14ac:dyDescent="0.25">
      <c r="B126" s="62" t="s">
        <v>38</v>
      </c>
      <c r="C126" s="129" t="s">
        <v>241</v>
      </c>
      <c r="D126" s="123" t="s">
        <v>315</v>
      </c>
      <c r="E126" s="123">
        <v>31656210</v>
      </c>
      <c r="F126" s="123" t="s">
        <v>243</v>
      </c>
      <c r="G126" s="155">
        <v>39374</v>
      </c>
      <c r="H126" s="123" t="s">
        <v>316</v>
      </c>
      <c r="I126" s="160">
        <v>41764</v>
      </c>
      <c r="J126" s="161">
        <v>41985</v>
      </c>
      <c r="K126" s="61" t="s">
        <v>126</v>
      </c>
      <c r="L126" s="61" t="s">
        <v>126</v>
      </c>
      <c r="M126" s="38" t="s">
        <v>126</v>
      </c>
      <c r="N126" s="38" t="s">
        <v>126</v>
      </c>
      <c r="O126" s="38"/>
      <c r="P126" s="38" t="s">
        <v>317</v>
      </c>
    </row>
    <row r="127" spans="2:16" ht="42.6" customHeight="1" x14ac:dyDescent="0.25"/>
    <row r="128" spans="2:16" ht="41.45" customHeight="1" x14ac:dyDescent="0.25"/>
    <row r="129" spans="1:28" ht="26.25" x14ac:dyDescent="0.25">
      <c r="B129" s="250" t="s">
        <v>40</v>
      </c>
      <c r="C129" s="250"/>
      <c r="D129" s="250"/>
      <c r="E129" s="250"/>
      <c r="F129" s="250"/>
      <c r="G129" s="250"/>
      <c r="H129" s="250"/>
      <c r="I129" s="250"/>
      <c r="J129" s="250"/>
      <c r="K129" s="250"/>
      <c r="L129" s="250"/>
      <c r="M129" s="250"/>
      <c r="N129" s="250"/>
      <c r="O129" s="250"/>
      <c r="P129" s="250"/>
    </row>
    <row r="132" spans="1:28" ht="46.15" customHeight="1" x14ac:dyDescent="0.25">
      <c r="B132" s="37" t="s">
        <v>29</v>
      </c>
      <c r="C132" s="37" t="s">
        <v>41</v>
      </c>
      <c r="D132" s="244" t="s">
        <v>2</v>
      </c>
      <c r="E132" s="244"/>
    </row>
    <row r="133" spans="1:28" ht="79.5" customHeight="1" x14ac:dyDescent="0.25">
      <c r="B133" s="38" t="s">
        <v>114</v>
      </c>
      <c r="C133" s="124" t="s">
        <v>126</v>
      </c>
      <c r="D133" s="266" t="s">
        <v>318</v>
      </c>
      <c r="E133" s="267"/>
    </row>
    <row r="136" spans="1:28" ht="26.25" x14ac:dyDescent="0.25">
      <c r="B136" s="242" t="s">
        <v>58</v>
      </c>
      <c r="C136" s="243"/>
      <c r="D136" s="243"/>
      <c r="E136" s="243"/>
      <c r="F136" s="243"/>
      <c r="G136" s="243"/>
      <c r="H136" s="243"/>
      <c r="I136" s="243"/>
      <c r="J136" s="243"/>
      <c r="K136" s="243"/>
      <c r="L136" s="243"/>
      <c r="M136" s="243"/>
      <c r="N136" s="243"/>
      <c r="O136" s="243"/>
      <c r="P136" s="243"/>
      <c r="Q136" s="243"/>
      <c r="R136" s="243"/>
    </row>
    <row r="139" spans="1:28" ht="26.25" x14ac:dyDescent="0.25">
      <c r="B139" s="250" t="s">
        <v>48</v>
      </c>
      <c r="C139" s="250"/>
      <c r="D139" s="250"/>
      <c r="E139" s="250"/>
      <c r="F139" s="250"/>
      <c r="G139" s="250"/>
      <c r="H139" s="250"/>
      <c r="I139" s="250"/>
      <c r="J139" s="250"/>
      <c r="K139" s="250"/>
      <c r="L139" s="250"/>
      <c r="M139" s="250"/>
      <c r="N139" s="250"/>
      <c r="O139" s="250"/>
    </row>
    <row r="141" spans="1:28" x14ac:dyDescent="0.25">
      <c r="M141" s="166"/>
      <c r="N141" s="166"/>
      <c r="O141" s="166"/>
      <c r="P141" s="166"/>
    </row>
    <row r="142" spans="1:28" s="71" customFormat="1" ht="109.5" customHeight="1" x14ac:dyDescent="0.25">
      <c r="A142" s="84"/>
      <c r="B142" s="81" t="s">
        <v>135</v>
      </c>
      <c r="C142" s="81" t="s">
        <v>136</v>
      </c>
      <c r="D142" s="126" t="s">
        <v>137</v>
      </c>
      <c r="E142" s="126" t="s">
        <v>39</v>
      </c>
      <c r="F142" s="126" t="s">
        <v>19</v>
      </c>
      <c r="G142" s="81" t="s">
        <v>100</v>
      </c>
      <c r="H142" s="126" t="s">
        <v>14</v>
      </c>
      <c r="I142" s="126" t="s">
        <v>9</v>
      </c>
      <c r="J142" s="126" t="s">
        <v>27</v>
      </c>
      <c r="K142" s="126" t="s">
        <v>55</v>
      </c>
      <c r="L142" s="126" t="s">
        <v>17</v>
      </c>
      <c r="M142" s="126" t="s">
        <v>31</v>
      </c>
      <c r="N142" s="126" t="s">
        <v>10</v>
      </c>
      <c r="O142" s="126" t="s">
        <v>16</v>
      </c>
      <c r="P142" s="136"/>
      <c r="Q142" s="7"/>
      <c r="R142" s="7"/>
      <c r="S142" s="7"/>
    </row>
    <row r="143" spans="1:28" s="76" customFormat="1" ht="30" x14ac:dyDescent="0.25">
      <c r="A143" s="27"/>
      <c r="B143" s="131" t="s">
        <v>157</v>
      </c>
      <c r="C143" s="131" t="s">
        <v>157</v>
      </c>
      <c r="D143" s="131" t="s">
        <v>161</v>
      </c>
      <c r="E143" s="133" t="s">
        <v>319</v>
      </c>
      <c r="F143" s="73" t="s">
        <v>126</v>
      </c>
      <c r="G143" s="72">
        <v>0.75</v>
      </c>
      <c r="H143" s="79">
        <v>40169</v>
      </c>
      <c r="I143" s="79">
        <v>40471</v>
      </c>
      <c r="J143" s="74" t="s">
        <v>127</v>
      </c>
      <c r="K143" s="132">
        <f>(I143-H143)/30*(G143)</f>
        <v>7.55</v>
      </c>
      <c r="L143" s="132"/>
      <c r="M143" s="132">
        <v>538456192</v>
      </c>
      <c r="N143" s="66" t="s">
        <v>320</v>
      </c>
      <c r="O143" s="66"/>
      <c r="P143" s="136"/>
      <c r="Q143" s="7"/>
      <c r="R143" s="7"/>
      <c r="S143" s="7"/>
      <c r="T143" s="75"/>
      <c r="U143" s="75"/>
      <c r="V143" s="75"/>
      <c r="W143" s="75"/>
      <c r="X143" s="75"/>
      <c r="Y143" s="75"/>
      <c r="Z143" s="75"/>
      <c r="AA143" s="75"/>
      <c r="AB143" s="75"/>
    </row>
    <row r="144" spans="1:28" s="76" customFormat="1" x14ac:dyDescent="0.25">
      <c r="A144" s="27"/>
      <c r="B144" s="29" t="s">
        <v>13</v>
      </c>
      <c r="C144" s="78"/>
      <c r="D144" s="77"/>
      <c r="E144" s="72"/>
      <c r="F144" s="73"/>
      <c r="G144" s="73"/>
      <c r="H144" s="73"/>
      <c r="I144" s="74"/>
      <c r="J144" s="74"/>
      <c r="K144" s="74"/>
      <c r="L144" s="74"/>
      <c r="M144" s="74"/>
      <c r="N144" s="74"/>
      <c r="O144" s="74"/>
      <c r="P144" s="136"/>
      <c r="Q144" s="7"/>
      <c r="R144" s="7"/>
      <c r="S144" s="7"/>
    </row>
    <row r="145" spans="1:18" x14ac:dyDescent="0.25">
      <c r="A145" s="82"/>
      <c r="B145" s="33"/>
      <c r="C145" s="33"/>
      <c r="D145" s="149"/>
      <c r="E145" s="152"/>
      <c r="F145" s="149"/>
      <c r="G145" s="33"/>
      <c r="H145" s="149"/>
      <c r="I145" s="149"/>
      <c r="J145" s="149"/>
      <c r="K145" s="149"/>
      <c r="L145" s="149"/>
      <c r="M145" s="149"/>
      <c r="N145" s="149"/>
      <c r="O145" s="149"/>
      <c r="Q145" s="20"/>
      <c r="R145" s="20"/>
    </row>
    <row r="146" spans="1:18" ht="18.75" x14ac:dyDescent="0.25">
      <c r="A146" s="82"/>
      <c r="B146" s="34" t="s">
        <v>28</v>
      </c>
      <c r="C146" s="41" t="s">
        <v>321</v>
      </c>
      <c r="D146" s="38"/>
      <c r="E146" s="38"/>
      <c r="F146" s="38"/>
      <c r="G146" s="82"/>
      <c r="H146" s="159"/>
      <c r="I146" s="159"/>
      <c r="J146" s="159"/>
      <c r="K146" s="159"/>
      <c r="L146" s="159"/>
      <c r="M146" s="159"/>
      <c r="N146" s="149"/>
      <c r="O146" s="149"/>
      <c r="P146" s="145"/>
      <c r="Q146" s="20"/>
      <c r="R146" s="20"/>
    </row>
    <row r="148" spans="1:18" ht="15.75" thickBot="1" x14ac:dyDescent="0.3"/>
    <row r="149" spans="1:18" ht="37.15" customHeight="1" thickBot="1" x14ac:dyDescent="0.3">
      <c r="B149" s="43" t="s">
        <v>43</v>
      </c>
      <c r="C149" s="44" t="s">
        <v>44</v>
      </c>
      <c r="D149" s="44" t="s">
        <v>45</v>
      </c>
      <c r="E149" s="44" t="s">
        <v>49</v>
      </c>
    </row>
    <row r="150" spans="1:18" x14ac:dyDescent="0.25">
      <c r="B150" s="36" t="s">
        <v>115</v>
      </c>
      <c r="C150" s="39">
        <v>20</v>
      </c>
      <c r="D150" s="153">
        <v>20</v>
      </c>
      <c r="E150" s="263">
        <f>+D150+D151+D152</f>
        <v>20</v>
      </c>
    </row>
    <row r="151" spans="1:18" x14ac:dyDescent="0.25">
      <c r="B151" s="36" t="s">
        <v>116</v>
      </c>
      <c r="C151" s="32">
        <v>30</v>
      </c>
      <c r="D151" s="42">
        <v>0</v>
      </c>
      <c r="E151" s="264"/>
    </row>
    <row r="152" spans="1:18" ht="15.75" thickBot="1" x14ac:dyDescent="0.3">
      <c r="B152" s="36" t="s">
        <v>117</v>
      </c>
      <c r="C152" s="40">
        <v>40</v>
      </c>
      <c r="D152" s="154">
        <v>0</v>
      </c>
      <c r="E152" s="265"/>
    </row>
    <row r="154" spans="1:18" ht="15.75" thickBot="1" x14ac:dyDescent="0.3"/>
    <row r="155" spans="1:18" ht="27" thickBot="1" x14ac:dyDescent="0.3">
      <c r="B155" s="254" t="s">
        <v>46</v>
      </c>
      <c r="C155" s="255"/>
      <c r="D155" s="255"/>
      <c r="E155" s="255"/>
      <c r="F155" s="255"/>
      <c r="G155" s="255"/>
      <c r="H155" s="255"/>
      <c r="I155" s="255"/>
      <c r="J155" s="255"/>
      <c r="K155" s="255"/>
      <c r="L155" s="255"/>
      <c r="M155" s="255"/>
      <c r="N155" s="256"/>
      <c r="O155" s="167"/>
      <c r="P155" s="167"/>
    </row>
    <row r="158" spans="1:18" ht="28.9" customHeight="1" x14ac:dyDescent="0.25">
      <c r="H158" s="241" t="s">
        <v>112</v>
      </c>
      <c r="I158" s="241"/>
      <c r="J158" s="241"/>
      <c r="K158" s="130"/>
      <c r="L158" s="130"/>
    </row>
    <row r="159" spans="1:18" ht="76.5" customHeight="1" x14ac:dyDescent="0.25">
      <c r="B159" s="81" t="s">
        <v>0</v>
      </c>
      <c r="C159" s="81" t="s">
        <v>155</v>
      </c>
      <c r="D159" s="126" t="s">
        <v>34</v>
      </c>
      <c r="E159" s="126" t="s">
        <v>109</v>
      </c>
      <c r="F159" s="126" t="s">
        <v>110</v>
      </c>
      <c r="G159" s="81" t="s">
        <v>111</v>
      </c>
      <c r="H159" s="126" t="s">
        <v>113</v>
      </c>
      <c r="I159" s="126" t="s">
        <v>153</v>
      </c>
      <c r="J159" s="126" t="s">
        <v>152</v>
      </c>
      <c r="K159" s="126" t="s">
        <v>154</v>
      </c>
      <c r="L159" s="126" t="s">
        <v>35</v>
      </c>
      <c r="M159" s="126" t="s">
        <v>35</v>
      </c>
      <c r="N159" s="126" t="s">
        <v>36</v>
      </c>
      <c r="O159" s="126" t="s">
        <v>2</v>
      </c>
      <c r="P159" s="126" t="s">
        <v>10</v>
      </c>
    </row>
    <row r="160" spans="1:18" ht="60.75" customHeight="1" x14ac:dyDescent="0.25">
      <c r="B160" s="59" t="s">
        <v>324</v>
      </c>
      <c r="C160" s="168" t="s">
        <v>322</v>
      </c>
      <c r="D160" s="123" t="s">
        <v>327</v>
      </c>
      <c r="E160" s="123">
        <v>31241269</v>
      </c>
      <c r="F160" s="123" t="s">
        <v>328</v>
      </c>
      <c r="G160" s="155">
        <v>28399</v>
      </c>
      <c r="H160" s="123" t="s">
        <v>329</v>
      </c>
      <c r="I160" s="160">
        <v>29178</v>
      </c>
      <c r="J160" s="161">
        <v>35466</v>
      </c>
      <c r="K160" s="61" t="s">
        <v>126</v>
      </c>
      <c r="L160" s="61" t="s">
        <v>126</v>
      </c>
      <c r="M160" s="38" t="s">
        <v>126</v>
      </c>
      <c r="N160" s="38" t="s">
        <v>126</v>
      </c>
      <c r="O160" s="38"/>
      <c r="P160" s="38" t="s">
        <v>330</v>
      </c>
    </row>
    <row r="161" spans="2:16" ht="60.75" customHeight="1" x14ac:dyDescent="0.25">
      <c r="B161" s="123" t="s">
        <v>324</v>
      </c>
      <c r="C161" s="168" t="s">
        <v>322</v>
      </c>
      <c r="D161" s="123" t="s">
        <v>331</v>
      </c>
      <c r="E161" s="123">
        <v>94508479</v>
      </c>
      <c r="F161" s="123" t="s">
        <v>332</v>
      </c>
      <c r="G161" s="155">
        <v>36743</v>
      </c>
      <c r="H161" s="123" t="s">
        <v>209</v>
      </c>
      <c r="I161" s="160">
        <v>40848</v>
      </c>
      <c r="J161" s="161">
        <v>41699</v>
      </c>
      <c r="K161" s="61" t="s">
        <v>126</v>
      </c>
      <c r="L161" s="61" t="s">
        <v>126</v>
      </c>
      <c r="M161" s="38" t="s">
        <v>126</v>
      </c>
      <c r="N161" s="38" t="s">
        <v>126</v>
      </c>
      <c r="O161" s="38"/>
      <c r="P161" s="38" t="s">
        <v>333</v>
      </c>
    </row>
    <row r="162" spans="2:16" ht="60.75" customHeight="1" x14ac:dyDescent="0.25">
      <c r="B162" s="123" t="s">
        <v>324</v>
      </c>
      <c r="C162" s="168" t="s">
        <v>322</v>
      </c>
      <c r="D162" s="123" t="s">
        <v>334</v>
      </c>
      <c r="E162" s="123">
        <v>30335392</v>
      </c>
      <c r="F162" s="123" t="s">
        <v>332</v>
      </c>
      <c r="G162" s="155">
        <v>36063</v>
      </c>
      <c r="H162" s="123" t="s">
        <v>209</v>
      </c>
      <c r="I162" s="160">
        <v>40848</v>
      </c>
      <c r="J162" s="161">
        <v>41699</v>
      </c>
      <c r="K162" s="61" t="s">
        <v>126</v>
      </c>
      <c r="L162" s="61" t="s">
        <v>126</v>
      </c>
      <c r="M162" s="38" t="s">
        <v>126</v>
      </c>
      <c r="N162" s="38" t="s">
        <v>126</v>
      </c>
      <c r="O162" s="38"/>
      <c r="P162" s="38" t="s">
        <v>335</v>
      </c>
    </row>
    <row r="163" spans="2:16" ht="60.75" customHeight="1" x14ac:dyDescent="0.25">
      <c r="B163" s="123" t="s">
        <v>324</v>
      </c>
      <c r="C163" s="168" t="s">
        <v>322</v>
      </c>
      <c r="D163" s="123" t="s">
        <v>336</v>
      </c>
      <c r="E163" s="123">
        <v>29282055</v>
      </c>
      <c r="F163" s="123" t="s">
        <v>337</v>
      </c>
      <c r="G163" s="155">
        <v>27636</v>
      </c>
      <c r="H163" s="123" t="s">
        <v>338</v>
      </c>
      <c r="I163" s="160">
        <v>36629</v>
      </c>
      <c r="J163" s="161">
        <v>41852</v>
      </c>
      <c r="K163" s="61" t="s">
        <v>126</v>
      </c>
      <c r="L163" s="61" t="s">
        <v>126</v>
      </c>
      <c r="M163" s="38" t="s">
        <v>126</v>
      </c>
      <c r="N163" s="38" t="s">
        <v>126</v>
      </c>
      <c r="O163" s="38"/>
      <c r="P163" s="38" t="s">
        <v>339</v>
      </c>
    </row>
    <row r="164" spans="2:16" ht="60.75" customHeight="1" x14ac:dyDescent="0.25">
      <c r="B164" s="123" t="s">
        <v>324</v>
      </c>
      <c r="C164" s="168" t="s">
        <v>323</v>
      </c>
      <c r="D164" s="123" t="s">
        <v>343</v>
      </c>
      <c r="E164" s="123">
        <v>31434502</v>
      </c>
      <c r="F164" s="123" t="s">
        <v>340</v>
      </c>
      <c r="G164" s="155">
        <v>40361</v>
      </c>
      <c r="H164" s="123" t="s">
        <v>341</v>
      </c>
      <c r="I164" s="160">
        <v>40940</v>
      </c>
      <c r="J164" s="161">
        <v>41978</v>
      </c>
      <c r="K164" s="61" t="s">
        <v>126</v>
      </c>
      <c r="L164" s="61" t="s">
        <v>126</v>
      </c>
      <c r="M164" s="38" t="s">
        <v>126</v>
      </c>
      <c r="N164" s="38" t="s">
        <v>126</v>
      </c>
      <c r="O164" s="38"/>
      <c r="P164" s="38" t="s">
        <v>342</v>
      </c>
    </row>
    <row r="165" spans="2:16" ht="60.75" customHeight="1" x14ac:dyDescent="0.25">
      <c r="B165" s="123" t="s">
        <v>325</v>
      </c>
      <c r="C165" s="168" t="s">
        <v>322</v>
      </c>
      <c r="D165" s="123" t="s">
        <v>344</v>
      </c>
      <c r="E165" s="123">
        <v>13235563</v>
      </c>
      <c r="F165" s="123" t="s">
        <v>345</v>
      </c>
      <c r="G165" s="155">
        <v>28398</v>
      </c>
      <c r="H165" s="123" t="s">
        <v>212</v>
      </c>
      <c r="I165" s="160">
        <v>40644</v>
      </c>
      <c r="J165" s="161">
        <v>41961</v>
      </c>
      <c r="K165" s="61" t="s">
        <v>126</v>
      </c>
      <c r="L165" s="61" t="s">
        <v>126</v>
      </c>
      <c r="M165" s="38" t="s">
        <v>126</v>
      </c>
      <c r="N165" s="38" t="s">
        <v>126</v>
      </c>
      <c r="O165" s="38"/>
      <c r="P165" s="38" t="s">
        <v>346</v>
      </c>
    </row>
    <row r="166" spans="2:16" ht="60.75" customHeight="1" x14ac:dyDescent="0.25">
      <c r="B166" s="123" t="s">
        <v>325</v>
      </c>
      <c r="C166" s="168" t="s">
        <v>322</v>
      </c>
      <c r="D166" s="123" t="s">
        <v>347</v>
      </c>
      <c r="E166" s="123">
        <v>49767055</v>
      </c>
      <c r="F166" s="123" t="s">
        <v>348</v>
      </c>
      <c r="G166" s="155">
        <v>36881</v>
      </c>
      <c r="H166" s="123" t="s">
        <v>349</v>
      </c>
      <c r="I166" s="160">
        <v>39479</v>
      </c>
      <c r="J166" s="161">
        <v>41456</v>
      </c>
      <c r="K166" s="61" t="s">
        <v>126</v>
      </c>
      <c r="L166" s="61" t="s">
        <v>126</v>
      </c>
      <c r="M166" s="38" t="s">
        <v>126</v>
      </c>
      <c r="N166" s="38" t="s">
        <v>126</v>
      </c>
      <c r="O166" s="38"/>
      <c r="P166" s="38" t="s">
        <v>350</v>
      </c>
    </row>
    <row r="167" spans="2:16" ht="105" x14ac:dyDescent="0.25">
      <c r="B167" s="123" t="s">
        <v>325</v>
      </c>
      <c r="C167" s="168" t="s">
        <v>322</v>
      </c>
      <c r="D167" s="123" t="s">
        <v>351</v>
      </c>
      <c r="E167" s="123">
        <v>34534163</v>
      </c>
      <c r="F167" s="123" t="s">
        <v>352</v>
      </c>
      <c r="G167" s="155">
        <v>29754</v>
      </c>
      <c r="H167" s="123" t="s">
        <v>353</v>
      </c>
      <c r="I167" s="61"/>
      <c r="J167" s="123"/>
      <c r="K167" s="61" t="s">
        <v>127</v>
      </c>
      <c r="L167" s="61" t="s">
        <v>127</v>
      </c>
      <c r="M167" s="38" t="s">
        <v>127</v>
      </c>
      <c r="N167" s="38" t="s">
        <v>126</v>
      </c>
      <c r="O167" s="38" t="s">
        <v>405</v>
      </c>
      <c r="P167" s="38" t="s">
        <v>354</v>
      </c>
    </row>
    <row r="168" spans="2:16" ht="60.75" customHeight="1" x14ac:dyDescent="0.25">
      <c r="B168" s="123" t="s">
        <v>325</v>
      </c>
      <c r="C168" s="168" t="s">
        <v>322</v>
      </c>
      <c r="D168" s="123" t="s">
        <v>355</v>
      </c>
      <c r="E168" s="123">
        <v>29543572</v>
      </c>
      <c r="F168" s="123" t="s">
        <v>356</v>
      </c>
      <c r="G168" s="155">
        <v>37427</v>
      </c>
      <c r="H168" s="123" t="s">
        <v>357</v>
      </c>
      <c r="I168" s="160">
        <v>36903</v>
      </c>
      <c r="J168" s="161">
        <v>37968</v>
      </c>
      <c r="K168" s="61" t="s">
        <v>126</v>
      </c>
      <c r="L168" s="61" t="s">
        <v>126</v>
      </c>
      <c r="M168" s="38" t="s">
        <v>126</v>
      </c>
      <c r="N168" s="38" t="s">
        <v>126</v>
      </c>
      <c r="O168" s="38"/>
      <c r="P168" s="38" t="s">
        <v>358</v>
      </c>
    </row>
    <row r="169" spans="2:16" ht="60.75" customHeight="1" x14ac:dyDescent="0.25">
      <c r="B169" s="59" t="s">
        <v>325</v>
      </c>
      <c r="C169" s="168" t="s">
        <v>323</v>
      </c>
      <c r="D169" s="123" t="s">
        <v>359</v>
      </c>
      <c r="E169" s="123">
        <v>66726800</v>
      </c>
      <c r="F169" s="123" t="s">
        <v>360</v>
      </c>
      <c r="G169" s="155">
        <v>37610</v>
      </c>
      <c r="H169" s="161" t="s">
        <v>361</v>
      </c>
      <c r="I169" s="161">
        <v>39777</v>
      </c>
      <c r="J169" s="161">
        <v>40624</v>
      </c>
      <c r="K169" s="61" t="s">
        <v>126</v>
      </c>
      <c r="L169" s="61" t="s">
        <v>126</v>
      </c>
      <c r="M169" s="38" t="s">
        <v>126</v>
      </c>
      <c r="N169" s="38" t="s">
        <v>126</v>
      </c>
      <c r="O169" s="38"/>
      <c r="P169" s="38" t="s">
        <v>362</v>
      </c>
    </row>
    <row r="170" spans="2:16" ht="33.6" customHeight="1" x14ac:dyDescent="0.25">
      <c r="B170" s="59" t="s">
        <v>121</v>
      </c>
      <c r="C170" s="168" t="s">
        <v>326</v>
      </c>
      <c r="D170" s="123" t="s">
        <v>363</v>
      </c>
      <c r="E170" s="123">
        <v>66831419</v>
      </c>
      <c r="F170" s="123" t="s">
        <v>364</v>
      </c>
      <c r="G170" s="155">
        <v>36475</v>
      </c>
      <c r="H170" s="123" t="s">
        <v>365</v>
      </c>
      <c r="I170" s="160">
        <v>40360</v>
      </c>
      <c r="J170" s="123" t="s">
        <v>366</v>
      </c>
      <c r="K170" s="61" t="s">
        <v>126</v>
      </c>
      <c r="L170" s="61" t="s">
        <v>126</v>
      </c>
      <c r="M170" s="38" t="s">
        <v>126</v>
      </c>
      <c r="N170" s="38" t="s">
        <v>126</v>
      </c>
      <c r="O170" s="38"/>
      <c r="P170" s="38" t="s">
        <v>367</v>
      </c>
    </row>
    <row r="174" spans="2:16" ht="54" customHeight="1" x14ac:dyDescent="0.25">
      <c r="B174" s="85" t="s">
        <v>29</v>
      </c>
      <c r="C174" s="85" t="s">
        <v>43</v>
      </c>
      <c r="D174" s="126" t="s">
        <v>44</v>
      </c>
      <c r="E174" s="126" t="s">
        <v>45</v>
      </c>
      <c r="F174" s="126" t="s">
        <v>50</v>
      </c>
    </row>
    <row r="175" spans="2:16" ht="120.75" customHeight="1" x14ac:dyDescent="0.2">
      <c r="B175" s="259" t="s">
        <v>47</v>
      </c>
      <c r="C175" s="4" t="s">
        <v>118</v>
      </c>
      <c r="D175" s="42">
        <v>25</v>
      </c>
      <c r="E175" s="42">
        <v>25</v>
      </c>
      <c r="F175" s="260">
        <f>+E175+E176+E177</f>
        <v>35</v>
      </c>
      <c r="G175" s="60"/>
    </row>
    <row r="176" spans="2:16" ht="76.150000000000006" customHeight="1" x14ac:dyDescent="0.2">
      <c r="B176" s="259"/>
      <c r="C176" s="4" t="s">
        <v>119</v>
      </c>
      <c r="D176" s="42">
        <v>25</v>
      </c>
      <c r="E176" s="42">
        <v>0</v>
      </c>
      <c r="F176" s="260"/>
      <c r="G176" s="60"/>
    </row>
    <row r="177" spans="2:7" ht="69" customHeight="1" x14ac:dyDescent="0.2">
      <c r="B177" s="259"/>
      <c r="C177" s="4" t="s">
        <v>120</v>
      </c>
      <c r="D177" s="42">
        <v>10</v>
      </c>
      <c r="E177" s="42">
        <v>10</v>
      </c>
      <c r="F177" s="260"/>
      <c r="G177" s="60"/>
    </row>
    <row r="178" spans="2:7" x14ac:dyDescent="0.25">
      <c r="C178"/>
    </row>
    <row r="181" spans="2:7" x14ac:dyDescent="0.25">
      <c r="B181" s="35" t="s">
        <v>51</v>
      </c>
    </row>
    <row r="184" spans="2:7" x14ac:dyDescent="0.25">
      <c r="B184" s="45" t="s">
        <v>29</v>
      </c>
      <c r="C184" s="45" t="s">
        <v>52</v>
      </c>
      <c r="D184" s="126" t="s">
        <v>45</v>
      </c>
      <c r="E184" s="126" t="s">
        <v>13</v>
      </c>
    </row>
    <row r="185" spans="2:7" ht="28.5" x14ac:dyDescent="0.25">
      <c r="B185" s="2" t="s">
        <v>53</v>
      </c>
      <c r="C185" s="5">
        <v>40</v>
      </c>
      <c r="D185" s="42">
        <f>+E150</f>
        <v>20</v>
      </c>
      <c r="E185" s="261">
        <f>+D185+D186</f>
        <v>55</v>
      </c>
    </row>
    <row r="186" spans="2:7" ht="57" x14ac:dyDescent="0.25">
      <c r="B186" s="2" t="s">
        <v>54</v>
      </c>
      <c r="C186" s="5">
        <v>60</v>
      </c>
      <c r="D186" s="42">
        <f>+F175</f>
        <v>35</v>
      </c>
      <c r="E186" s="262"/>
    </row>
  </sheetData>
  <mergeCells count="47">
    <mergeCell ref="B175:B177"/>
    <mergeCell ref="F175:F177"/>
    <mergeCell ref="E185:E186"/>
    <mergeCell ref="B2:R2"/>
    <mergeCell ref="B136:R136"/>
    <mergeCell ref="B155:N155"/>
    <mergeCell ref="E150:E152"/>
    <mergeCell ref="D132:E132"/>
    <mergeCell ref="D133:E133"/>
    <mergeCell ref="E32:E33"/>
    <mergeCell ref="C10:E10"/>
    <mergeCell ref="B14:C15"/>
    <mergeCell ref="C53:N53"/>
    <mergeCell ref="D49:E49"/>
    <mergeCell ref="B49:B50"/>
    <mergeCell ref="C49:C50"/>
    <mergeCell ref="B4:R4"/>
    <mergeCell ref="C6:N6"/>
    <mergeCell ref="C7:N7"/>
    <mergeCell ref="C8:N8"/>
    <mergeCell ref="C9:N9"/>
    <mergeCell ref="M36:P36"/>
    <mergeCell ref="L58:M58"/>
    <mergeCell ref="L59:M59"/>
    <mergeCell ref="L60:M60"/>
    <mergeCell ref="B55:M55"/>
    <mergeCell ref="L61:M61"/>
    <mergeCell ref="L62:M62"/>
    <mergeCell ref="L63:M63"/>
    <mergeCell ref="L64:M64"/>
    <mergeCell ref="B139:O139"/>
    <mergeCell ref="B129:P129"/>
    <mergeCell ref="L66:M66"/>
    <mergeCell ref="L67:M67"/>
    <mergeCell ref="L68:M68"/>
    <mergeCell ref="L69:M69"/>
    <mergeCell ref="L70:M70"/>
    <mergeCell ref="L65:M65"/>
    <mergeCell ref="H158:J158"/>
    <mergeCell ref="B76:O76"/>
    <mergeCell ref="H80:K80"/>
    <mergeCell ref="B80:B81"/>
    <mergeCell ref="C80:C81"/>
    <mergeCell ref="D80:D81"/>
    <mergeCell ref="E80:E81"/>
    <mergeCell ref="F80:F81"/>
    <mergeCell ref="G80:G81"/>
  </mergeCells>
  <dataValidations count="2">
    <dataValidation type="decimal" allowBlank="1" showInputMessage="1" showErrorMessage="1" sqref="WVJ983102 WLN983102 C65598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C131134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C196670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C262206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C327742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C393278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C458814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C524350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C589886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C655422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C720958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C786494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C852030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C917566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C983102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 type="list" allowBlank="1" showInputMessage="1" showErrorMessage="1" sqref="WVG983102 A65598 IU65598 SQ65598 ACM65598 AMI65598 AWE65598 BGA65598 BPW65598 BZS65598 CJO65598 CTK65598 DDG65598 DNC65598 DWY65598 EGU65598 EQQ65598 FAM65598 FKI65598 FUE65598 GEA65598 GNW65598 GXS65598 HHO65598 HRK65598 IBG65598 ILC65598 IUY65598 JEU65598 JOQ65598 JYM65598 KII65598 KSE65598 LCA65598 LLW65598 LVS65598 MFO65598 MPK65598 MZG65598 NJC65598 NSY65598 OCU65598 OMQ65598 OWM65598 PGI65598 PQE65598 QAA65598 QJW65598 QTS65598 RDO65598 RNK65598 RXG65598 SHC65598 SQY65598 TAU65598 TKQ65598 TUM65598 UEI65598 UOE65598 UYA65598 VHW65598 VRS65598 WBO65598 WLK65598 WVG65598 A131134 IU131134 SQ131134 ACM131134 AMI131134 AWE131134 BGA131134 BPW131134 BZS131134 CJO131134 CTK131134 DDG131134 DNC131134 DWY131134 EGU131134 EQQ131134 FAM131134 FKI131134 FUE131134 GEA131134 GNW131134 GXS131134 HHO131134 HRK131134 IBG131134 ILC131134 IUY131134 JEU131134 JOQ131134 JYM131134 KII131134 KSE131134 LCA131134 LLW131134 LVS131134 MFO131134 MPK131134 MZG131134 NJC131134 NSY131134 OCU131134 OMQ131134 OWM131134 PGI131134 PQE131134 QAA131134 QJW131134 QTS131134 RDO131134 RNK131134 RXG131134 SHC131134 SQY131134 TAU131134 TKQ131134 TUM131134 UEI131134 UOE131134 UYA131134 VHW131134 VRS131134 WBO131134 WLK131134 WVG131134 A196670 IU196670 SQ196670 ACM196670 AMI196670 AWE196670 BGA196670 BPW196670 BZS196670 CJO196670 CTK196670 DDG196670 DNC196670 DWY196670 EGU196670 EQQ196670 FAM196670 FKI196670 FUE196670 GEA196670 GNW196670 GXS196670 HHO196670 HRK196670 IBG196670 ILC196670 IUY196670 JEU196670 JOQ196670 JYM196670 KII196670 KSE196670 LCA196670 LLW196670 LVS196670 MFO196670 MPK196670 MZG196670 NJC196670 NSY196670 OCU196670 OMQ196670 OWM196670 PGI196670 PQE196670 QAA196670 QJW196670 QTS196670 RDO196670 RNK196670 RXG196670 SHC196670 SQY196670 TAU196670 TKQ196670 TUM196670 UEI196670 UOE196670 UYA196670 VHW196670 VRS196670 WBO196670 WLK196670 WVG196670 A262206 IU262206 SQ262206 ACM262206 AMI262206 AWE262206 BGA262206 BPW262206 BZS262206 CJO262206 CTK262206 DDG262206 DNC262206 DWY262206 EGU262206 EQQ262206 FAM262206 FKI262206 FUE262206 GEA262206 GNW262206 GXS262206 HHO262206 HRK262206 IBG262206 ILC262206 IUY262206 JEU262206 JOQ262206 JYM262206 KII262206 KSE262206 LCA262206 LLW262206 LVS262206 MFO262206 MPK262206 MZG262206 NJC262206 NSY262206 OCU262206 OMQ262206 OWM262206 PGI262206 PQE262206 QAA262206 QJW262206 QTS262206 RDO262206 RNK262206 RXG262206 SHC262206 SQY262206 TAU262206 TKQ262206 TUM262206 UEI262206 UOE262206 UYA262206 VHW262206 VRS262206 WBO262206 WLK262206 WVG262206 A327742 IU327742 SQ327742 ACM327742 AMI327742 AWE327742 BGA327742 BPW327742 BZS327742 CJO327742 CTK327742 DDG327742 DNC327742 DWY327742 EGU327742 EQQ327742 FAM327742 FKI327742 FUE327742 GEA327742 GNW327742 GXS327742 HHO327742 HRK327742 IBG327742 ILC327742 IUY327742 JEU327742 JOQ327742 JYM327742 KII327742 KSE327742 LCA327742 LLW327742 LVS327742 MFO327742 MPK327742 MZG327742 NJC327742 NSY327742 OCU327742 OMQ327742 OWM327742 PGI327742 PQE327742 QAA327742 QJW327742 QTS327742 RDO327742 RNK327742 RXG327742 SHC327742 SQY327742 TAU327742 TKQ327742 TUM327742 UEI327742 UOE327742 UYA327742 VHW327742 VRS327742 WBO327742 WLK327742 WVG327742 A393278 IU393278 SQ393278 ACM393278 AMI393278 AWE393278 BGA393278 BPW393278 BZS393278 CJO393278 CTK393278 DDG393278 DNC393278 DWY393278 EGU393278 EQQ393278 FAM393278 FKI393278 FUE393278 GEA393278 GNW393278 GXS393278 HHO393278 HRK393278 IBG393278 ILC393278 IUY393278 JEU393278 JOQ393278 JYM393278 KII393278 KSE393278 LCA393278 LLW393278 LVS393278 MFO393278 MPK393278 MZG393278 NJC393278 NSY393278 OCU393278 OMQ393278 OWM393278 PGI393278 PQE393278 QAA393278 QJW393278 QTS393278 RDO393278 RNK393278 RXG393278 SHC393278 SQY393278 TAU393278 TKQ393278 TUM393278 UEI393278 UOE393278 UYA393278 VHW393278 VRS393278 WBO393278 WLK393278 WVG393278 A458814 IU458814 SQ458814 ACM458814 AMI458814 AWE458814 BGA458814 BPW458814 BZS458814 CJO458814 CTK458814 DDG458814 DNC458814 DWY458814 EGU458814 EQQ458814 FAM458814 FKI458814 FUE458814 GEA458814 GNW458814 GXS458814 HHO458814 HRK458814 IBG458814 ILC458814 IUY458814 JEU458814 JOQ458814 JYM458814 KII458814 KSE458814 LCA458814 LLW458814 LVS458814 MFO458814 MPK458814 MZG458814 NJC458814 NSY458814 OCU458814 OMQ458814 OWM458814 PGI458814 PQE458814 QAA458814 QJW458814 QTS458814 RDO458814 RNK458814 RXG458814 SHC458814 SQY458814 TAU458814 TKQ458814 TUM458814 UEI458814 UOE458814 UYA458814 VHW458814 VRS458814 WBO458814 WLK458814 WVG458814 A524350 IU524350 SQ524350 ACM524350 AMI524350 AWE524350 BGA524350 BPW524350 BZS524350 CJO524350 CTK524350 DDG524350 DNC524350 DWY524350 EGU524350 EQQ524350 FAM524350 FKI524350 FUE524350 GEA524350 GNW524350 GXS524350 HHO524350 HRK524350 IBG524350 ILC524350 IUY524350 JEU524350 JOQ524350 JYM524350 KII524350 KSE524350 LCA524350 LLW524350 LVS524350 MFO524350 MPK524350 MZG524350 NJC524350 NSY524350 OCU524350 OMQ524350 OWM524350 PGI524350 PQE524350 QAA524350 QJW524350 QTS524350 RDO524350 RNK524350 RXG524350 SHC524350 SQY524350 TAU524350 TKQ524350 TUM524350 UEI524350 UOE524350 UYA524350 VHW524350 VRS524350 WBO524350 WLK524350 WVG524350 A589886 IU589886 SQ589886 ACM589886 AMI589886 AWE589886 BGA589886 BPW589886 BZS589886 CJO589886 CTK589886 DDG589886 DNC589886 DWY589886 EGU589886 EQQ589886 FAM589886 FKI589886 FUE589886 GEA589886 GNW589886 GXS589886 HHO589886 HRK589886 IBG589886 ILC589886 IUY589886 JEU589886 JOQ589886 JYM589886 KII589886 KSE589886 LCA589886 LLW589886 LVS589886 MFO589886 MPK589886 MZG589886 NJC589886 NSY589886 OCU589886 OMQ589886 OWM589886 PGI589886 PQE589886 QAA589886 QJW589886 QTS589886 RDO589886 RNK589886 RXG589886 SHC589886 SQY589886 TAU589886 TKQ589886 TUM589886 UEI589886 UOE589886 UYA589886 VHW589886 VRS589886 WBO589886 WLK589886 WVG589886 A655422 IU655422 SQ655422 ACM655422 AMI655422 AWE655422 BGA655422 BPW655422 BZS655422 CJO655422 CTK655422 DDG655422 DNC655422 DWY655422 EGU655422 EQQ655422 FAM655422 FKI655422 FUE655422 GEA655422 GNW655422 GXS655422 HHO655422 HRK655422 IBG655422 ILC655422 IUY655422 JEU655422 JOQ655422 JYM655422 KII655422 KSE655422 LCA655422 LLW655422 LVS655422 MFO655422 MPK655422 MZG655422 NJC655422 NSY655422 OCU655422 OMQ655422 OWM655422 PGI655422 PQE655422 QAA655422 QJW655422 QTS655422 RDO655422 RNK655422 RXG655422 SHC655422 SQY655422 TAU655422 TKQ655422 TUM655422 UEI655422 UOE655422 UYA655422 VHW655422 VRS655422 WBO655422 WLK655422 WVG655422 A720958 IU720958 SQ720958 ACM720958 AMI720958 AWE720958 BGA720958 BPW720958 BZS720958 CJO720958 CTK720958 DDG720958 DNC720958 DWY720958 EGU720958 EQQ720958 FAM720958 FKI720958 FUE720958 GEA720958 GNW720958 GXS720958 HHO720958 HRK720958 IBG720958 ILC720958 IUY720958 JEU720958 JOQ720958 JYM720958 KII720958 KSE720958 LCA720958 LLW720958 LVS720958 MFO720958 MPK720958 MZG720958 NJC720958 NSY720958 OCU720958 OMQ720958 OWM720958 PGI720958 PQE720958 QAA720958 QJW720958 QTS720958 RDO720958 RNK720958 RXG720958 SHC720958 SQY720958 TAU720958 TKQ720958 TUM720958 UEI720958 UOE720958 UYA720958 VHW720958 VRS720958 WBO720958 WLK720958 WVG720958 A786494 IU786494 SQ786494 ACM786494 AMI786494 AWE786494 BGA786494 BPW786494 BZS786494 CJO786494 CTK786494 DDG786494 DNC786494 DWY786494 EGU786494 EQQ786494 FAM786494 FKI786494 FUE786494 GEA786494 GNW786494 GXS786494 HHO786494 HRK786494 IBG786494 ILC786494 IUY786494 JEU786494 JOQ786494 JYM786494 KII786494 KSE786494 LCA786494 LLW786494 LVS786494 MFO786494 MPK786494 MZG786494 NJC786494 NSY786494 OCU786494 OMQ786494 OWM786494 PGI786494 PQE786494 QAA786494 QJW786494 QTS786494 RDO786494 RNK786494 RXG786494 SHC786494 SQY786494 TAU786494 TKQ786494 TUM786494 UEI786494 UOE786494 UYA786494 VHW786494 VRS786494 WBO786494 WLK786494 WVG786494 A852030 IU852030 SQ852030 ACM852030 AMI852030 AWE852030 BGA852030 BPW852030 BZS852030 CJO852030 CTK852030 DDG852030 DNC852030 DWY852030 EGU852030 EQQ852030 FAM852030 FKI852030 FUE852030 GEA852030 GNW852030 GXS852030 HHO852030 HRK852030 IBG852030 ILC852030 IUY852030 JEU852030 JOQ852030 JYM852030 KII852030 KSE852030 LCA852030 LLW852030 LVS852030 MFO852030 MPK852030 MZG852030 NJC852030 NSY852030 OCU852030 OMQ852030 OWM852030 PGI852030 PQE852030 QAA852030 QJW852030 QTS852030 RDO852030 RNK852030 RXG852030 SHC852030 SQY852030 TAU852030 TKQ852030 TUM852030 UEI852030 UOE852030 UYA852030 VHW852030 VRS852030 WBO852030 WLK852030 WVG852030 A917566 IU917566 SQ917566 ACM917566 AMI917566 AWE917566 BGA917566 BPW917566 BZS917566 CJO917566 CTK917566 DDG917566 DNC917566 DWY917566 EGU917566 EQQ917566 FAM917566 FKI917566 FUE917566 GEA917566 GNW917566 GXS917566 HHO917566 HRK917566 IBG917566 ILC917566 IUY917566 JEU917566 JOQ917566 JYM917566 KII917566 KSE917566 LCA917566 LLW917566 LVS917566 MFO917566 MPK917566 MZG917566 NJC917566 NSY917566 OCU917566 OMQ917566 OWM917566 PGI917566 PQE917566 QAA917566 QJW917566 QTS917566 RDO917566 RNK917566 RXG917566 SHC917566 SQY917566 TAU917566 TKQ917566 TUM917566 UEI917566 UOE917566 UYA917566 VHW917566 VRS917566 WBO917566 WLK917566 WVG917566 A983102 IU983102 SQ983102 ACM983102 AMI983102 AWE983102 BGA983102 BPW983102 BZS983102 CJO983102 CTK983102 DDG983102 DNC983102 DWY983102 EGU983102 EQQ983102 FAM983102 FKI983102 FUE983102 GEA983102 GNW983102 GXS983102 HHO983102 HRK983102 IBG983102 ILC983102 IUY983102 JEU983102 JOQ983102 JYM983102 KII983102 KSE983102 LCA983102 LLW983102 LVS983102 MFO983102 MPK983102 MZG983102 NJC983102 NSY983102 OCU983102 OMQ983102 OWM983102 PGI983102 PQE983102 QAA983102 QJW983102 QTS983102 RDO983102 RNK983102 RXG983102 SHC983102 SQY983102 TAU983102 TKQ983102 TUM983102 UEI983102 UOE983102 UYA983102 VHW983102 VRS983102 WBO983102 WLK983102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workbookViewId="0">
      <selection activeCell="J15" sqref="J15"/>
    </sheetView>
  </sheetViews>
  <sheetFormatPr baseColWidth="10" defaultRowHeight="15" x14ac:dyDescent="0.25"/>
  <cols>
    <col min="1" max="1" width="11.42578125" style="7"/>
    <col min="2" max="2" width="30.85546875" style="7" customWidth="1"/>
    <col min="3" max="3" width="14" style="7" bestFit="1" customWidth="1"/>
    <col min="4" max="4" width="10.7109375" style="7" bestFit="1" customWidth="1"/>
    <col min="5" max="5" width="14.5703125" style="7" customWidth="1"/>
    <col min="6" max="6" width="10.7109375" style="7" bestFit="1" customWidth="1"/>
    <col min="7" max="7" width="17" style="7" customWidth="1"/>
    <col min="8" max="8" width="15.28515625" style="7" customWidth="1"/>
    <col min="9" max="16384" width="11.42578125" style="7"/>
  </cols>
  <sheetData>
    <row r="1" spans="1:8" ht="18.75" x14ac:dyDescent="0.25">
      <c r="B1" s="174">
        <v>3543.2000000000003</v>
      </c>
      <c r="C1" s="7" t="s">
        <v>368</v>
      </c>
    </row>
    <row r="2" spans="1:8" ht="30" x14ac:dyDescent="0.25">
      <c r="A2" s="7" t="s">
        <v>383</v>
      </c>
      <c r="B2" s="7" t="s">
        <v>381</v>
      </c>
      <c r="C2" s="7" t="s">
        <v>382</v>
      </c>
      <c r="D2" s="156" t="s">
        <v>388</v>
      </c>
      <c r="E2" s="7" t="s">
        <v>389</v>
      </c>
    </row>
    <row r="3" spans="1:8" s="175" customFormat="1" x14ac:dyDescent="0.25">
      <c r="A3" s="175">
        <v>1</v>
      </c>
      <c r="B3" s="79">
        <v>41290</v>
      </c>
      <c r="C3" s="79">
        <v>41639</v>
      </c>
      <c r="D3" s="175">
        <v>2448</v>
      </c>
      <c r="E3" s="172" t="s">
        <v>390</v>
      </c>
      <c r="F3" s="172" t="s">
        <v>391</v>
      </c>
      <c r="G3" s="175">
        <f>D3+D6</f>
        <v>2493</v>
      </c>
    </row>
    <row r="4" spans="1:8" s="175" customFormat="1" x14ac:dyDescent="0.25">
      <c r="A4" s="175">
        <v>2</v>
      </c>
      <c r="B4" s="79">
        <v>40763</v>
      </c>
      <c r="C4" s="79">
        <v>40892</v>
      </c>
      <c r="D4" s="175">
        <v>159</v>
      </c>
      <c r="E4" s="172"/>
      <c r="F4" s="172"/>
    </row>
    <row r="5" spans="1:8" s="175" customFormat="1" x14ac:dyDescent="0.25">
      <c r="A5" s="175">
        <v>3</v>
      </c>
      <c r="B5" s="79">
        <v>40638</v>
      </c>
      <c r="C5" s="79">
        <v>40746</v>
      </c>
      <c r="D5" s="175">
        <v>192</v>
      </c>
      <c r="E5" s="172"/>
      <c r="F5" s="172"/>
    </row>
    <row r="6" spans="1:8" s="175" customFormat="1" x14ac:dyDescent="0.25">
      <c r="A6" s="176">
        <v>4</v>
      </c>
      <c r="B6" s="79">
        <v>41207</v>
      </c>
      <c r="C6" s="79">
        <v>41453</v>
      </c>
      <c r="D6" s="175">
        <v>45</v>
      </c>
      <c r="E6" s="172"/>
      <c r="F6" s="172"/>
    </row>
    <row r="7" spans="1:8" s="175" customFormat="1" x14ac:dyDescent="0.25">
      <c r="B7" s="172"/>
      <c r="C7" s="172"/>
      <c r="E7" s="172"/>
      <c r="F7" s="172"/>
    </row>
    <row r="8" spans="1:8" s="175" customFormat="1" x14ac:dyDescent="0.25">
      <c r="B8" s="172"/>
      <c r="C8" s="172"/>
      <c r="E8" s="172"/>
      <c r="F8" s="172"/>
    </row>
    <row r="10" spans="1:8" x14ac:dyDescent="0.25">
      <c r="A10" s="210">
        <f>SUM(C10:F10)</f>
        <v>22.299999999999997</v>
      </c>
      <c r="B10" s="175" t="s">
        <v>392</v>
      </c>
      <c r="C10" s="207">
        <f>C12-C11</f>
        <v>6.1999999999999993</v>
      </c>
      <c r="D10" s="207">
        <f t="shared" ref="D10:F10" si="0">D12-D11</f>
        <v>4.3</v>
      </c>
      <c r="E10" s="207">
        <f t="shared" si="0"/>
        <v>3.6</v>
      </c>
      <c r="F10" s="207">
        <f t="shared" si="0"/>
        <v>8.1999999999999993</v>
      </c>
      <c r="G10" s="175"/>
      <c r="H10" s="175"/>
    </row>
    <row r="11" spans="1:8" x14ac:dyDescent="0.25">
      <c r="B11" s="175" t="s">
        <v>394</v>
      </c>
      <c r="C11" s="208">
        <f>(C6-B3)/30</f>
        <v>5.4333333333333336</v>
      </c>
      <c r="D11" s="209"/>
      <c r="E11" s="209"/>
      <c r="F11" s="209"/>
      <c r="G11" s="209"/>
      <c r="H11" s="177"/>
    </row>
    <row r="12" spans="1:8" x14ac:dyDescent="0.25">
      <c r="B12" s="175" t="s">
        <v>393</v>
      </c>
      <c r="C12" s="206">
        <f>(C3-B3)/30</f>
        <v>11.633333333333333</v>
      </c>
      <c r="D12" s="207">
        <f>(C4-B4)/30</f>
        <v>4.3</v>
      </c>
      <c r="E12" s="207">
        <f>(C5-B5)/30</f>
        <v>3.6</v>
      </c>
      <c r="F12" s="207">
        <f>(C6-B6)/30</f>
        <v>8.1999999999999993</v>
      </c>
      <c r="G12" s="175"/>
      <c r="H12" s="175"/>
    </row>
    <row r="13" spans="1:8" x14ac:dyDescent="0.25">
      <c r="B13" s="175"/>
      <c r="C13" s="178" t="s">
        <v>384</v>
      </c>
      <c r="D13" s="178" t="s">
        <v>385</v>
      </c>
      <c r="E13" s="178" t="s">
        <v>386</v>
      </c>
      <c r="F13" s="178" t="s">
        <v>387</v>
      </c>
      <c r="G13" s="178"/>
      <c r="H13" s="178"/>
    </row>
    <row r="14" spans="1:8" x14ac:dyDescent="0.25">
      <c r="A14" s="82" t="s">
        <v>369</v>
      </c>
      <c r="B14" s="33">
        <v>2011</v>
      </c>
      <c r="C14" s="32"/>
      <c r="D14" s="32"/>
      <c r="E14" s="32"/>
      <c r="F14" s="32"/>
      <c r="G14" s="32"/>
      <c r="H14" s="179"/>
    </row>
    <row r="15" spans="1:8" x14ac:dyDescent="0.25">
      <c r="A15" s="82" t="s">
        <v>370</v>
      </c>
      <c r="B15" s="33">
        <v>2011</v>
      </c>
      <c r="C15" s="32"/>
      <c r="D15" s="32"/>
      <c r="E15" s="32"/>
      <c r="F15" s="32"/>
      <c r="G15" s="180"/>
      <c r="H15" s="179"/>
    </row>
    <row r="16" spans="1:8" x14ac:dyDescent="0.25">
      <c r="A16" s="82" t="s">
        <v>371</v>
      </c>
      <c r="B16" s="33">
        <v>2011</v>
      </c>
      <c r="C16" s="32"/>
      <c r="D16" s="32"/>
      <c r="E16" s="32"/>
      <c r="F16" s="32"/>
      <c r="G16" s="32"/>
      <c r="H16" s="179"/>
    </row>
    <row r="17" spans="1:8" x14ac:dyDescent="0.25">
      <c r="A17" s="82" t="s">
        <v>372</v>
      </c>
      <c r="B17" s="33">
        <v>2011</v>
      </c>
      <c r="C17" s="32"/>
      <c r="D17" s="32"/>
      <c r="E17" s="32"/>
      <c r="F17" s="32"/>
      <c r="G17" s="32"/>
      <c r="H17" s="179"/>
    </row>
    <row r="18" spans="1:8" x14ac:dyDescent="0.25">
      <c r="A18" s="82" t="s">
        <v>373</v>
      </c>
      <c r="B18" s="33">
        <v>2011</v>
      </c>
      <c r="C18" s="32"/>
      <c r="D18" s="32"/>
      <c r="E18" s="186">
        <v>40638</v>
      </c>
      <c r="F18" s="32"/>
      <c r="G18" s="32"/>
      <c r="H18" s="179"/>
    </row>
    <row r="19" spans="1:8" x14ac:dyDescent="0.25">
      <c r="A19" s="82" t="s">
        <v>374</v>
      </c>
      <c r="B19" s="33">
        <v>2011</v>
      </c>
      <c r="C19" s="32"/>
      <c r="D19" s="32"/>
      <c r="E19" s="187" t="s">
        <v>163</v>
      </c>
      <c r="F19" s="32"/>
      <c r="G19" s="32"/>
      <c r="H19" s="179"/>
    </row>
    <row r="20" spans="1:8" x14ac:dyDescent="0.25">
      <c r="A20" s="82" t="s">
        <v>375</v>
      </c>
      <c r="B20" s="33">
        <v>2011</v>
      </c>
      <c r="C20" s="32"/>
      <c r="D20" s="32"/>
      <c r="E20" s="186">
        <v>40746</v>
      </c>
      <c r="F20" s="32"/>
      <c r="G20" s="32"/>
      <c r="H20" s="179"/>
    </row>
    <row r="21" spans="1:8" x14ac:dyDescent="0.25">
      <c r="A21" s="82" t="s">
        <v>376</v>
      </c>
      <c r="B21" s="33">
        <v>2011</v>
      </c>
      <c r="C21" s="32"/>
      <c r="D21" s="184">
        <v>40763</v>
      </c>
      <c r="E21" s="32"/>
      <c r="F21" s="32"/>
      <c r="G21" s="32"/>
      <c r="H21" s="179"/>
    </row>
    <row r="22" spans="1:8" x14ac:dyDescent="0.25">
      <c r="A22" s="82" t="s">
        <v>377</v>
      </c>
      <c r="B22" s="33">
        <v>2011</v>
      </c>
      <c r="C22" s="32"/>
      <c r="D22" s="185" t="s">
        <v>163</v>
      </c>
      <c r="E22" s="32"/>
      <c r="F22" s="32"/>
      <c r="G22" s="32"/>
      <c r="H22" s="179"/>
    </row>
    <row r="23" spans="1:8" x14ac:dyDescent="0.25">
      <c r="A23" s="82" t="s">
        <v>378</v>
      </c>
      <c r="B23" s="33">
        <v>2011</v>
      </c>
      <c r="C23" s="32"/>
      <c r="D23" s="185" t="s">
        <v>163</v>
      </c>
      <c r="E23" s="32"/>
      <c r="F23" s="32"/>
      <c r="G23" s="32"/>
      <c r="H23" s="179"/>
    </row>
    <row r="24" spans="1:8" x14ac:dyDescent="0.25">
      <c r="A24" s="82" t="s">
        <v>379</v>
      </c>
      <c r="B24" s="33">
        <v>2011</v>
      </c>
      <c r="C24" s="32"/>
      <c r="D24" s="185" t="s">
        <v>163</v>
      </c>
      <c r="E24" s="32"/>
      <c r="F24" s="32"/>
      <c r="G24" s="32"/>
      <c r="H24" s="179"/>
    </row>
    <row r="25" spans="1:8" x14ac:dyDescent="0.25">
      <c r="A25" s="82" t="s">
        <v>380</v>
      </c>
      <c r="B25" s="33">
        <v>2011</v>
      </c>
      <c r="C25" s="32"/>
      <c r="D25" s="184">
        <v>40892</v>
      </c>
      <c r="E25" s="32"/>
      <c r="F25" s="32"/>
      <c r="G25" s="32"/>
      <c r="H25" s="179"/>
    </row>
    <row r="26" spans="1:8" x14ac:dyDescent="0.25">
      <c r="A26" s="82" t="s">
        <v>369</v>
      </c>
      <c r="B26" s="33">
        <v>2012</v>
      </c>
      <c r="C26" s="32"/>
      <c r="D26" s="32"/>
      <c r="E26" s="32"/>
      <c r="F26" s="32"/>
      <c r="G26" s="32"/>
      <c r="H26" s="179"/>
    </row>
    <row r="27" spans="1:8" x14ac:dyDescent="0.25">
      <c r="A27" s="82" t="s">
        <v>370</v>
      </c>
      <c r="B27" s="33">
        <v>2012</v>
      </c>
      <c r="C27" s="180"/>
      <c r="D27" s="32"/>
      <c r="E27" s="32"/>
      <c r="F27" s="32"/>
      <c r="G27" s="32"/>
      <c r="H27" s="179"/>
    </row>
    <row r="28" spans="1:8" x14ac:dyDescent="0.25">
      <c r="A28" s="82" t="s">
        <v>371</v>
      </c>
      <c r="B28" s="33">
        <v>2012</v>
      </c>
      <c r="C28" s="32"/>
      <c r="D28" s="32"/>
      <c r="E28" s="32"/>
      <c r="F28" s="32"/>
      <c r="G28" s="32"/>
      <c r="H28" s="179"/>
    </row>
    <row r="29" spans="1:8" x14ac:dyDescent="0.25">
      <c r="A29" s="82" t="s">
        <v>372</v>
      </c>
      <c r="B29" s="33">
        <v>2012</v>
      </c>
      <c r="C29" s="32"/>
      <c r="D29" s="32"/>
      <c r="E29" s="32"/>
      <c r="F29" s="32"/>
      <c r="G29" s="32"/>
      <c r="H29" s="179"/>
    </row>
    <row r="30" spans="1:8" x14ac:dyDescent="0.25">
      <c r="A30" s="82" t="s">
        <v>373</v>
      </c>
      <c r="B30" s="33">
        <v>2012</v>
      </c>
      <c r="C30" s="32"/>
      <c r="D30" s="32"/>
      <c r="E30" s="32"/>
      <c r="F30" s="32"/>
      <c r="G30" s="32"/>
      <c r="H30" s="179"/>
    </row>
    <row r="31" spans="1:8" x14ac:dyDescent="0.25">
      <c r="A31" s="82" t="s">
        <v>374</v>
      </c>
      <c r="B31" s="33">
        <v>2012</v>
      </c>
      <c r="C31" s="32"/>
      <c r="D31" s="32"/>
      <c r="E31" s="32"/>
      <c r="F31" s="32"/>
      <c r="G31" s="32"/>
      <c r="H31" s="179"/>
    </row>
    <row r="32" spans="1:8" x14ac:dyDescent="0.25">
      <c r="A32" s="82" t="s">
        <v>375</v>
      </c>
      <c r="B32" s="33">
        <v>2012</v>
      </c>
      <c r="C32" s="32"/>
      <c r="D32" s="32"/>
      <c r="E32" s="32"/>
      <c r="F32" s="32"/>
      <c r="G32" s="32"/>
      <c r="H32" s="179"/>
    </row>
    <row r="33" spans="1:8" x14ac:dyDescent="0.25">
      <c r="A33" s="82" t="s">
        <v>376</v>
      </c>
      <c r="B33" s="33">
        <v>2012</v>
      </c>
      <c r="C33" s="32"/>
      <c r="D33" s="180"/>
      <c r="E33" s="32"/>
      <c r="F33" s="32"/>
      <c r="G33" s="32"/>
      <c r="H33" s="179"/>
    </row>
    <row r="34" spans="1:8" x14ac:dyDescent="0.25">
      <c r="A34" s="82" t="s">
        <v>377</v>
      </c>
      <c r="B34" s="33">
        <v>2012</v>
      </c>
      <c r="C34" s="32"/>
      <c r="D34" s="32"/>
      <c r="E34" s="32"/>
      <c r="F34" s="32"/>
      <c r="G34" s="32"/>
      <c r="H34" s="179"/>
    </row>
    <row r="35" spans="1:8" x14ac:dyDescent="0.25">
      <c r="A35" s="82" t="s">
        <v>378</v>
      </c>
      <c r="B35" s="33">
        <v>2012</v>
      </c>
      <c r="C35" s="32"/>
      <c r="D35" s="32"/>
      <c r="E35" s="32"/>
      <c r="F35" s="188">
        <v>41207</v>
      </c>
      <c r="G35" s="32"/>
      <c r="H35" s="179"/>
    </row>
    <row r="36" spans="1:8" x14ac:dyDescent="0.25">
      <c r="A36" s="82" t="s">
        <v>379</v>
      </c>
      <c r="B36" s="33">
        <v>2012</v>
      </c>
      <c r="C36" s="32"/>
      <c r="D36" s="32"/>
      <c r="E36" s="32"/>
      <c r="F36" s="189" t="s">
        <v>163</v>
      </c>
      <c r="G36" s="32"/>
      <c r="H36" s="179"/>
    </row>
    <row r="37" spans="1:8" ht="15.75" thickBot="1" x14ac:dyDescent="0.3">
      <c r="A37" s="82" t="s">
        <v>380</v>
      </c>
      <c r="B37" s="33">
        <v>2012</v>
      </c>
      <c r="C37" s="192"/>
      <c r="D37" s="192"/>
      <c r="E37" s="192"/>
      <c r="F37" s="193" t="s">
        <v>163</v>
      </c>
      <c r="G37" s="32"/>
      <c r="H37" s="179"/>
    </row>
    <row r="38" spans="1:8" x14ac:dyDescent="0.25">
      <c r="A38" s="82" t="s">
        <v>369</v>
      </c>
      <c r="B38" s="190">
        <v>2013</v>
      </c>
      <c r="C38" s="196">
        <v>41290</v>
      </c>
      <c r="D38" s="197"/>
      <c r="E38" s="197"/>
      <c r="F38" s="198" t="s">
        <v>163</v>
      </c>
      <c r="G38" s="191"/>
      <c r="H38" s="179"/>
    </row>
    <row r="39" spans="1:8" x14ac:dyDescent="0.25">
      <c r="A39" s="82" t="s">
        <v>370</v>
      </c>
      <c r="B39" s="190">
        <v>2013</v>
      </c>
      <c r="C39" s="199" t="s">
        <v>163</v>
      </c>
      <c r="D39" s="32"/>
      <c r="E39" s="32"/>
      <c r="F39" s="200" t="s">
        <v>163</v>
      </c>
      <c r="G39" s="191"/>
      <c r="H39" s="179"/>
    </row>
    <row r="40" spans="1:8" x14ac:dyDescent="0.25">
      <c r="A40" s="82" t="s">
        <v>371</v>
      </c>
      <c r="B40" s="190">
        <v>2013</v>
      </c>
      <c r="C40" s="199" t="s">
        <v>163</v>
      </c>
      <c r="D40" s="32"/>
      <c r="E40" s="32"/>
      <c r="F40" s="200" t="s">
        <v>163</v>
      </c>
      <c r="G40" s="191"/>
      <c r="H40" s="179"/>
    </row>
    <row r="41" spans="1:8" x14ac:dyDescent="0.25">
      <c r="A41" s="82" t="s">
        <v>372</v>
      </c>
      <c r="B41" s="190">
        <v>2013</v>
      </c>
      <c r="C41" s="199" t="s">
        <v>163</v>
      </c>
      <c r="D41" s="32"/>
      <c r="E41" s="32"/>
      <c r="F41" s="200" t="s">
        <v>163</v>
      </c>
      <c r="G41" s="191"/>
      <c r="H41" s="179"/>
    </row>
    <row r="42" spans="1:8" x14ac:dyDescent="0.25">
      <c r="A42" s="82" t="s">
        <v>373</v>
      </c>
      <c r="B42" s="190">
        <v>2013</v>
      </c>
      <c r="C42" s="199" t="s">
        <v>163</v>
      </c>
      <c r="D42" s="32"/>
      <c r="E42" s="32"/>
      <c r="F42" s="200" t="s">
        <v>163</v>
      </c>
      <c r="G42" s="191"/>
      <c r="H42" s="179"/>
    </row>
    <row r="43" spans="1:8" ht="15.75" thickBot="1" x14ac:dyDescent="0.3">
      <c r="A43" s="82" t="s">
        <v>374</v>
      </c>
      <c r="B43" s="190">
        <v>2013</v>
      </c>
      <c r="C43" s="201" t="s">
        <v>163</v>
      </c>
      <c r="D43" s="202"/>
      <c r="E43" s="203"/>
      <c r="F43" s="204">
        <v>41453</v>
      </c>
      <c r="G43" s="191"/>
      <c r="H43" s="179"/>
    </row>
    <row r="44" spans="1:8" x14ac:dyDescent="0.25">
      <c r="A44" s="82" t="s">
        <v>375</v>
      </c>
      <c r="B44" s="33">
        <v>2013</v>
      </c>
      <c r="C44" s="194" t="s">
        <v>163</v>
      </c>
      <c r="D44" s="195"/>
      <c r="E44" s="195"/>
      <c r="F44" s="195"/>
      <c r="G44" s="32"/>
      <c r="H44" s="179"/>
    </row>
    <row r="45" spans="1:8" x14ac:dyDescent="0.25">
      <c r="A45" s="82" t="s">
        <v>376</v>
      </c>
      <c r="B45" s="33">
        <v>2013</v>
      </c>
      <c r="C45" s="182" t="s">
        <v>163</v>
      </c>
      <c r="D45" s="32"/>
      <c r="E45" s="32"/>
      <c r="F45" s="32"/>
      <c r="G45" s="32"/>
      <c r="H45" s="179"/>
    </row>
    <row r="46" spans="1:8" x14ac:dyDescent="0.25">
      <c r="A46" s="82" t="s">
        <v>377</v>
      </c>
      <c r="B46" s="33">
        <v>2013</v>
      </c>
      <c r="C46" s="182" t="s">
        <v>163</v>
      </c>
      <c r="D46" s="32"/>
      <c r="E46" s="32"/>
      <c r="F46" s="32"/>
      <c r="G46" s="32"/>
      <c r="H46" s="179"/>
    </row>
    <row r="47" spans="1:8" x14ac:dyDescent="0.25">
      <c r="A47" s="82" t="s">
        <v>378</v>
      </c>
      <c r="B47" s="33">
        <v>2013</v>
      </c>
      <c r="C47" s="182" t="s">
        <v>163</v>
      </c>
      <c r="D47" s="32"/>
      <c r="E47" s="32"/>
      <c r="G47" s="32"/>
      <c r="H47" s="179"/>
    </row>
    <row r="48" spans="1:8" x14ac:dyDescent="0.25">
      <c r="A48" s="82" t="s">
        <v>379</v>
      </c>
      <c r="B48" s="33">
        <v>2013</v>
      </c>
      <c r="C48" s="182" t="s">
        <v>163</v>
      </c>
      <c r="D48" s="32"/>
      <c r="E48" s="32"/>
      <c r="F48" s="32"/>
      <c r="G48" s="32"/>
      <c r="H48" s="179"/>
    </row>
    <row r="49" spans="1:8" x14ac:dyDescent="0.25">
      <c r="A49" s="82" t="s">
        <v>380</v>
      </c>
      <c r="B49" s="33">
        <v>2013</v>
      </c>
      <c r="C49" s="181">
        <v>41639</v>
      </c>
      <c r="D49" s="32"/>
      <c r="E49" s="32"/>
      <c r="F49" s="32"/>
      <c r="G49" s="32"/>
      <c r="H49" s="179"/>
    </row>
    <row r="50" spans="1:8" x14ac:dyDescent="0.25">
      <c r="A50" s="82" t="s">
        <v>369</v>
      </c>
      <c r="B50" s="33">
        <v>2014</v>
      </c>
      <c r="C50" s="32"/>
      <c r="D50" s="32"/>
      <c r="E50" s="32"/>
      <c r="F50" s="32"/>
      <c r="G50" s="32"/>
      <c r="H50" s="183"/>
    </row>
    <row r="51" spans="1:8" x14ac:dyDescent="0.25">
      <c r="A51" s="82" t="s">
        <v>370</v>
      </c>
      <c r="B51" s="33">
        <v>2014</v>
      </c>
      <c r="C51" s="32"/>
      <c r="D51" s="32"/>
      <c r="E51" s="32"/>
      <c r="F51" s="32"/>
      <c r="G51" s="32"/>
      <c r="H51" s="183"/>
    </row>
    <row r="52" spans="1:8" x14ac:dyDescent="0.25">
      <c r="A52" s="82" t="s">
        <v>371</v>
      </c>
      <c r="B52" s="33">
        <v>2014</v>
      </c>
      <c r="C52" s="32"/>
      <c r="D52" s="32"/>
      <c r="E52" s="32"/>
      <c r="F52" s="32"/>
      <c r="G52" s="32"/>
      <c r="H52" s="183"/>
    </row>
    <row r="53" spans="1:8" x14ac:dyDescent="0.25">
      <c r="A53" s="82" t="s">
        <v>372</v>
      </c>
      <c r="B53" s="33">
        <v>2014</v>
      </c>
      <c r="C53" s="32"/>
      <c r="D53" s="32"/>
      <c r="E53" s="32"/>
      <c r="F53" s="32"/>
      <c r="G53" s="32"/>
      <c r="H53" s="183"/>
    </row>
    <row r="54" spans="1:8" x14ac:dyDescent="0.25">
      <c r="A54" s="82" t="s">
        <v>373</v>
      </c>
      <c r="B54" s="33">
        <v>2014</v>
      </c>
      <c r="C54" s="32"/>
      <c r="D54" s="32"/>
      <c r="E54" s="32"/>
      <c r="F54" s="32"/>
      <c r="G54" s="32"/>
      <c r="H54" s="183"/>
    </row>
    <row r="55" spans="1:8" x14ac:dyDescent="0.25">
      <c r="A55" s="82" t="s">
        <v>374</v>
      </c>
      <c r="B55" s="33">
        <v>2014</v>
      </c>
      <c r="C55" s="32"/>
      <c r="D55" s="32"/>
      <c r="E55" s="32"/>
      <c r="F55" s="32"/>
      <c r="G55" s="32"/>
      <c r="H55" s="183"/>
    </row>
    <row r="56" spans="1:8" x14ac:dyDescent="0.25">
      <c r="A56" s="82" t="s">
        <v>375</v>
      </c>
      <c r="B56" s="33">
        <v>2014</v>
      </c>
      <c r="C56" s="32"/>
      <c r="D56" s="32"/>
      <c r="E56" s="32"/>
      <c r="F56" s="32"/>
      <c r="G56" s="32"/>
      <c r="H56" s="183"/>
    </row>
    <row r="57" spans="1:8" x14ac:dyDescent="0.25">
      <c r="A57" s="82" t="s">
        <v>376</v>
      </c>
      <c r="B57" s="33">
        <v>2014</v>
      </c>
      <c r="C57" s="32"/>
      <c r="D57" s="32"/>
      <c r="E57" s="32"/>
      <c r="F57" s="180"/>
      <c r="G57" s="32"/>
      <c r="H57" s="183"/>
    </row>
    <row r="58" spans="1:8" x14ac:dyDescent="0.25">
      <c r="A58" s="82" t="s">
        <v>377</v>
      </c>
      <c r="B58" s="33">
        <v>2014</v>
      </c>
      <c r="C58" s="32"/>
      <c r="D58" s="32"/>
      <c r="E58" s="32"/>
      <c r="F58" s="180"/>
      <c r="G58" s="32"/>
      <c r="H58" s="183"/>
    </row>
    <row r="59" spans="1:8" x14ac:dyDescent="0.25">
      <c r="A59" s="82" t="s">
        <v>378</v>
      </c>
      <c r="B59" s="33">
        <v>2014</v>
      </c>
      <c r="C59" s="32"/>
      <c r="D59" s="32"/>
      <c r="E59" s="32"/>
      <c r="F59" s="180"/>
      <c r="G59" s="32"/>
      <c r="H59" s="183"/>
    </row>
    <row r="60" spans="1:8" x14ac:dyDescent="0.25">
      <c r="A60" s="82" t="s">
        <v>379</v>
      </c>
      <c r="B60" s="33">
        <v>2014</v>
      </c>
      <c r="C60" s="32"/>
      <c r="D60" s="32"/>
      <c r="E60" s="32"/>
      <c r="F60" s="180"/>
      <c r="G60" s="32"/>
      <c r="H60" s="183"/>
    </row>
    <row r="61" spans="1:8" x14ac:dyDescent="0.25">
      <c r="A61" s="82" t="s">
        <v>380</v>
      </c>
      <c r="B61" s="33">
        <v>2014</v>
      </c>
      <c r="C61" s="32"/>
      <c r="D61" s="32"/>
      <c r="E61" s="32"/>
      <c r="F61" s="180"/>
      <c r="G61" s="32"/>
      <c r="H61" s="179"/>
    </row>
    <row r="62" spans="1:8" x14ac:dyDescent="0.25">
      <c r="C62" s="71"/>
      <c r="D62" s="71"/>
      <c r="E62" s="71"/>
      <c r="F62" s="71"/>
      <c r="G62" s="71"/>
      <c r="H62" s="71"/>
    </row>
    <row r="63" spans="1:8" x14ac:dyDescent="0.25">
      <c r="C63" s="71"/>
      <c r="D63" s="71"/>
      <c r="E63" s="71"/>
      <c r="F63" s="71"/>
      <c r="G63" s="71"/>
      <c r="H63" s="71"/>
    </row>
    <row r="64" spans="1:8" x14ac:dyDescent="0.25">
      <c r="C64" s="71"/>
      <c r="D64" s="71"/>
      <c r="E64" s="71"/>
      <c r="F64" s="71"/>
      <c r="G64" s="71"/>
      <c r="H64" s="71"/>
    </row>
    <row r="65" spans="3:8" x14ac:dyDescent="0.25">
      <c r="C65" s="71"/>
      <c r="D65" s="71"/>
      <c r="E65" s="71"/>
      <c r="F65" s="71"/>
      <c r="G65" s="71"/>
      <c r="H65" s="71"/>
    </row>
    <row r="66" spans="3:8" x14ac:dyDescent="0.25">
      <c r="C66" s="71"/>
      <c r="D66" s="71"/>
      <c r="E66" s="71"/>
      <c r="F66" s="71"/>
      <c r="G66" s="71"/>
      <c r="H66" s="71"/>
    </row>
    <row r="67" spans="3:8" x14ac:dyDescent="0.25">
      <c r="C67" s="71"/>
      <c r="D67" s="71"/>
      <c r="E67" s="71"/>
      <c r="F67" s="71"/>
      <c r="G67" s="71"/>
      <c r="H67" s="71"/>
    </row>
    <row r="68" spans="3:8" x14ac:dyDescent="0.25">
      <c r="C68" s="71"/>
      <c r="D68" s="71"/>
      <c r="E68" s="71"/>
      <c r="F68" s="71"/>
      <c r="G68" s="71"/>
      <c r="H68" s="71"/>
    </row>
    <row r="69" spans="3:8" x14ac:dyDescent="0.25">
      <c r="C69" s="71"/>
      <c r="D69" s="71"/>
      <c r="E69" s="71"/>
      <c r="F69" s="71"/>
      <c r="G69" s="71"/>
      <c r="H69" s="71"/>
    </row>
    <row r="70" spans="3:8" x14ac:dyDescent="0.25">
      <c r="C70" s="71"/>
      <c r="D70" s="71"/>
      <c r="E70" s="71"/>
      <c r="F70" s="71"/>
      <c r="G70" s="71"/>
      <c r="H70" s="71"/>
    </row>
    <row r="71" spans="3:8" x14ac:dyDescent="0.25">
      <c r="C71" s="71"/>
      <c r="D71" s="71"/>
      <c r="E71" s="71"/>
      <c r="F71" s="71"/>
      <c r="G71" s="71"/>
      <c r="H71" s="71"/>
    </row>
    <row r="72" spans="3:8" x14ac:dyDescent="0.25">
      <c r="C72" s="71"/>
      <c r="D72" s="71"/>
      <c r="E72" s="71"/>
      <c r="F72" s="71"/>
      <c r="G72" s="71"/>
      <c r="H72" s="71"/>
    </row>
    <row r="73" spans="3:8" x14ac:dyDescent="0.25">
      <c r="C73" s="71"/>
      <c r="D73" s="71"/>
      <c r="E73" s="71"/>
      <c r="F73" s="71"/>
      <c r="G73" s="71"/>
      <c r="H73" s="71"/>
    </row>
    <row r="74" spans="3:8" x14ac:dyDescent="0.25">
      <c r="C74" s="71"/>
      <c r="D74" s="71"/>
      <c r="E74" s="71"/>
      <c r="F74" s="71"/>
      <c r="G74" s="71"/>
      <c r="H74" s="71"/>
    </row>
    <row r="75" spans="3:8" x14ac:dyDescent="0.25">
      <c r="C75" s="71"/>
      <c r="D75" s="71"/>
      <c r="E75" s="71"/>
      <c r="F75" s="71"/>
      <c r="G75" s="71"/>
      <c r="H75" s="71"/>
    </row>
  </sheetData>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15" customWidth="1"/>
    <col min="2" max="2" width="55.5703125" style="115" customWidth="1"/>
    <col min="3" max="3" width="41.28515625" style="115" customWidth="1"/>
    <col min="4" max="4" width="29.42578125" style="115" customWidth="1"/>
    <col min="5" max="5" width="29.140625" style="115" customWidth="1"/>
    <col min="6" max="16384" width="11.42578125" style="68"/>
  </cols>
  <sheetData>
    <row r="1" spans="1:5" x14ac:dyDescent="0.25">
      <c r="A1" s="285" t="s">
        <v>89</v>
      </c>
      <c r="B1" s="286"/>
      <c r="C1" s="286"/>
      <c r="D1" s="286"/>
      <c r="E1" s="88"/>
    </row>
    <row r="2" spans="1:5" ht="27.75" customHeight="1" x14ac:dyDescent="0.25">
      <c r="A2" s="89"/>
      <c r="B2" s="287" t="s">
        <v>72</v>
      </c>
      <c r="C2" s="287"/>
      <c r="D2" s="287"/>
      <c r="E2" s="90"/>
    </row>
    <row r="3" spans="1:5" ht="21" customHeight="1" x14ac:dyDescent="0.25">
      <c r="A3" s="91"/>
      <c r="B3" s="287" t="s">
        <v>139</v>
      </c>
      <c r="C3" s="287"/>
      <c r="D3" s="287"/>
      <c r="E3" s="92"/>
    </row>
    <row r="4" spans="1:5" thickBot="1" x14ac:dyDescent="0.3">
      <c r="A4" s="93"/>
      <c r="B4" s="94"/>
      <c r="C4" s="94"/>
      <c r="D4" s="94"/>
      <c r="E4" s="95"/>
    </row>
    <row r="5" spans="1:5" ht="26.25" customHeight="1" thickBot="1" x14ac:dyDescent="0.3">
      <c r="A5" s="93"/>
      <c r="B5" s="96" t="s">
        <v>73</v>
      </c>
      <c r="C5" s="288"/>
      <c r="D5" s="289"/>
      <c r="E5" s="95"/>
    </row>
    <row r="6" spans="1:5" ht="27.75" customHeight="1" thickBot="1" x14ac:dyDescent="0.3">
      <c r="A6" s="93"/>
      <c r="B6" s="120" t="s">
        <v>74</v>
      </c>
      <c r="C6" s="290"/>
      <c r="D6" s="291"/>
      <c r="E6" s="95"/>
    </row>
    <row r="7" spans="1:5" ht="29.25" customHeight="1" thickBot="1" x14ac:dyDescent="0.3">
      <c r="A7" s="93"/>
      <c r="B7" s="120" t="s">
        <v>140</v>
      </c>
      <c r="C7" s="283" t="s">
        <v>141</v>
      </c>
      <c r="D7" s="284"/>
      <c r="E7" s="95"/>
    </row>
    <row r="8" spans="1:5" ht="16.5" thickBot="1" x14ac:dyDescent="0.3">
      <c r="A8" s="93"/>
      <c r="B8" s="121" t="s">
        <v>142</v>
      </c>
      <c r="C8" s="278"/>
      <c r="D8" s="279"/>
      <c r="E8" s="95"/>
    </row>
    <row r="9" spans="1:5" ht="23.25" customHeight="1" thickBot="1" x14ac:dyDescent="0.3">
      <c r="A9" s="93"/>
      <c r="B9" s="121" t="s">
        <v>142</v>
      </c>
      <c r="C9" s="278"/>
      <c r="D9" s="279"/>
      <c r="E9" s="95"/>
    </row>
    <row r="10" spans="1:5" ht="26.25" customHeight="1" thickBot="1" x14ac:dyDescent="0.3">
      <c r="A10" s="93"/>
      <c r="B10" s="121" t="s">
        <v>142</v>
      </c>
      <c r="C10" s="278"/>
      <c r="D10" s="279"/>
      <c r="E10" s="95"/>
    </row>
    <row r="11" spans="1:5" ht="21.75" customHeight="1" thickBot="1" x14ac:dyDescent="0.3">
      <c r="A11" s="93"/>
      <c r="B11" s="121" t="s">
        <v>142</v>
      </c>
      <c r="C11" s="278"/>
      <c r="D11" s="279"/>
      <c r="E11" s="95"/>
    </row>
    <row r="12" spans="1:5" ht="32.25" thickBot="1" x14ac:dyDescent="0.3">
      <c r="A12" s="93"/>
      <c r="B12" s="122" t="s">
        <v>143</v>
      </c>
      <c r="C12" s="278">
        <f>SUM(C8:D11)</f>
        <v>0</v>
      </c>
      <c r="D12" s="279"/>
      <c r="E12" s="95"/>
    </row>
    <row r="13" spans="1:5" ht="26.25" customHeight="1" thickBot="1" x14ac:dyDescent="0.3">
      <c r="A13" s="93"/>
      <c r="B13" s="122" t="s">
        <v>144</v>
      </c>
      <c r="C13" s="278">
        <f>+C12/616000</f>
        <v>0</v>
      </c>
      <c r="D13" s="279"/>
      <c r="E13" s="95"/>
    </row>
    <row r="14" spans="1:5" ht="24.75" customHeight="1" x14ac:dyDescent="0.25">
      <c r="A14" s="93"/>
      <c r="B14" s="94"/>
      <c r="C14" s="98"/>
      <c r="D14" s="99"/>
      <c r="E14" s="95"/>
    </row>
    <row r="15" spans="1:5" ht="28.5" customHeight="1" thickBot="1" x14ac:dyDescent="0.3">
      <c r="A15" s="93"/>
      <c r="B15" s="94" t="s">
        <v>145</v>
      </c>
      <c r="C15" s="98"/>
      <c r="D15" s="99"/>
      <c r="E15" s="95"/>
    </row>
    <row r="16" spans="1:5" ht="27" customHeight="1" x14ac:dyDescent="0.25">
      <c r="A16" s="93"/>
      <c r="B16" s="100" t="s">
        <v>75</v>
      </c>
      <c r="C16" s="101"/>
      <c r="D16" s="102"/>
      <c r="E16" s="95"/>
    </row>
    <row r="17" spans="1:6" ht="28.5" customHeight="1" x14ac:dyDescent="0.25">
      <c r="A17" s="93"/>
      <c r="B17" s="93" t="s">
        <v>76</v>
      </c>
      <c r="C17" s="103"/>
      <c r="D17" s="95"/>
      <c r="E17" s="95"/>
    </row>
    <row r="18" spans="1:6" ht="15" x14ac:dyDescent="0.25">
      <c r="A18" s="93"/>
      <c r="B18" s="93" t="s">
        <v>77</v>
      </c>
      <c r="C18" s="103"/>
      <c r="D18" s="95"/>
      <c r="E18" s="95"/>
    </row>
    <row r="19" spans="1:6" ht="27" customHeight="1" thickBot="1" x14ac:dyDescent="0.3">
      <c r="A19" s="93"/>
      <c r="B19" s="104" t="s">
        <v>78</v>
      </c>
      <c r="C19" s="105"/>
      <c r="D19" s="106"/>
      <c r="E19" s="95"/>
    </row>
    <row r="20" spans="1:6" ht="27" customHeight="1" thickBot="1" x14ac:dyDescent="0.3">
      <c r="A20" s="93"/>
      <c r="B20" s="280" t="s">
        <v>79</v>
      </c>
      <c r="C20" s="281"/>
      <c r="D20" s="282"/>
      <c r="E20" s="95"/>
    </row>
    <row r="21" spans="1:6" ht="16.5" thickBot="1" x14ac:dyDescent="0.3">
      <c r="A21" s="93"/>
      <c r="B21" s="280" t="s">
        <v>80</v>
      </c>
      <c r="C21" s="281"/>
      <c r="D21" s="282"/>
      <c r="E21" s="95"/>
    </row>
    <row r="22" spans="1:6" x14ac:dyDescent="0.25">
      <c r="A22" s="93"/>
      <c r="B22" s="107" t="s">
        <v>146</v>
      </c>
      <c r="C22" s="108"/>
      <c r="D22" s="99" t="s">
        <v>81</v>
      </c>
      <c r="E22" s="95"/>
    </row>
    <row r="23" spans="1:6" ht="16.5" thickBot="1" x14ac:dyDescent="0.3">
      <c r="A23" s="93"/>
      <c r="B23" s="97" t="s">
        <v>82</v>
      </c>
      <c r="C23" s="109"/>
      <c r="D23" s="110" t="s">
        <v>81</v>
      </c>
      <c r="E23" s="95"/>
    </row>
    <row r="24" spans="1:6" ht="16.5" thickBot="1" x14ac:dyDescent="0.3">
      <c r="A24" s="93"/>
      <c r="B24" s="111"/>
      <c r="C24" s="112"/>
      <c r="D24" s="94"/>
      <c r="E24" s="113"/>
    </row>
    <row r="25" spans="1:6" x14ac:dyDescent="0.25">
      <c r="A25" s="295"/>
      <c r="B25" s="296" t="s">
        <v>83</v>
      </c>
      <c r="C25" s="298" t="s">
        <v>84</v>
      </c>
      <c r="D25" s="299"/>
      <c r="E25" s="300"/>
      <c r="F25" s="292"/>
    </row>
    <row r="26" spans="1:6" ht="16.5" thickBot="1" x14ac:dyDescent="0.3">
      <c r="A26" s="295"/>
      <c r="B26" s="297"/>
      <c r="C26" s="293" t="s">
        <v>85</v>
      </c>
      <c r="D26" s="294"/>
      <c r="E26" s="300"/>
      <c r="F26" s="292"/>
    </row>
    <row r="27" spans="1:6" thickBot="1" x14ac:dyDescent="0.3">
      <c r="A27" s="104"/>
      <c r="B27" s="114"/>
      <c r="C27" s="114"/>
      <c r="D27" s="114"/>
      <c r="E27" s="106"/>
      <c r="F27" s="87"/>
    </row>
    <row r="28" spans="1:6" x14ac:dyDescent="0.25">
      <c r="B28" s="116" t="s">
        <v>147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Hoja1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2014-12-15T22:54:12Z</dcterms:modified>
</cp:coreProperties>
</file>