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Preliminar\Finales para Informe\"/>
    </mc:Choice>
  </mc:AlternateContent>
  <bookViews>
    <workbookView xWindow="120" yWindow="135" windowWidth="15240" windowHeight="769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70" i="8" l="1"/>
  <c r="C72" i="8" s="1"/>
  <c r="C71" i="8" l="1"/>
  <c r="O45" i="8" l="1"/>
  <c r="P45" i="8" s="1"/>
  <c r="O44" i="8"/>
  <c r="P44" i="8" s="1"/>
  <c r="O43" i="8"/>
  <c r="P43" i="8" s="1"/>
  <c r="O42" i="8"/>
  <c r="P42" i="8" s="1"/>
  <c r="O41" i="8"/>
  <c r="P41" i="8" s="1"/>
  <c r="P40" i="8"/>
  <c r="O39" i="8"/>
  <c r="P39" i="8" s="1"/>
  <c r="K46" i="8"/>
  <c r="P38" i="8" l="1"/>
  <c r="G15" i="8"/>
  <c r="Q46" i="8" l="1"/>
  <c r="P46" i="8"/>
  <c r="O46" i="8"/>
  <c r="C51" i="8" s="1"/>
  <c r="C12" i="10" l="1"/>
  <c r="C13" i="10" s="1"/>
  <c r="M134" i="8"/>
  <c r="L134" i="8"/>
  <c r="K134" i="8"/>
  <c r="N46" i="8"/>
  <c r="F161" i="8" l="1"/>
  <c r="E171" i="8" l="1"/>
  <c r="C136" i="8" l="1"/>
  <c r="M46" i="8"/>
  <c r="L46" i="8"/>
  <c r="C50" i="8"/>
</calcChain>
</file>

<file path=xl/sharedStrings.xml><?xml version="1.0" encoding="utf-8"?>
<sst xmlns="http://schemas.openxmlformats.org/spreadsheetml/2006/main" count="751" uniqueCount="356">
  <si>
    <t>CARGO</t>
  </si>
  <si>
    <t>* Dirección, barrio - vereda, Centro Zonal</t>
  </si>
  <si>
    <t>OBSERVACIONES</t>
  </si>
  <si>
    <t>Nombre de Proponente:</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</si>
  <si>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</si>
  <si>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</si>
  <si>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</si>
  <si>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</si>
  <si>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</si>
  <si>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</si>
  <si>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</si>
  <si>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</si>
  <si>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</si>
  <si>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</si>
  <si>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</si>
  <si>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</si>
  <si>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</si>
  <si>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</si>
  <si>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</si>
  <si>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</si>
  <si>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</si>
  <si>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</si>
  <si>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</si>
  <si>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</si>
  <si>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</si>
  <si>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</si>
  <si>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</si>
  <si>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</si>
  <si>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</si>
  <si>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</si>
  <si>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</si>
  <si>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</si>
  <si>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</si>
  <si>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</si>
  <si>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</si>
  <si>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</si>
  <si>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</si>
  <si>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</si>
  <si>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</si>
  <si>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</si>
  <si>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</si>
  <si>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</si>
  <si>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</si>
  <si>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</si>
  <si>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</si>
  <si>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</si>
  <si>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</si>
  <si>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</si>
  <si>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</si>
  <si>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</si>
  <si>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</si>
  <si>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</si>
  <si>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</si>
  <si>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</si>
  <si>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</si>
  <si>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</si>
  <si>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</si>
  <si>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</si>
  <si>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</si>
  <si>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</si>
  <si>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</si>
  <si>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</si>
  <si>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</si>
  <si>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</si>
  <si>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</si>
  <si>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</si>
  <si>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</si>
  <si>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</si>
  <si>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</si>
  <si>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</si>
  <si>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</si>
  <si>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</si>
  <si>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</si>
  <si>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</si>
  <si>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</si>
  <si>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</si>
  <si>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</si>
  <si>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</si>
  <si>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</si>
  <si>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</si>
  <si>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</si>
  <si>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</si>
  <si>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</si>
  <si>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</si>
  <si>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</si>
  <si>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</si>
  <si>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</si>
  <si>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</si>
  <si>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</si>
  <si>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</si>
  <si>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</si>
  <si>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</si>
  <si>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</si>
  <si>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</si>
  <si>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</si>
  <si>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</si>
  <si>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</si>
  <si>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</si>
  <si>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</si>
  <si>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</si>
  <si>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</si>
  <si>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</si>
  <si>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</si>
  <si>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</si>
  <si>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</si>
  <si>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</si>
  <si>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</si>
  <si>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</si>
  <si>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</si>
  <si>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</si>
  <si>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</si>
  <si>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</si>
  <si>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</si>
  <si>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</si>
  <si>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</si>
  <si>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</si>
  <si>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</si>
  <si>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</si>
  <si>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</si>
  <si>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</si>
  <si>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</si>
  <si>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</si>
  <si>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</si>
  <si>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</si>
  <si>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</si>
  <si>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</si>
  <si>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</si>
  <si>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</si>
  <si>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</si>
  <si>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</si>
  <si>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</si>
  <si>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</si>
  <si>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</si>
  <si>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</si>
  <si>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</si>
  <si>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</si>
  <si>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</si>
  <si>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</si>
  <si>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</si>
  <si>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</si>
  <si>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</si>
  <si>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</si>
  <si>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</si>
  <si>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</si>
  <si>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</si>
  <si>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</si>
  <si>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</si>
  <si>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</si>
  <si>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</si>
  <si>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</si>
  <si>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</si>
  <si>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</si>
  <si>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</si>
  <si>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</si>
  <si>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</si>
  <si>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</si>
  <si>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</si>
  <si>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</si>
  <si>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</si>
  <si>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</si>
  <si>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ICBF</t>
  </si>
  <si>
    <t>N.A.</t>
  </si>
  <si>
    <t>Cantidad de Cupos ejecutados
validados</t>
  </si>
  <si>
    <t>Empresa o entidad contratante
(nombre de la entidad que expide la certificación)</t>
  </si>
  <si>
    <t xml:space="preserve">Objeto del contrato cumple con lo solicitado 
si/ no
</t>
  </si>
  <si>
    <t>X</t>
  </si>
  <si>
    <t>COOPERATIVA DE  SERVICIO DE MADRES COMUNITARIAS DE CERETE COOTRADEMACOC</t>
  </si>
  <si>
    <t>MIRTA AUXILIADORA ALGARIN VEGA</t>
  </si>
  <si>
    <t>23/2010/050</t>
  </si>
  <si>
    <t>23/2011/173</t>
  </si>
  <si>
    <t>48 y 49</t>
  </si>
  <si>
    <t>50  y 51</t>
  </si>
  <si>
    <t>23/2012/121</t>
  </si>
  <si>
    <t>52 y 53</t>
  </si>
  <si>
    <t>Calle Barrida
Jaraquiel
Jaraquiel 1
Jaraquiel 2
Km 12  #2
Km 12 # 1
Las Chispas
Las Pulgas
LETICIA
Leticia 2
Leticia 3
Loma Grande 1
Loma Grande 2
Los Cedros
Los Corrales
Mochila
Nispero
Sierra Chiquita
Totumo</t>
  </si>
  <si>
    <t>BARBASCAL 1
BARBASCAL 2
BRISAS DEL MAR
CAÑO GRANDE
CASTILLO
EL PALMAR 
LA YE
MAR MUERTO
PASO NUEVO
SAN ANDRESITO
SAN JOSE
SANTA ROSA # 1
SANTA ROSA # 2
TREMENTINO
VILLA CLARA
VILLA DEL ROSARIO
VILLA FATIMA</t>
  </si>
  <si>
    <t xml:space="preserve">B. LA ESPERANZA
BARRIO 10 DE JULIO
BARRIO 7 DE JULIO
CASTILLERA
EL PUENTE
EL PUYAZO
EL VIAJANO
GENOVA
LAS MARIAS 2
NUEVA ESTACION
PORVENIR
Santa Fe 1
Santa Fe 2
TEQUENDAMA
VEREDA BELLAVISTA
VEREDA COYONGO
VEREDA EL DELIRIO
VEREDA LAS MARIAS
VEREDA TRES PALOS
VEREDA VERA CRUZ
</t>
  </si>
  <si>
    <t xml:space="preserve">23 de Noviembre
Agua del oso
Apartada de Betulia
Apartado de Betulia
Café Piao
Café Pisao
Cordero de Dios
El Poblado  
El Ttesoro
El Varal
Jorge Eliecer
La Balastrera
La Balsa  
La Balsa  1
La Balsa  2
Los Angeles
Piñalito  
Piñalito  2
Poblado  1
PRIMAVERA
</t>
  </si>
  <si>
    <t>MONTERIA</t>
  </si>
  <si>
    <t>BUENAVISTA</t>
  </si>
  <si>
    <t>PUEBLO NUEVO</t>
  </si>
  <si>
    <t>SAN BERNARDO DEL VIENTO</t>
  </si>
  <si>
    <t>SANTA CRUZ DE LORICA</t>
  </si>
  <si>
    <t>Caño Viejo
El Carito
La Esmeralda
Las  Garitas
Las Camorras
Los Platanales
Los Plátanos
Nariño
Palo de Agua
Portal del Norte
Providencia
Rabogacho 
San  Sebastian
San Anterito
San Gabriel
SAN PEDRO
SANTA ISABEL
Villaconcepcion
BARRIO 14 DE FEBRERO
CANDELARIA
CANDELARIA ARRIBA
COCUELO
COREA
DOCTRINA
EL LIMON 1
EL LIMON 2
ESTANCIA
LA GOLA
LOMA DE CLODO
LOS RODRIGUEZ
MEDELLIN
NUEVA ESPERANZA
NUEVA LUCIA 1
PALMAR
TIERRALTA
VEREDA CERRO BUENOS AIRE 
VEREDA RODEITO
VEREDA SITIO NUEVO</t>
  </si>
  <si>
    <t>MELISA ANDREA APARICIO PIÑERES</t>
  </si>
  <si>
    <t xml:space="preserve">RUBEN DARIO AGUILAR ALVAREZ 
      </t>
  </si>
  <si>
    <t xml:space="preserve">JOSE RENE CASTRO JIMENEZ    </t>
  </si>
  <si>
    <t xml:space="preserve">CARMEN CASTRO MERCADO     </t>
  </si>
  <si>
    <t xml:space="preserve">EDINSON GARAVIS ARGEL     </t>
  </si>
  <si>
    <t xml:space="preserve">SIXTO SEGUNDO CANABAL FLOREZ    </t>
  </si>
  <si>
    <t xml:space="preserve">LORENA PATRICIA REYES     </t>
  </si>
  <si>
    <t xml:space="preserve">OLGA MARTHA SAFAR VILLALBA  </t>
  </si>
  <si>
    <t xml:space="preserve">ORLYS COGOLLO SANTAMARIA   </t>
  </si>
  <si>
    <t xml:space="preserve">ERMY JULIAN RAMOS RAMOS  </t>
  </si>
  <si>
    <t xml:space="preserve">ELSY RAQUEL MEDINA ALEAN    </t>
  </si>
  <si>
    <t xml:space="preserve">MARIA RUZBY MARQUEZ OSORIO   </t>
  </si>
  <si>
    <t xml:space="preserve">RINA TOBIAS BULLA     </t>
  </si>
  <si>
    <t xml:space="preserve">ERIK ENRIQUE SIERRA PACHECO  </t>
  </si>
  <si>
    <t xml:space="preserve">YENIS DEL VALLE ARROYABE YANEZ    </t>
  </si>
  <si>
    <t xml:space="preserve">ELUDIS YAKELIN CORREO CUADRADO    </t>
  </si>
  <si>
    <t xml:space="preserve">MARTA EDITHI PEREZ LEON   </t>
  </si>
  <si>
    <t xml:space="preserve">EVA NURIS VANEGAS GARCIA </t>
  </si>
  <si>
    <t>LICENCIADO EN CIENCIAS SOCIALES</t>
  </si>
  <si>
    <t>COONTRADEMACOC</t>
  </si>
  <si>
    <t>SI/94</t>
  </si>
  <si>
    <t>86 - 100</t>
  </si>
  <si>
    <t>LICENCIA EN INFORMÁTICA Y MEDIOS AUDIOVISUALES</t>
  </si>
  <si>
    <t>SI/109</t>
  </si>
  <si>
    <t>101- 112</t>
  </si>
  <si>
    <t>LICENCIADO EN EDUCACIÓN CON ENFÁSIS EN HUMANIDADES</t>
  </si>
  <si>
    <t>SI/ 185</t>
  </si>
  <si>
    <t>175 - 185</t>
  </si>
  <si>
    <t>LICENCIADA EN EDUCACIÓN INFANTIL CON ENFÁSIS CON EDUCACIÓN ÉTICA Y VALORES</t>
  </si>
  <si>
    <t>SI/ 193</t>
  </si>
  <si>
    <t>186-200</t>
  </si>
  <si>
    <t>LICENCIADO EN EDUCACIÓN BÁSICA CON ENFÁSIS EN CIENCIAS SOCIALES</t>
  </si>
  <si>
    <t>SI/ 251</t>
  </si>
  <si>
    <t>245 - 259</t>
  </si>
  <si>
    <t>LICENCIADO EN  EDUCACIÓN BÁSICA CON ENFÁSIS EN HUMANIDADES Y LENGUA CASTELLANA</t>
  </si>
  <si>
    <t>SI/ 267</t>
  </si>
  <si>
    <t>260 - 270</t>
  </si>
  <si>
    <t>LICENCIADA EN INFORMÁTICA Y MEDIOS AUDIOVISUALES</t>
  </si>
  <si>
    <t>SI / 277</t>
  </si>
  <si>
    <t>271 - 281</t>
  </si>
  <si>
    <t>PSICOLOGA</t>
  </si>
  <si>
    <t>COOSALUD LTDA.</t>
  </si>
  <si>
    <t>SI/ 122</t>
  </si>
  <si>
    <t>113 - 138</t>
  </si>
  <si>
    <t>2511/2010</t>
  </si>
  <si>
    <t>FUNDACION SENDERO DE LUZ</t>
  </si>
  <si>
    <t>SI/ 153</t>
  </si>
  <si>
    <t>139 - 156</t>
  </si>
  <si>
    <t>PSICOLOGO</t>
  </si>
  <si>
    <t>165 - 174</t>
  </si>
  <si>
    <t>201 -213</t>
  </si>
  <si>
    <t>LA UNIVERSIDAD LA GRAN COLOMBIA</t>
  </si>
  <si>
    <t>04/30/2014</t>
  </si>
  <si>
    <t>SI/ 224</t>
  </si>
  <si>
    <t>214 - 230</t>
  </si>
  <si>
    <t>PRICOLOGA</t>
  </si>
  <si>
    <t>SI / 239</t>
  </si>
  <si>
    <t>239-260</t>
  </si>
  <si>
    <t>CORPORACIÓN JUNTOS CONSTRUIMOS FUTURO</t>
  </si>
  <si>
    <t>SI/ 290</t>
  </si>
  <si>
    <t>282 -293</t>
  </si>
  <si>
    <t>SI/300</t>
  </si>
  <si>
    <t>294 - 304</t>
  </si>
  <si>
    <t>PSICOLOGA SOCIAL COMUNITARIA</t>
  </si>
  <si>
    <t>UNIVERSIDAD PONTIFICIA BOLIVARIANA</t>
  </si>
  <si>
    <t>SI/316</t>
  </si>
  <si>
    <t>305-323</t>
  </si>
  <si>
    <t>TRABAJADORA SOCIAL</t>
  </si>
  <si>
    <t>324 - 340</t>
  </si>
  <si>
    <t>341-353</t>
  </si>
  <si>
    <t>LICENCIADA INFORMATICAY MEDIOS AUDIOVISUALES</t>
  </si>
  <si>
    <t>354 - 367</t>
  </si>
  <si>
    <t>ELKIN ENRIQUE CUELLAR HERNANDEZ</t>
  </si>
  <si>
    <t>LICENCIADO EN EDUCACIÓN FÍSICA, RECREACIÓN Y DEPORTES</t>
  </si>
  <si>
    <t>368 - 379</t>
  </si>
  <si>
    <t xml:space="preserve">SAMIR ANDRES LOPEZ GUZMAN </t>
  </si>
  <si>
    <t>LICENCIADO EN INFORMÁTICA Y MEDIOS AUDIOVISUALES</t>
  </si>
  <si>
    <t>380 - 397</t>
  </si>
  <si>
    <t>OLGA LUCIA PADILLA PADILLA</t>
  </si>
  <si>
    <t>398 -417</t>
  </si>
  <si>
    <t>VIVIANA ELENA SANCHEZ</t>
  </si>
  <si>
    <t>COOTRADEMACOC</t>
  </si>
  <si>
    <t>SI /438</t>
  </si>
  <si>
    <t>418 - 438</t>
  </si>
  <si>
    <t>MARIA RUBIELA LOPEZ MORALES</t>
  </si>
  <si>
    <t>SI/447</t>
  </si>
  <si>
    <t>439 - 450</t>
  </si>
  <si>
    <t>MIRANIS MARIA MANOTA DIAZ</t>
  </si>
  <si>
    <t>COOPERATIVA DE TRABAJO ASOCIADO CORFUTURO</t>
  </si>
  <si>
    <t>SI/472</t>
  </si>
  <si>
    <t>457 - 474</t>
  </si>
  <si>
    <t>ANA FELIPA ALVES MONTOYA</t>
  </si>
  <si>
    <t xml:space="preserve"> 475 - 493</t>
  </si>
  <si>
    <t>NELLY DEL CARMEN GONZALEZ MONTERROSA</t>
  </si>
  <si>
    <t>LICENCIADA EN EDUCACIÓN INFANTIL</t>
  </si>
  <si>
    <t>SI/504</t>
  </si>
  <si>
    <t>494 - 514</t>
  </si>
  <si>
    <t>CARLOS ANDRES PEREZ ROJAS</t>
  </si>
  <si>
    <t>LICIENCIADO EN EDUCACION BASICA PRIMARIA CON ENFASIS EN CIENCIAS SOCIALES</t>
  </si>
  <si>
    <t>ARLETH PATRICIA GUERRA BAUTISTA</t>
  </si>
  <si>
    <t>531 - 554</t>
  </si>
  <si>
    <t>VANESSA CECILIA GARCIA QUIJANO</t>
  </si>
  <si>
    <t>554 - 566</t>
  </si>
  <si>
    <t>ANGELINA ANGELICA CORONADO GARCES</t>
  </si>
  <si>
    <t>SI/576</t>
  </si>
  <si>
    <t>567 - 579</t>
  </si>
  <si>
    <t>KELLY JOHANA PEÑATA DORIA</t>
  </si>
  <si>
    <t>580 - 597</t>
  </si>
  <si>
    <t>LUIS ALEJANDRO COLON LOPEZ</t>
  </si>
  <si>
    <t>LICENCIADO EN EDUCACION FISICA, RECREACION Y DEPORTES</t>
  </si>
  <si>
    <t>598 - 619</t>
  </si>
  <si>
    <t>MARIA TERESA DIAZ LOPEZ</t>
  </si>
  <si>
    <t>620 - 636</t>
  </si>
  <si>
    <t>KATIANA CAUSADO HERNANDEZ</t>
  </si>
  <si>
    <t>637 - 651</t>
  </si>
  <si>
    <t>YANIE YINETH DIAZ LOZANO</t>
  </si>
  <si>
    <t>652 - 654</t>
  </si>
  <si>
    <t>ELSY DEL CARMEN VERGARA GOMEZ</t>
  </si>
  <si>
    <t>CONTADORA PUBLICA</t>
  </si>
  <si>
    <t>37/07/2014</t>
  </si>
  <si>
    <t>FUNFESAM</t>
  </si>
  <si>
    <t>175 - 697</t>
  </si>
  <si>
    <t>CONTADOR PUBLICO</t>
  </si>
  <si>
    <t>SECRETARIA HACIENDA MUNICIPIO DE MOÑITOS</t>
  </si>
  <si>
    <t>695-701</t>
  </si>
  <si>
    <t>ELSA ROSA GALACIO NAVARRO</t>
  </si>
  <si>
    <t>709 - 725</t>
  </si>
  <si>
    <t>ROSMERY MILANES OSORIO</t>
  </si>
  <si>
    <t>726 - 748</t>
  </si>
  <si>
    <t>LUIS ALFONSO CALDERIN ALMANZA</t>
  </si>
  <si>
    <t>LICENCIADO EN EDUCACION CON ENFASIS EN HUMANIDADE E INGLES</t>
  </si>
  <si>
    <t>749 - 759</t>
  </si>
  <si>
    <t>MARIA TERESA GOMEZ TORDECILLA</t>
  </si>
  <si>
    <t xml:space="preserve">LICENCIADA EN EDUCACION FISICA RECREACION Y DEPORTE </t>
  </si>
  <si>
    <t>760 - 773</t>
  </si>
  <si>
    <t>LUIS ENAMORADO CORONADO</t>
  </si>
  <si>
    <t>LICIENCIADO EN EDUCACIÓN BASICA CON ENFASIS EN CIENCIAS SOCIALES</t>
  </si>
  <si>
    <t>774 - 789</t>
  </si>
  <si>
    <t>KATIA MILENA HOSTEN DIAZ</t>
  </si>
  <si>
    <t>LICENCIADA EN EDUCACION CON ENFASIS EN HUMANIDADES E INGLES</t>
  </si>
  <si>
    <t>790 - 801</t>
  </si>
  <si>
    <t>515 - 530</t>
  </si>
  <si>
    <t>COOPERATIVA DE SERVICIO DE MADRES COMUNITARIAS DE CERETE COOTRADEMACOC</t>
  </si>
  <si>
    <t>Representante Legal:</t>
  </si>
  <si>
    <t xml:space="preserve">23/2012/332 </t>
  </si>
  <si>
    <t>23/2012/345</t>
  </si>
  <si>
    <t>23/2012/347</t>
  </si>
  <si>
    <t>23/2012/348</t>
  </si>
  <si>
    <t>23/2012/329</t>
  </si>
  <si>
    <t xml:space="preserve">PLANETA RICA </t>
  </si>
  <si>
    <t>Campo Bello  2
Campo Bello 1   
Campo Bello 3
Catival  1
Catival 2
Centro Alegre
Centro Alegre 1   
Descanso
El Almendro   
El Guayabo
Loma Azul Los Chopos
Loma Azul Tapa Sola
Marimba
Nueva Holanda
Nuevo Paraíso 
Nuevo Paraíso 2
Nuevo Paraíso 3
Santa  Rosa
Santana   
Solis    
Arroyon  
Arroyon Arriba 2   
Azules    
Calle Nueva
Camaleones
Campo Bello 
Canta Rana
Centro  Alegre
El  Almendro
El Viajando 
Galilea 
Guarica   
Hicoteas 1 
Km  35
Las Pulgas   2
Los  Cerros
Oscurana Arriba
Pinto  
Pulgas  1 
San José de las Icotas 2</t>
  </si>
  <si>
    <t>Cupos</t>
  </si>
  <si>
    <t>Perfil de Coordinador (1 X cada 300 niños y niñas)</t>
  </si>
  <si>
    <t>Perfil de Apoyo Psicosocial (1 X cada 300 niños y niñas)</t>
  </si>
  <si>
    <t>SI/173</t>
  </si>
  <si>
    <t xml:space="preserve">ELLYBETH  GARCIA TEHERAN      </t>
  </si>
  <si>
    <t>SI/206</t>
  </si>
  <si>
    <t>ASOPROAGROS</t>
  </si>
  <si>
    <t>COOPERATIVA DE SERVICIO DE MADRES COMUNITARIAS DE CERETE</t>
  </si>
  <si>
    <t>No cumple la experiencia. Subsanar. No cumpel el tiempo en prácticas o experiencia.</t>
  </si>
  <si>
    <t>Se presenta presunta inconsistencia entre el folio 347 que es Tarjeta Profesional, expedida en 2009, para un grado de diciembre de 2012.</t>
  </si>
  <si>
    <t>SI/405</t>
  </si>
  <si>
    <t>ALCALDÍA DE MONTERÍA</t>
  </si>
  <si>
    <t>Se presentan presuntas inconsistencias en la información de dos (2) hojas de vida según las observaciones reseñadas. Revisar numeral 14 de las causales de rechazo, numeral 1.11.10 del pliego de condiciones.</t>
  </si>
  <si>
    <t>Pendiente</t>
  </si>
  <si>
    <t xml:space="preserve">JORGE LUIS CALLE QUINTANA </t>
  </si>
  <si>
    <t>23/2012/190</t>
  </si>
  <si>
    <t>23/2014/205</t>
  </si>
  <si>
    <t>23/2008/119</t>
  </si>
  <si>
    <t>23/111/2009</t>
  </si>
  <si>
    <t>Se presenta presunta inconsistencia entre los folios 642 y 643 pues el diploma señala grado en diciembre de 2012 y el acta de grado en diciembre de 2013.
TAMBIEN FUE PRESENTADA POR FUNDACION CAMINO A LA PROSPERIDAD</t>
  </si>
  <si>
    <t>Observación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</si>
</sst>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0"/>
      <color indexed="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8">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39" fillId="0" borderId="0"/>
  </cellStyleXfs>
  <cellXfs count="30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3" fillId="0" borderId="1" xfId="0"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0" fontId="0" fillId="0" borderId="1" xfId="0" applyBorder="1" applyAlignment="1">
      <alignment wrapText="1"/>
    </xf>
    <xf numFmtId="0" fontId="0" fillId="0" borderId="1" xfId="0" applyBorder="1" applyAlignment="1">
      <alignment horizont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xf>
    <xf numFmtId="0" fontId="9" fillId="0" borderId="8"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0" fontId="0" fillId="0" borderId="0" xfId="0" applyAlignment="1">
      <alignment horizontal="center"/>
    </xf>
    <xf numFmtId="0" fontId="9" fillId="0" borderId="8" xfId="0" applyFont="1" applyFill="1" applyBorder="1" applyAlignment="1" applyProtection="1">
      <alignment horizontal="center"/>
      <protection locked="0"/>
    </xf>
    <xf numFmtId="0" fontId="12" fillId="0" borderId="0" xfId="0" applyFont="1" applyFill="1" applyBorder="1" applyAlignment="1" applyProtection="1">
      <alignment horizontal="center"/>
      <protection locked="0"/>
    </xf>
    <xf numFmtId="0" fontId="9" fillId="2" borderId="1" xfId="0" applyFont="1" applyFill="1" applyBorder="1" applyAlignment="1">
      <alignment horizontal="center" wrapText="1"/>
    </xf>
    <xf numFmtId="165" fontId="0" fillId="3" borderId="1" xfId="0" applyNumberFormat="1" applyFill="1" applyBorder="1" applyAlignment="1">
      <alignment horizontal="center"/>
    </xf>
    <xf numFmtId="0" fontId="0" fillId="0" borderId="0" xfId="0" applyFill="1" applyBorder="1" applyAlignment="1">
      <alignment horizontal="center" wrapText="1"/>
    </xf>
    <xf numFmtId="165" fontId="0" fillId="0" borderId="0" xfId="0" applyNumberFormat="1" applyFill="1" applyBorder="1" applyAlignment="1" applyProtection="1">
      <alignment horizontal="center"/>
      <protection locked="0"/>
    </xf>
    <xf numFmtId="0" fontId="1" fillId="2" borderId="1" xfId="0" applyFont="1" applyFill="1" applyBorder="1" applyAlignment="1">
      <alignment horizontal="center"/>
    </xf>
    <xf numFmtId="0" fontId="1" fillId="2" borderId="11" xfId="0" applyFont="1" applyFill="1" applyBorder="1" applyAlignment="1">
      <alignment horizontal="center" wrapText="1"/>
    </xf>
    <xf numFmtId="166" fontId="0" fillId="0" borderId="0" xfId="0" applyNumberFormat="1" applyFill="1" applyAlignment="1">
      <alignment horizontal="center"/>
    </xf>
    <xf numFmtId="168" fontId="1" fillId="0" borderId="1" xfId="0" applyNumberFormat="1" applyFont="1" applyFill="1" applyBorder="1" applyAlignment="1">
      <alignment horizontal="center"/>
    </xf>
    <xf numFmtId="9" fontId="13" fillId="0" borderId="1" xfId="0" applyNumberFormat="1" applyFont="1" applyFill="1" applyBorder="1" applyAlignment="1" applyProtection="1">
      <alignment horizontal="center" wrapText="1"/>
      <protection locked="0"/>
    </xf>
    <xf numFmtId="166" fontId="0" fillId="0" borderId="1" xfId="0" applyNumberFormat="1" applyFill="1" applyBorder="1" applyAlignment="1">
      <alignment horizontal="center"/>
    </xf>
    <xf numFmtId="0" fontId="1" fillId="2" borderId="16" xfId="0" applyFont="1" applyFill="1" applyBorder="1" applyAlignment="1">
      <alignment horizontal="center" wrapText="1"/>
    </xf>
    <xf numFmtId="0" fontId="9" fillId="3" borderId="8" xfId="0" applyFont="1" applyFill="1" applyBorder="1" applyAlignment="1" applyProtection="1">
      <alignment horizontal="center" vertical="center"/>
      <protection locked="0"/>
    </xf>
    <xf numFmtId="0" fontId="1" fillId="0" borderId="0" xfId="0" applyFont="1" applyFill="1" applyBorder="1" applyAlignment="1">
      <alignment horizontal="center" vertical="center" wrapText="1"/>
    </xf>
    <xf numFmtId="0" fontId="0" fillId="0" borderId="0" xfId="0" applyFill="1" applyAlignment="1">
      <alignment horizontal="center" vertical="center"/>
    </xf>
    <xf numFmtId="0" fontId="15" fillId="0" borderId="0" xfId="0" applyFont="1" applyFill="1" applyBorder="1" applyAlignment="1">
      <alignment horizontal="center" vertical="center"/>
    </xf>
    <xf numFmtId="43" fontId="0" fillId="3" borderId="1" xfId="1" applyFont="1" applyFill="1" applyBorder="1" applyAlignment="1">
      <alignment horizontal="center" vertical="center"/>
    </xf>
    <xf numFmtId="14" fontId="0" fillId="0" borderId="1" xfId="0" applyNumberFormat="1" applyBorder="1" applyAlignment="1">
      <alignment horizontal="center"/>
    </xf>
    <xf numFmtId="14" fontId="0" fillId="0" borderId="1" xfId="0" applyNumberFormat="1" applyBorder="1" applyAlignment="1">
      <alignment horizontal="center" vertical="center"/>
    </xf>
    <xf numFmtId="14" fontId="0" fillId="0" borderId="1" xfId="0" applyNumberFormat="1" applyFill="1" applyBorder="1" applyAlignment="1">
      <alignment horizontal="center" vertical="center"/>
    </xf>
    <xf numFmtId="17" fontId="0" fillId="0" borderId="1" xfId="0" applyNumberFormat="1" applyBorder="1" applyAlignment="1">
      <alignment horizontal="center" vertical="center"/>
    </xf>
    <xf numFmtId="166" fontId="0" fillId="0" borderId="0" xfId="0" applyNumberFormat="1" applyFill="1" applyBorder="1" applyAlignment="1">
      <alignment horizontal="center" vertic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0" fontId="15" fillId="0" borderId="1" xfId="0" applyFont="1" applyFill="1" applyBorder="1" applyAlignment="1">
      <alignment horizontal="center" vertical="center"/>
    </xf>
    <xf numFmtId="0" fontId="9" fillId="0" borderId="0" xfId="0" applyFont="1" applyFill="1" applyBorder="1" applyAlignment="1" applyProtection="1">
      <alignment horizontal="center" vertical="center"/>
      <protection locked="0"/>
    </xf>
    <xf numFmtId="0" fontId="17" fillId="0" borderId="0" xfId="0" applyFont="1" applyFill="1" applyAlignment="1">
      <alignment horizontal="center" vertical="center" wrapText="1"/>
    </xf>
    <xf numFmtId="0" fontId="0" fillId="0" borderId="0" xfId="0" applyAlignment="1">
      <alignment horizontal="center" vertical="center" wrapText="1"/>
    </xf>
    <xf numFmtId="0" fontId="9" fillId="3" borderId="8"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center" vertical="center" wrapText="1"/>
    </xf>
    <xf numFmtId="0" fontId="0" fillId="0" borderId="0" xfId="0" applyFill="1" applyAlignment="1">
      <alignment horizontal="center" vertical="center" wrapText="1"/>
    </xf>
    <xf numFmtId="0" fontId="15"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9" fillId="3" borderId="9"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14" fontId="0" fillId="0" borderId="1" xfId="0" applyNumberFormat="1" applyBorder="1" applyAlignment="1">
      <alignment horizontal="center" vertical="center" wrapText="1"/>
    </xf>
    <xf numFmtId="0" fontId="0" fillId="10" borderId="1" xfId="0" applyFill="1" applyBorder="1" applyAlignment="1">
      <alignment wrapText="1"/>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10" borderId="1" xfId="0" applyFill="1" applyBorder="1" applyAlignment="1">
      <alignment vertical="center"/>
    </xf>
    <xf numFmtId="0" fontId="0" fillId="0" borderId="1" xfId="0" applyFill="1" applyBorder="1" applyAlignment="1">
      <alignment vertical="center" wrapText="1"/>
    </xf>
    <xf numFmtId="0" fontId="0" fillId="0" borderId="1" xfId="0" applyBorder="1" applyAlignment="1">
      <alignment horizontal="center" vertical="center"/>
    </xf>
    <xf numFmtId="49" fontId="14" fillId="0" borderId="1" xfId="0" applyNumberFormat="1" applyFont="1" applyFill="1" applyBorder="1" applyAlignment="1" applyProtection="1">
      <alignment vertical="center" wrapText="1"/>
      <protection locked="0"/>
    </xf>
    <xf numFmtId="0" fontId="14" fillId="0" borderId="1" xfId="0" applyFont="1" applyFill="1" applyBorder="1" applyAlignment="1">
      <alignment wrapText="1"/>
    </xf>
    <xf numFmtId="3" fontId="0" fillId="0" borderId="0" xfId="0" applyNumberFormat="1" applyAlignment="1">
      <alignment vertical="center"/>
    </xf>
    <xf numFmtId="170" fontId="0" fillId="0" borderId="0" xfId="0" applyNumberForma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12" xfId="0" applyBorder="1" applyAlignment="1">
      <alignment horizontal="center" vertical="center" wrapText="1"/>
    </xf>
    <xf numFmtId="0" fontId="7"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1" fillId="2" borderId="1" xfId="0" applyFont="1" applyFill="1" applyBorder="1" applyAlignment="1">
      <alignment horizontal="center" vertical="center" wrapText="1"/>
    </xf>
    <xf numFmtId="0" fontId="1" fillId="0" borderId="5" xfId="0" applyFont="1" applyBorder="1" applyAlignment="1">
      <alignment vertical="center" wrapText="1"/>
    </xf>
    <xf numFmtId="0" fontId="0" fillId="0" borderId="14" xfId="0" applyBorder="1" applyAlignment="1">
      <alignment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4" xfId="0" applyFont="1" applyFill="1" applyBorder="1" applyAlignment="1">
      <alignment horizont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6" fillId="2" borderId="1" xfId="0" applyFont="1" applyFill="1" applyBorder="1" applyAlignment="1">
      <alignment horizontal="center" vertical="center" wrapText="1"/>
    </xf>
  </cellXfs>
  <cellStyles count="8">
    <cellStyle name="Millares" xfId="1" builtinId="3"/>
    <cellStyle name="Millares 2" xfId="5"/>
    <cellStyle name="Moneda" xfId="3" builtinId="4"/>
    <cellStyle name="Moneda 2" xfId="6"/>
    <cellStyle name="Normal" xfId="0" builtinId="0"/>
    <cellStyle name="Normal 2" xfId="7"/>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3" t="s">
        <v>87</v>
      </c>
      <c r="B2" s="233"/>
      <c r="C2" s="233"/>
      <c r="D2" s="233"/>
      <c r="E2" s="233"/>
      <c r="F2" s="233"/>
      <c r="G2" s="233"/>
      <c r="H2" s="233"/>
      <c r="I2" s="233"/>
      <c r="J2" s="233"/>
      <c r="K2" s="233"/>
      <c r="L2" s="233"/>
    </row>
    <row r="4" spans="1:12" ht="16.5" x14ac:dyDescent="0.25">
      <c r="A4" s="214" t="s">
        <v>58</v>
      </c>
      <c r="B4" s="214"/>
      <c r="C4" s="214"/>
      <c r="D4" s="214"/>
      <c r="E4" s="214"/>
      <c r="F4" s="214"/>
      <c r="G4" s="214"/>
      <c r="H4" s="214"/>
      <c r="I4" s="214"/>
      <c r="J4" s="214"/>
      <c r="K4" s="214"/>
      <c r="L4" s="214"/>
    </row>
    <row r="5" spans="1:12" ht="16.5" x14ac:dyDescent="0.25">
      <c r="A5" s="54"/>
    </row>
    <row r="6" spans="1:12" ht="16.5" x14ac:dyDescent="0.25">
      <c r="A6" s="214" t="s">
        <v>59</v>
      </c>
      <c r="B6" s="214"/>
      <c r="C6" s="214"/>
      <c r="D6" s="214"/>
      <c r="E6" s="214"/>
      <c r="F6" s="214"/>
      <c r="G6" s="214"/>
      <c r="H6" s="214"/>
      <c r="I6" s="214"/>
      <c r="J6" s="214"/>
      <c r="K6" s="214"/>
      <c r="L6" s="214"/>
    </row>
    <row r="7" spans="1:12" ht="16.5" x14ac:dyDescent="0.25">
      <c r="A7" s="55"/>
    </row>
    <row r="8" spans="1:12" ht="109.5" customHeight="1" x14ac:dyDescent="0.25">
      <c r="A8" s="215" t="s">
        <v>123</v>
      </c>
      <c r="B8" s="215"/>
      <c r="C8" s="215"/>
      <c r="D8" s="215"/>
      <c r="E8" s="215"/>
      <c r="F8" s="215"/>
      <c r="G8" s="215"/>
      <c r="H8" s="215"/>
      <c r="I8" s="215"/>
      <c r="J8" s="215"/>
      <c r="K8" s="215"/>
      <c r="L8" s="215"/>
    </row>
    <row r="9" spans="1:12" ht="45.75" customHeight="1" x14ac:dyDescent="0.25">
      <c r="A9" s="215"/>
      <c r="B9" s="215"/>
      <c r="C9" s="215"/>
      <c r="D9" s="215"/>
      <c r="E9" s="215"/>
      <c r="F9" s="215"/>
      <c r="G9" s="215"/>
      <c r="H9" s="215"/>
      <c r="I9" s="215"/>
      <c r="J9" s="215"/>
      <c r="K9" s="215"/>
      <c r="L9" s="215"/>
    </row>
    <row r="10" spans="1:12" ht="28.5" customHeight="1" x14ac:dyDescent="0.25">
      <c r="A10" s="215" t="s">
        <v>90</v>
      </c>
      <c r="B10" s="215"/>
      <c r="C10" s="215"/>
      <c r="D10" s="215"/>
      <c r="E10" s="215"/>
      <c r="F10" s="215"/>
      <c r="G10" s="215"/>
      <c r="H10" s="215"/>
      <c r="I10" s="215"/>
      <c r="J10" s="215"/>
      <c r="K10" s="215"/>
      <c r="L10" s="215"/>
    </row>
    <row r="11" spans="1:12" ht="28.5" customHeight="1" x14ac:dyDescent="0.25">
      <c r="A11" s="215"/>
      <c r="B11" s="215"/>
      <c r="C11" s="215"/>
      <c r="D11" s="215"/>
      <c r="E11" s="215"/>
      <c r="F11" s="215"/>
      <c r="G11" s="215"/>
      <c r="H11" s="215"/>
      <c r="I11" s="215"/>
      <c r="J11" s="215"/>
      <c r="K11" s="215"/>
      <c r="L11" s="215"/>
    </row>
    <row r="12" spans="1:12" ht="15.75" thickBot="1" x14ac:dyDescent="0.3"/>
    <row r="13" spans="1:12" ht="15.75" thickBot="1" x14ac:dyDescent="0.3">
      <c r="A13" s="56" t="s">
        <v>60</v>
      </c>
      <c r="B13" s="216" t="s">
        <v>86</v>
      </c>
      <c r="C13" s="217"/>
      <c r="D13" s="217"/>
      <c r="E13" s="217"/>
      <c r="F13" s="217"/>
      <c r="G13" s="217"/>
      <c r="H13" s="217"/>
      <c r="I13" s="217"/>
      <c r="J13" s="217"/>
      <c r="K13" s="217"/>
      <c r="L13" s="217"/>
    </row>
    <row r="14" spans="1:12" ht="15.75" thickBot="1" x14ac:dyDescent="0.3">
      <c r="A14" s="57">
        <v>1</v>
      </c>
      <c r="B14" s="232"/>
      <c r="C14" s="232"/>
      <c r="D14" s="232"/>
      <c r="E14" s="232"/>
      <c r="F14" s="232"/>
      <c r="G14" s="232"/>
      <c r="H14" s="232"/>
      <c r="I14" s="232"/>
      <c r="J14" s="232"/>
      <c r="K14" s="232"/>
      <c r="L14" s="232"/>
    </row>
    <row r="15" spans="1:12" ht="15.75" thickBot="1" x14ac:dyDescent="0.3">
      <c r="A15" s="57">
        <v>2</v>
      </c>
      <c r="B15" s="232"/>
      <c r="C15" s="232"/>
      <c r="D15" s="232"/>
      <c r="E15" s="232"/>
      <c r="F15" s="232"/>
      <c r="G15" s="232"/>
      <c r="H15" s="232"/>
      <c r="I15" s="232"/>
      <c r="J15" s="232"/>
      <c r="K15" s="232"/>
      <c r="L15" s="232"/>
    </row>
    <row r="16" spans="1:12" ht="15.75" thickBot="1" x14ac:dyDescent="0.3">
      <c r="A16" s="57">
        <v>3</v>
      </c>
      <c r="B16" s="232"/>
      <c r="C16" s="232"/>
      <c r="D16" s="232"/>
      <c r="E16" s="232"/>
      <c r="F16" s="232"/>
      <c r="G16" s="232"/>
      <c r="H16" s="232"/>
      <c r="I16" s="232"/>
      <c r="J16" s="232"/>
      <c r="K16" s="232"/>
      <c r="L16" s="232"/>
    </row>
    <row r="17" spans="1:12" ht="15.75" thickBot="1" x14ac:dyDescent="0.3">
      <c r="A17" s="57">
        <v>4</v>
      </c>
      <c r="B17" s="232"/>
      <c r="C17" s="232"/>
      <c r="D17" s="232"/>
      <c r="E17" s="232"/>
      <c r="F17" s="232"/>
      <c r="G17" s="232"/>
      <c r="H17" s="232"/>
      <c r="I17" s="232"/>
      <c r="J17" s="232"/>
      <c r="K17" s="232"/>
      <c r="L17" s="232"/>
    </row>
    <row r="18" spans="1:12" ht="15.75" thickBot="1" x14ac:dyDescent="0.3">
      <c r="A18" s="57">
        <v>5</v>
      </c>
      <c r="B18" s="232"/>
      <c r="C18" s="232"/>
      <c r="D18" s="232"/>
      <c r="E18" s="232"/>
      <c r="F18" s="232"/>
      <c r="G18" s="232"/>
      <c r="H18" s="232"/>
      <c r="I18" s="232"/>
      <c r="J18" s="232"/>
      <c r="K18" s="232"/>
      <c r="L18" s="232"/>
    </row>
    <row r="19" spans="1:12" x14ac:dyDescent="0.25">
      <c r="A19" s="64"/>
      <c r="B19" s="64"/>
      <c r="C19" s="64"/>
      <c r="D19" s="64"/>
      <c r="E19" s="64"/>
      <c r="F19" s="64"/>
      <c r="G19" s="64"/>
      <c r="H19" s="64"/>
      <c r="I19" s="64"/>
      <c r="J19" s="64"/>
      <c r="K19" s="64"/>
      <c r="L19" s="64"/>
    </row>
    <row r="20" spans="1:12" x14ac:dyDescent="0.25">
      <c r="A20" s="65"/>
      <c r="B20" s="64"/>
      <c r="C20" s="64"/>
      <c r="D20" s="64"/>
      <c r="E20" s="64"/>
      <c r="F20" s="64"/>
      <c r="G20" s="64"/>
      <c r="H20" s="64"/>
      <c r="I20" s="64"/>
      <c r="J20" s="64"/>
      <c r="K20" s="64"/>
      <c r="L20" s="64"/>
    </row>
    <row r="21" spans="1:12" x14ac:dyDescent="0.25">
      <c r="A21" s="234" t="s">
        <v>85</v>
      </c>
      <c r="B21" s="234"/>
      <c r="C21" s="234"/>
      <c r="D21" s="234"/>
      <c r="E21" s="234"/>
      <c r="F21" s="234"/>
      <c r="G21" s="234"/>
      <c r="H21" s="234"/>
      <c r="I21" s="234"/>
      <c r="J21" s="234"/>
      <c r="K21" s="234"/>
      <c r="L21" s="234"/>
    </row>
    <row r="23" spans="1:12" ht="27" customHeight="1" x14ac:dyDescent="0.25">
      <c r="A23" s="218" t="s">
        <v>61</v>
      </c>
      <c r="B23" s="218"/>
      <c r="C23" s="218"/>
      <c r="D23" s="218"/>
      <c r="E23" s="59" t="s">
        <v>62</v>
      </c>
      <c r="F23" s="58" t="s">
        <v>63</v>
      </c>
      <c r="G23" s="58" t="s">
        <v>64</v>
      </c>
      <c r="H23" s="218" t="s">
        <v>2</v>
      </c>
      <c r="I23" s="218"/>
      <c r="J23" s="218"/>
      <c r="K23" s="218"/>
      <c r="L23" s="218"/>
    </row>
    <row r="24" spans="1:12" ht="30.75" customHeight="1" x14ac:dyDescent="0.25">
      <c r="A24" s="226" t="s">
        <v>94</v>
      </c>
      <c r="B24" s="227"/>
      <c r="C24" s="227"/>
      <c r="D24" s="228"/>
      <c r="E24" s="60"/>
      <c r="F24" s="1"/>
      <c r="G24" s="1"/>
      <c r="H24" s="225"/>
      <c r="I24" s="225"/>
      <c r="J24" s="225"/>
      <c r="K24" s="225"/>
      <c r="L24" s="225"/>
    </row>
    <row r="25" spans="1:12" ht="35.25" customHeight="1" x14ac:dyDescent="0.25">
      <c r="A25" s="229" t="s">
        <v>95</v>
      </c>
      <c r="B25" s="230"/>
      <c r="C25" s="230"/>
      <c r="D25" s="231"/>
      <c r="E25" s="61"/>
      <c r="F25" s="1"/>
      <c r="G25" s="1"/>
      <c r="H25" s="225"/>
      <c r="I25" s="225"/>
      <c r="J25" s="225"/>
      <c r="K25" s="225"/>
      <c r="L25" s="225"/>
    </row>
    <row r="26" spans="1:12" ht="24.75" customHeight="1" x14ac:dyDescent="0.25">
      <c r="A26" s="229" t="s">
        <v>124</v>
      </c>
      <c r="B26" s="230"/>
      <c r="C26" s="230"/>
      <c r="D26" s="231"/>
      <c r="E26" s="61"/>
      <c r="F26" s="1"/>
      <c r="G26" s="1"/>
      <c r="H26" s="225"/>
      <c r="I26" s="225"/>
      <c r="J26" s="225"/>
      <c r="K26" s="225"/>
      <c r="L26" s="225"/>
    </row>
    <row r="27" spans="1:12" ht="27" customHeight="1" x14ac:dyDescent="0.25">
      <c r="A27" s="219" t="s">
        <v>65</v>
      </c>
      <c r="B27" s="220"/>
      <c r="C27" s="220"/>
      <c r="D27" s="221"/>
      <c r="E27" s="62"/>
      <c r="F27" s="1"/>
      <c r="G27" s="1"/>
      <c r="H27" s="225"/>
      <c r="I27" s="225"/>
      <c r="J27" s="225"/>
      <c r="K27" s="225"/>
      <c r="L27" s="225"/>
    </row>
    <row r="28" spans="1:12" ht="20.25" customHeight="1" x14ac:dyDescent="0.25">
      <c r="A28" s="219" t="s">
        <v>89</v>
      </c>
      <c r="B28" s="220"/>
      <c r="C28" s="220"/>
      <c r="D28" s="221"/>
      <c r="E28" s="62"/>
      <c r="F28" s="1"/>
      <c r="G28" s="1"/>
      <c r="H28" s="222"/>
      <c r="I28" s="223"/>
      <c r="J28" s="223"/>
      <c r="K28" s="223"/>
      <c r="L28" s="224"/>
    </row>
    <row r="29" spans="1:12" ht="28.5" customHeight="1" x14ac:dyDescent="0.25">
      <c r="A29" s="219" t="s">
        <v>125</v>
      </c>
      <c r="B29" s="220"/>
      <c r="C29" s="220"/>
      <c r="D29" s="221"/>
      <c r="E29" s="62"/>
      <c r="F29" s="1"/>
      <c r="G29" s="1"/>
      <c r="H29" s="225"/>
      <c r="I29" s="225"/>
      <c r="J29" s="225"/>
      <c r="K29" s="225"/>
      <c r="L29" s="225"/>
    </row>
    <row r="30" spans="1:12" ht="28.5" customHeight="1" x14ac:dyDescent="0.25">
      <c r="A30" s="219" t="s">
        <v>92</v>
      </c>
      <c r="B30" s="220"/>
      <c r="C30" s="220"/>
      <c r="D30" s="221"/>
      <c r="E30" s="62"/>
      <c r="F30" s="1"/>
      <c r="G30" s="1"/>
      <c r="H30" s="222"/>
      <c r="I30" s="223"/>
      <c r="J30" s="223"/>
      <c r="K30" s="223"/>
      <c r="L30" s="224"/>
    </row>
    <row r="31" spans="1:12" ht="15.75" customHeight="1" x14ac:dyDescent="0.25">
      <c r="A31" s="229" t="s">
        <v>66</v>
      </c>
      <c r="B31" s="230"/>
      <c r="C31" s="230"/>
      <c r="D31" s="231"/>
      <c r="E31" s="61"/>
      <c r="F31" s="1"/>
      <c r="G31" s="1"/>
      <c r="H31" s="225"/>
      <c r="I31" s="225"/>
      <c r="J31" s="225"/>
      <c r="K31" s="225"/>
      <c r="L31" s="225"/>
    </row>
    <row r="32" spans="1:12" ht="19.5" customHeight="1" x14ac:dyDescent="0.25">
      <c r="A32" s="229" t="s">
        <v>67</v>
      </c>
      <c r="B32" s="230"/>
      <c r="C32" s="230"/>
      <c r="D32" s="231"/>
      <c r="E32" s="61"/>
      <c r="F32" s="1"/>
      <c r="G32" s="1"/>
      <c r="H32" s="225"/>
      <c r="I32" s="225"/>
      <c r="J32" s="225"/>
      <c r="K32" s="225"/>
      <c r="L32" s="225"/>
    </row>
    <row r="33" spans="1:12" ht="27.75" customHeight="1" x14ac:dyDescent="0.25">
      <c r="A33" s="229" t="s">
        <v>68</v>
      </c>
      <c r="B33" s="230"/>
      <c r="C33" s="230"/>
      <c r="D33" s="231"/>
      <c r="E33" s="61"/>
      <c r="F33" s="1"/>
      <c r="G33" s="1"/>
      <c r="H33" s="225"/>
      <c r="I33" s="225"/>
      <c r="J33" s="225"/>
      <c r="K33" s="225"/>
      <c r="L33" s="225"/>
    </row>
    <row r="34" spans="1:12" ht="61.5" customHeight="1" x14ac:dyDescent="0.25">
      <c r="A34" s="229" t="s">
        <v>69</v>
      </c>
      <c r="B34" s="230"/>
      <c r="C34" s="230"/>
      <c r="D34" s="231"/>
      <c r="E34" s="61"/>
      <c r="F34" s="1"/>
      <c r="G34" s="1"/>
      <c r="H34" s="225"/>
      <c r="I34" s="225"/>
      <c r="J34" s="225"/>
      <c r="K34" s="225"/>
      <c r="L34" s="225"/>
    </row>
    <row r="35" spans="1:12" ht="17.25" customHeight="1" x14ac:dyDescent="0.25">
      <c r="A35" s="229" t="s">
        <v>70</v>
      </c>
      <c r="B35" s="230"/>
      <c r="C35" s="230"/>
      <c r="D35" s="231"/>
      <c r="E35" s="61"/>
      <c r="F35" s="1"/>
      <c r="G35" s="1"/>
      <c r="H35" s="225"/>
      <c r="I35" s="225"/>
      <c r="J35" s="225"/>
      <c r="K35" s="225"/>
      <c r="L35" s="225"/>
    </row>
    <row r="36" spans="1:12" ht="24" customHeight="1" x14ac:dyDescent="0.25">
      <c r="A36" s="235" t="s">
        <v>91</v>
      </c>
      <c r="B36" s="236"/>
      <c r="C36" s="236"/>
      <c r="D36" s="237"/>
      <c r="E36" s="61"/>
      <c r="F36" s="1"/>
      <c r="G36" s="1"/>
      <c r="H36" s="222"/>
      <c r="I36" s="223"/>
      <c r="J36" s="223"/>
      <c r="K36" s="223"/>
      <c r="L36" s="224"/>
    </row>
    <row r="37" spans="1:12" ht="24" customHeight="1" x14ac:dyDescent="0.25">
      <c r="A37" s="229" t="s">
        <v>96</v>
      </c>
      <c r="B37" s="230"/>
      <c r="C37" s="230"/>
      <c r="D37" s="231"/>
      <c r="E37" s="61"/>
      <c r="F37" s="1"/>
      <c r="G37" s="1"/>
      <c r="H37" s="222"/>
      <c r="I37" s="223"/>
      <c r="J37" s="223"/>
      <c r="K37" s="223"/>
      <c r="L37" s="224"/>
    </row>
    <row r="38" spans="1:12" ht="28.5" customHeight="1" x14ac:dyDescent="0.25">
      <c r="A38" s="229" t="s">
        <v>97</v>
      </c>
      <c r="B38" s="230"/>
      <c r="C38" s="230"/>
      <c r="D38" s="231"/>
      <c r="E38" s="63"/>
      <c r="F38" s="1"/>
      <c r="G38" s="1"/>
      <c r="H38" s="225"/>
      <c r="I38" s="225"/>
      <c r="J38" s="225"/>
      <c r="K38" s="225"/>
      <c r="L38" s="225"/>
    </row>
    <row r="41" spans="1:12" x14ac:dyDescent="0.25">
      <c r="A41" s="234" t="s">
        <v>93</v>
      </c>
      <c r="B41" s="234"/>
      <c r="C41" s="234"/>
      <c r="D41" s="234"/>
      <c r="E41" s="234"/>
      <c r="F41" s="234"/>
      <c r="G41" s="234"/>
      <c r="H41" s="234"/>
      <c r="I41" s="234"/>
      <c r="J41" s="234"/>
      <c r="K41" s="234"/>
      <c r="L41" s="234"/>
    </row>
    <row r="43" spans="1:12" ht="15" customHeight="1" x14ac:dyDescent="0.25">
      <c r="A43" s="218" t="s">
        <v>61</v>
      </c>
      <c r="B43" s="218"/>
      <c r="C43" s="218"/>
      <c r="D43" s="218"/>
      <c r="E43" s="59" t="s">
        <v>62</v>
      </c>
      <c r="F43" s="66" t="s">
        <v>63</v>
      </c>
      <c r="G43" s="66" t="s">
        <v>64</v>
      </c>
      <c r="H43" s="218" t="s">
        <v>2</v>
      </c>
      <c r="I43" s="218"/>
      <c r="J43" s="218"/>
      <c r="K43" s="218"/>
      <c r="L43" s="218"/>
    </row>
    <row r="44" spans="1:12" ht="30" customHeight="1" x14ac:dyDescent="0.25">
      <c r="A44" s="226" t="s">
        <v>94</v>
      </c>
      <c r="B44" s="227"/>
      <c r="C44" s="227"/>
      <c r="D44" s="228"/>
      <c r="E44" s="60"/>
      <c r="F44" s="1"/>
      <c r="G44" s="1"/>
      <c r="H44" s="225"/>
      <c r="I44" s="225"/>
      <c r="J44" s="225"/>
      <c r="K44" s="225"/>
      <c r="L44" s="225"/>
    </row>
    <row r="45" spans="1:12" ht="15" customHeight="1" x14ac:dyDescent="0.25">
      <c r="A45" s="229" t="s">
        <v>95</v>
      </c>
      <c r="B45" s="230"/>
      <c r="C45" s="230"/>
      <c r="D45" s="231"/>
      <c r="E45" s="61"/>
      <c r="F45" s="1"/>
      <c r="G45" s="1"/>
      <c r="H45" s="225"/>
      <c r="I45" s="225"/>
      <c r="J45" s="225"/>
      <c r="K45" s="225"/>
      <c r="L45" s="225"/>
    </row>
    <row r="46" spans="1:12" ht="15" customHeight="1" x14ac:dyDescent="0.25">
      <c r="A46" s="229" t="s">
        <v>124</v>
      </c>
      <c r="B46" s="230"/>
      <c r="C46" s="230"/>
      <c r="D46" s="231"/>
      <c r="E46" s="61"/>
      <c r="F46" s="1"/>
      <c r="G46" s="1"/>
      <c r="H46" s="225"/>
      <c r="I46" s="225"/>
      <c r="J46" s="225"/>
      <c r="K46" s="225"/>
      <c r="L46" s="225"/>
    </row>
    <row r="47" spans="1:12" ht="15" customHeight="1" x14ac:dyDescent="0.25">
      <c r="A47" s="219" t="s">
        <v>65</v>
      </c>
      <c r="B47" s="220"/>
      <c r="C47" s="220"/>
      <c r="D47" s="221"/>
      <c r="E47" s="62"/>
      <c r="F47" s="1"/>
      <c r="G47" s="1"/>
      <c r="H47" s="225"/>
      <c r="I47" s="225"/>
      <c r="J47" s="225"/>
      <c r="K47" s="225"/>
      <c r="L47" s="225"/>
    </row>
    <row r="48" spans="1:12" ht="15" customHeight="1" x14ac:dyDescent="0.25">
      <c r="A48" s="219" t="s">
        <v>89</v>
      </c>
      <c r="B48" s="220"/>
      <c r="C48" s="220"/>
      <c r="D48" s="221"/>
      <c r="E48" s="62"/>
      <c r="F48" s="1"/>
      <c r="G48" s="1"/>
      <c r="H48" s="222"/>
      <c r="I48" s="223"/>
      <c r="J48" s="223"/>
      <c r="K48" s="223"/>
      <c r="L48" s="224"/>
    </row>
    <row r="49" spans="1:12" ht="37.5" customHeight="1" x14ac:dyDescent="0.25">
      <c r="A49" s="219" t="s">
        <v>125</v>
      </c>
      <c r="B49" s="220"/>
      <c r="C49" s="220"/>
      <c r="D49" s="221"/>
      <c r="E49" s="62"/>
      <c r="F49" s="1"/>
      <c r="G49" s="1"/>
      <c r="H49" s="225"/>
      <c r="I49" s="225"/>
      <c r="J49" s="225"/>
      <c r="K49" s="225"/>
      <c r="L49" s="225"/>
    </row>
    <row r="50" spans="1:12" ht="15" customHeight="1" x14ac:dyDescent="0.25">
      <c r="A50" s="219" t="s">
        <v>92</v>
      </c>
      <c r="B50" s="220"/>
      <c r="C50" s="220"/>
      <c r="D50" s="221"/>
      <c r="E50" s="62"/>
      <c r="F50" s="1"/>
      <c r="G50" s="1"/>
      <c r="H50" s="222"/>
      <c r="I50" s="223"/>
      <c r="J50" s="223"/>
      <c r="K50" s="223"/>
      <c r="L50" s="224"/>
    </row>
    <row r="51" spans="1:12" ht="15" customHeight="1" x14ac:dyDescent="0.25">
      <c r="A51" s="229" t="s">
        <v>66</v>
      </c>
      <c r="B51" s="230"/>
      <c r="C51" s="230"/>
      <c r="D51" s="231"/>
      <c r="E51" s="61"/>
      <c r="F51" s="1"/>
      <c r="G51" s="1"/>
      <c r="H51" s="225"/>
      <c r="I51" s="225"/>
      <c r="J51" s="225"/>
      <c r="K51" s="225"/>
      <c r="L51" s="225"/>
    </row>
    <row r="52" spans="1:12" ht="15" customHeight="1" x14ac:dyDescent="0.25">
      <c r="A52" s="229" t="s">
        <v>67</v>
      </c>
      <c r="B52" s="230"/>
      <c r="C52" s="230"/>
      <c r="D52" s="231"/>
      <c r="E52" s="61"/>
      <c r="F52" s="1"/>
      <c r="G52" s="1"/>
      <c r="H52" s="225"/>
      <c r="I52" s="225"/>
      <c r="J52" s="225"/>
      <c r="K52" s="225"/>
      <c r="L52" s="225"/>
    </row>
    <row r="53" spans="1:12" ht="15" customHeight="1" x14ac:dyDescent="0.25">
      <c r="A53" s="229" t="s">
        <v>68</v>
      </c>
      <c r="B53" s="230"/>
      <c r="C53" s="230"/>
      <c r="D53" s="231"/>
      <c r="E53" s="61"/>
      <c r="F53" s="1"/>
      <c r="G53" s="1"/>
      <c r="H53" s="225"/>
      <c r="I53" s="225"/>
      <c r="J53" s="225"/>
      <c r="K53" s="225"/>
      <c r="L53" s="225"/>
    </row>
    <row r="54" spans="1:12" ht="15" customHeight="1" x14ac:dyDescent="0.25">
      <c r="A54" s="229" t="s">
        <v>69</v>
      </c>
      <c r="B54" s="230"/>
      <c r="C54" s="230"/>
      <c r="D54" s="231"/>
      <c r="E54" s="61"/>
      <c r="F54" s="1"/>
      <c r="G54" s="1"/>
      <c r="H54" s="225"/>
      <c r="I54" s="225"/>
      <c r="J54" s="225"/>
      <c r="K54" s="225"/>
      <c r="L54" s="225"/>
    </row>
    <row r="55" spans="1:12" ht="15" customHeight="1" x14ac:dyDescent="0.25">
      <c r="A55" s="229" t="s">
        <v>70</v>
      </c>
      <c r="B55" s="230"/>
      <c r="C55" s="230"/>
      <c r="D55" s="231"/>
      <c r="E55" s="61"/>
      <c r="F55" s="1"/>
      <c r="G55" s="1"/>
      <c r="H55" s="225"/>
      <c r="I55" s="225"/>
      <c r="J55" s="225"/>
      <c r="K55" s="225"/>
      <c r="L55" s="225"/>
    </row>
    <row r="56" spans="1:12" ht="15" customHeight="1" x14ac:dyDescent="0.25">
      <c r="A56" s="235" t="s">
        <v>91</v>
      </c>
      <c r="B56" s="236"/>
      <c r="C56" s="236"/>
      <c r="D56" s="237"/>
      <c r="E56" s="61"/>
      <c r="F56" s="1"/>
      <c r="G56" s="1"/>
      <c r="H56" s="222"/>
      <c r="I56" s="223"/>
      <c r="J56" s="223"/>
      <c r="K56" s="223"/>
      <c r="L56" s="224"/>
    </row>
    <row r="57" spans="1:12" ht="15" customHeight="1" x14ac:dyDescent="0.25">
      <c r="A57" s="229" t="s">
        <v>96</v>
      </c>
      <c r="B57" s="230"/>
      <c r="C57" s="230"/>
      <c r="D57" s="231"/>
      <c r="E57" s="61"/>
      <c r="F57" s="1"/>
      <c r="G57" s="1"/>
      <c r="H57" s="222"/>
      <c r="I57" s="223"/>
      <c r="J57" s="223"/>
      <c r="K57" s="223"/>
      <c r="L57" s="224"/>
    </row>
    <row r="58" spans="1:12" ht="15" customHeight="1" x14ac:dyDescent="0.25">
      <c r="A58" s="229" t="s">
        <v>97</v>
      </c>
      <c r="B58" s="230"/>
      <c r="C58" s="230"/>
      <c r="D58" s="231"/>
      <c r="E58" s="63"/>
      <c r="F58" s="1"/>
      <c r="G58" s="1"/>
      <c r="H58" s="225"/>
      <c r="I58" s="225"/>
      <c r="J58" s="225"/>
      <c r="K58" s="225"/>
      <c r="L58" s="225"/>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2"/>
  <sheetViews>
    <sheetView tabSelected="1" zoomScale="70" zoomScaleNormal="70" workbookViewId="0">
      <selection activeCell="C10" sqref="C10:E10"/>
    </sheetView>
  </sheetViews>
  <sheetFormatPr baseColWidth="10" defaultRowHeight="15" x14ac:dyDescent="0.25"/>
  <cols>
    <col min="1" max="1" width="3.140625" style="9" bestFit="1" customWidth="1"/>
    <col min="2" max="2" width="77.28515625" style="9" customWidth="1"/>
    <col min="3" max="3" width="31.140625" style="9" customWidth="1"/>
    <col min="4" max="4" width="42" style="9" customWidth="1"/>
    <col min="5" max="5" width="25" style="157" customWidth="1"/>
    <col min="6" max="6" width="29.5703125" style="186" customWidth="1"/>
    <col min="7" max="7" width="29.7109375" style="78" customWidth="1"/>
    <col min="8" max="8" width="31" style="9" customWidth="1"/>
    <col min="9" max="9" width="15.7109375" style="78" customWidth="1"/>
    <col min="10" max="10" width="16" style="78" customWidth="1"/>
    <col min="11" max="11" width="24.140625" style="78" customWidth="1"/>
    <col min="12" max="12" width="24.28515625" style="78" customWidth="1"/>
    <col min="13" max="13" width="19.42578125" style="78" customWidth="1"/>
    <col min="14" max="14" width="24.5703125" style="78" customWidth="1"/>
    <col min="15" max="15" width="29.85546875" style="9" customWidth="1"/>
    <col min="16" max="16" width="16.28515625" style="78" customWidth="1"/>
    <col min="17" max="17" width="19.140625" style="9" customWidth="1"/>
    <col min="18" max="18" width="11.140625" style="9" customWidth="1"/>
    <col min="19" max="19" width="56.855468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49" t="s">
        <v>56</v>
      </c>
      <c r="C2" s="250"/>
      <c r="D2" s="250"/>
      <c r="E2" s="250"/>
      <c r="F2" s="250"/>
      <c r="G2" s="250"/>
      <c r="H2" s="250"/>
      <c r="I2" s="250"/>
      <c r="J2" s="250"/>
      <c r="K2" s="250"/>
      <c r="L2" s="250"/>
      <c r="M2" s="250"/>
      <c r="N2" s="250"/>
      <c r="O2" s="250"/>
      <c r="P2" s="250"/>
      <c r="Q2" s="250"/>
      <c r="R2" s="250"/>
    </row>
    <row r="4" spans="1:18" ht="26.25" x14ac:dyDescent="0.25">
      <c r="B4" s="249" t="s">
        <v>41</v>
      </c>
      <c r="C4" s="250"/>
      <c r="D4" s="250"/>
      <c r="E4" s="250"/>
      <c r="F4" s="250"/>
      <c r="G4" s="250"/>
      <c r="H4" s="250"/>
      <c r="I4" s="250"/>
      <c r="J4" s="250"/>
      <c r="K4" s="250"/>
      <c r="L4" s="250"/>
      <c r="M4" s="250"/>
      <c r="N4" s="250"/>
      <c r="O4" s="250"/>
      <c r="P4" s="250"/>
      <c r="Q4" s="250"/>
      <c r="R4" s="250"/>
    </row>
    <row r="5" spans="1:18" ht="15.75" thickBot="1" x14ac:dyDescent="0.3"/>
    <row r="6" spans="1:18" ht="21.75" thickBot="1" x14ac:dyDescent="0.3">
      <c r="B6" s="10" t="s">
        <v>3</v>
      </c>
      <c r="C6" s="270" t="s">
        <v>326</v>
      </c>
      <c r="D6" s="270"/>
      <c r="E6" s="270"/>
      <c r="F6" s="270"/>
      <c r="G6" s="270"/>
      <c r="H6" s="270"/>
      <c r="I6" s="270"/>
      <c r="J6" s="270"/>
      <c r="K6" s="270"/>
      <c r="L6" s="270"/>
      <c r="M6" s="270"/>
      <c r="N6" s="271"/>
    </row>
    <row r="7" spans="1:18" ht="16.5" thickBot="1" x14ac:dyDescent="0.3">
      <c r="B7" s="11" t="s">
        <v>327</v>
      </c>
      <c r="C7" s="270" t="s">
        <v>167</v>
      </c>
      <c r="D7" s="270"/>
      <c r="E7" s="270"/>
      <c r="F7" s="270"/>
      <c r="G7" s="270"/>
      <c r="H7" s="270"/>
      <c r="I7" s="270"/>
      <c r="J7" s="270"/>
      <c r="K7" s="270"/>
      <c r="L7" s="270"/>
      <c r="M7" s="270"/>
      <c r="N7" s="271"/>
    </row>
    <row r="8" spans="1:18" ht="16.5" hidden="1" thickBot="1" x14ac:dyDescent="0.3">
      <c r="B8" s="11" t="s">
        <v>4</v>
      </c>
      <c r="C8" s="270"/>
      <c r="D8" s="270"/>
      <c r="E8" s="270"/>
      <c r="F8" s="270"/>
      <c r="G8" s="270"/>
      <c r="H8" s="270"/>
      <c r="I8" s="270"/>
      <c r="J8" s="270"/>
      <c r="K8" s="270"/>
      <c r="L8" s="270"/>
      <c r="M8" s="270"/>
      <c r="N8" s="271"/>
    </row>
    <row r="9" spans="1:18" ht="16.5" hidden="1" thickBot="1" x14ac:dyDescent="0.3">
      <c r="B9" s="11" t="s">
        <v>5</v>
      </c>
      <c r="C9" s="270"/>
      <c r="D9" s="270"/>
      <c r="E9" s="270"/>
      <c r="F9" s="270"/>
      <c r="G9" s="270"/>
      <c r="H9" s="270"/>
      <c r="I9" s="270"/>
      <c r="J9" s="270"/>
      <c r="K9" s="270"/>
      <c r="L9" s="270"/>
      <c r="M9" s="270"/>
      <c r="N9" s="271"/>
    </row>
    <row r="10" spans="1:18" ht="16.5" thickBot="1" x14ac:dyDescent="0.3">
      <c r="B10" s="11" t="s">
        <v>6</v>
      </c>
      <c r="C10" s="260">
        <v>3</v>
      </c>
      <c r="D10" s="260"/>
      <c r="E10" s="261"/>
      <c r="F10" s="187"/>
      <c r="G10" s="171"/>
      <c r="H10" s="25"/>
      <c r="I10" s="171"/>
      <c r="J10" s="171"/>
      <c r="K10" s="171"/>
      <c r="L10" s="171"/>
      <c r="M10" s="171"/>
      <c r="N10" s="194"/>
    </row>
    <row r="11" spans="1:18" ht="16.5" thickBot="1" x14ac:dyDescent="0.3">
      <c r="B11" s="13" t="s">
        <v>7</v>
      </c>
      <c r="C11" s="14">
        <v>41988</v>
      </c>
      <c r="D11" s="15"/>
      <c r="E11" s="158"/>
      <c r="F11" s="188"/>
      <c r="G11" s="154"/>
      <c r="H11" s="15"/>
      <c r="I11" s="154"/>
      <c r="J11" s="154"/>
      <c r="K11" s="154"/>
      <c r="L11" s="154"/>
      <c r="M11" s="154"/>
      <c r="N11" s="195"/>
      <c r="O11" s="132"/>
      <c r="P11" s="184"/>
    </row>
    <row r="12" spans="1:18" ht="15.75" x14ac:dyDescent="0.25">
      <c r="B12" s="12"/>
      <c r="C12" s="16"/>
      <c r="D12" s="17"/>
      <c r="E12" s="159"/>
      <c r="F12" s="189"/>
      <c r="G12" s="155"/>
      <c r="H12" s="17"/>
      <c r="N12" s="155"/>
      <c r="O12" s="17"/>
      <c r="P12" s="155"/>
    </row>
    <row r="13" spans="1:18" x14ac:dyDescent="0.25">
      <c r="N13" s="79"/>
      <c r="O13" s="79"/>
      <c r="P13" s="79"/>
    </row>
    <row r="14" spans="1:18" ht="45.75" customHeight="1" x14ac:dyDescent="0.25">
      <c r="B14" s="262" t="s">
        <v>159</v>
      </c>
      <c r="C14" s="263"/>
      <c r="D14" s="70" t="s">
        <v>10</v>
      </c>
      <c r="E14" s="160" t="s">
        <v>11</v>
      </c>
      <c r="F14" s="70" t="s">
        <v>24</v>
      </c>
      <c r="G14" s="70" t="s">
        <v>98</v>
      </c>
      <c r="I14" s="156"/>
      <c r="J14" s="156"/>
      <c r="K14" s="156"/>
      <c r="L14" s="156"/>
      <c r="M14" s="156"/>
      <c r="N14" s="79"/>
      <c r="O14" s="79"/>
      <c r="P14" s="79"/>
    </row>
    <row r="15" spans="1:18" ht="15.75" thickBot="1" x14ac:dyDescent="0.3">
      <c r="B15" s="264"/>
      <c r="C15" s="265"/>
      <c r="D15" s="70">
        <v>3</v>
      </c>
      <c r="E15" s="161">
        <v>5680124320</v>
      </c>
      <c r="F15" s="190">
        <v>2720</v>
      </c>
      <c r="G15" s="175">
        <f>+F15*80%</f>
        <v>2176</v>
      </c>
      <c r="I15" s="180"/>
      <c r="J15" s="180"/>
      <c r="K15" s="180"/>
      <c r="L15" s="180"/>
      <c r="M15" s="180"/>
      <c r="N15" s="79"/>
      <c r="O15" s="79"/>
      <c r="P15" s="79"/>
    </row>
    <row r="16" spans="1:18" ht="15.75" thickBot="1" x14ac:dyDescent="0.3">
      <c r="A16" s="29"/>
      <c r="E16" s="162"/>
      <c r="F16" s="156"/>
      <c r="G16" s="156"/>
      <c r="H16" s="26"/>
      <c r="I16" s="181"/>
      <c r="J16" s="181"/>
      <c r="K16" s="181"/>
      <c r="L16" s="181"/>
      <c r="M16" s="181"/>
    </row>
    <row r="17" spans="1:16" x14ac:dyDescent="0.25">
      <c r="A17" s="71"/>
      <c r="C17" s="72"/>
      <c r="D17" s="27"/>
      <c r="E17" s="163"/>
      <c r="F17" s="172"/>
      <c r="G17" s="172"/>
      <c r="H17" s="28"/>
      <c r="I17" s="182"/>
      <c r="J17" s="182"/>
      <c r="K17" s="182"/>
      <c r="L17" s="182"/>
      <c r="M17" s="182"/>
    </row>
    <row r="18" spans="1:16" x14ac:dyDescent="0.25">
      <c r="A18" s="71"/>
      <c r="B18" s="90" t="s">
        <v>126</v>
      </c>
      <c r="C18" s="75"/>
      <c r="D18" s="75"/>
      <c r="H18" s="75"/>
      <c r="N18" s="79"/>
      <c r="O18" s="79"/>
      <c r="P18" s="79"/>
    </row>
    <row r="19" spans="1:16" x14ac:dyDescent="0.25">
      <c r="A19" s="71"/>
      <c r="B19" s="75"/>
      <c r="C19" s="75"/>
      <c r="D19" s="75"/>
      <c r="H19" s="75"/>
      <c r="N19" s="79"/>
      <c r="O19" s="79"/>
      <c r="P19" s="79"/>
    </row>
    <row r="20" spans="1:16" x14ac:dyDescent="0.25">
      <c r="A20" s="71"/>
      <c r="B20" s="93" t="s">
        <v>28</v>
      </c>
      <c r="C20" s="93" t="s">
        <v>127</v>
      </c>
      <c r="D20" s="93" t="s">
        <v>128</v>
      </c>
      <c r="E20" s="304" t="s">
        <v>355</v>
      </c>
      <c r="F20" s="304"/>
      <c r="G20" s="304"/>
      <c r="H20" s="75"/>
      <c r="N20" s="79"/>
      <c r="O20" s="79"/>
      <c r="P20" s="79"/>
    </row>
    <row r="21" spans="1:16" ht="15" customHeight="1" x14ac:dyDescent="0.25">
      <c r="A21" s="71"/>
      <c r="B21" s="89" t="s">
        <v>129</v>
      </c>
      <c r="C21" s="147" t="s">
        <v>165</v>
      </c>
      <c r="D21" s="89"/>
      <c r="E21" s="246" t="s">
        <v>347</v>
      </c>
      <c r="F21" s="246"/>
      <c r="G21" s="246"/>
      <c r="H21" s="75"/>
      <c r="N21" s="79"/>
      <c r="O21" s="79"/>
      <c r="P21" s="79"/>
    </row>
    <row r="22" spans="1:16" x14ac:dyDescent="0.25">
      <c r="A22" s="71"/>
      <c r="B22" s="89" t="s">
        <v>130</v>
      </c>
      <c r="C22" s="147" t="s">
        <v>165</v>
      </c>
      <c r="D22" s="89"/>
      <c r="E22" s="246"/>
      <c r="F22" s="246"/>
      <c r="G22" s="246"/>
      <c r="H22" s="75"/>
      <c r="N22" s="79"/>
      <c r="O22" s="79"/>
      <c r="P22" s="79"/>
    </row>
    <row r="23" spans="1:16" x14ac:dyDescent="0.25">
      <c r="A23" s="71"/>
      <c r="B23" s="89" t="s">
        <v>131</v>
      </c>
      <c r="C23" s="147" t="s">
        <v>165</v>
      </c>
      <c r="D23" s="89"/>
      <c r="E23" s="246"/>
      <c r="F23" s="246"/>
      <c r="G23" s="246"/>
      <c r="H23" s="75"/>
      <c r="N23" s="79"/>
      <c r="O23" s="79"/>
      <c r="P23" s="79"/>
    </row>
    <row r="24" spans="1:16" x14ac:dyDescent="0.25">
      <c r="A24" s="71"/>
      <c r="B24" s="89" t="s">
        <v>132</v>
      </c>
      <c r="C24" s="147" t="s">
        <v>165</v>
      </c>
      <c r="D24" s="206"/>
      <c r="E24" s="246"/>
      <c r="F24" s="246"/>
      <c r="G24" s="246"/>
      <c r="H24" s="75"/>
      <c r="N24" s="79"/>
      <c r="O24" s="79"/>
      <c r="P24" s="79"/>
    </row>
    <row r="25" spans="1:16" x14ac:dyDescent="0.25">
      <c r="A25" s="71"/>
      <c r="B25" s="75"/>
      <c r="C25" s="75"/>
      <c r="D25" s="75"/>
      <c r="H25" s="75"/>
      <c r="N25" s="79"/>
      <c r="O25" s="79"/>
      <c r="P25" s="79"/>
    </row>
    <row r="26" spans="1:16" x14ac:dyDescent="0.25">
      <c r="A26" s="71"/>
      <c r="B26" s="75"/>
      <c r="C26" s="75"/>
      <c r="D26" s="75"/>
      <c r="H26" s="75"/>
      <c r="N26" s="79"/>
      <c r="O26" s="79"/>
      <c r="P26" s="79"/>
    </row>
    <row r="27" spans="1:16" x14ac:dyDescent="0.25">
      <c r="A27" s="71"/>
      <c r="B27" s="90" t="s">
        <v>133</v>
      </c>
      <c r="C27" s="75"/>
      <c r="D27" s="75"/>
      <c r="H27" s="75"/>
      <c r="N27" s="79"/>
      <c r="O27" s="79"/>
      <c r="P27" s="79"/>
    </row>
    <row r="28" spans="1:16" x14ac:dyDescent="0.25">
      <c r="A28" s="71"/>
      <c r="B28" s="75"/>
      <c r="C28" s="75"/>
      <c r="D28" s="75"/>
      <c r="H28" s="75"/>
      <c r="N28" s="79"/>
      <c r="O28" s="79"/>
      <c r="P28" s="79"/>
    </row>
    <row r="29" spans="1:16" x14ac:dyDescent="0.25">
      <c r="A29" s="71"/>
      <c r="B29" s="75"/>
      <c r="C29" s="75"/>
      <c r="D29" s="75"/>
      <c r="H29" s="75"/>
      <c r="N29" s="79"/>
      <c r="O29" s="79"/>
      <c r="P29" s="79"/>
    </row>
    <row r="30" spans="1:16" x14ac:dyDescent="0.25">
      <c r="A30" s="71"/>
      <c r="B30" s="93" t="s">
        <v>28</v>
      </c>
      <c r="C30" s="93" t="s">
        <v>51</v>
      </c>
      <c r="D30" s="92" t="s">
        <v>44</v>
      </c>
      <c r="E30" s="164" t="s">
        <v>12</v>
      </c>
      <c r="H30" s="75"/>
      <c r="N30" s="79"/>
      <c r="O30" s="79"/>
      <c r="P30" s="79"/>
    </row>
    <row r="31" spans="1:16" ht="28.5" x14ac:dyDescent="0.25">
      <c r="A31" s="71"/>
      <c r="B31" s="76" t="s">
        <v>134</v>
      </c>
      <c r="C31" s="77">
        <v>40</v>
      </c>
      <c r="D31" s="91">
        <v>0</v>
      </c>
      <c r="E31" s="247">
        <v>60</v>
      </c>
      <c r="H31" s="75"/>
      <c r="N31" s="79"/>
      <c r="O31" s="79"/>
      <c r="P31" s="79"/>
    </row>
    <row r="32" spans="1:16" ht="42.75" x14ac:dyDescent="0.25">
      <c r="A32" s="71"/>
      <c r="B32" s="76" t="s">
        <v>135</v>
      </c>
      <c r="C32" s="77">
        <v>60</v>
      </c>
      <c r="D32" s="91">
        <v>60</v>
      </c>
      <c r="E32" s="248"/>
      <c r="H32" s="75"/>
      <c r="N32" s="79"/>
      <c r="O32" s="79"/>
      <c r="P32" s="79"/>
    </row>
    <row r="33" spans="1:28" x14ac:dyDescent="0.25">
      <c r="A33" s="71"/>
      <c r="C33" s="72"/>
      <c r="D33" s="27"/>
      <c r="E33" s="163"/>
      <c r="F33" s="172"/>
      <c r="G33" s="172"/>
      <c r="H33" s="28"/>
      <c r="I33" s="182"/>
      <c r="J33" s="182"/>
      <c r="K33" s="182"/>
      <c r="L33" s="182"/>
      <c r="M33" s="182"/>
    </row>
    <row r="34" spans="1:28" ht="16.5" thickBot="1" x14ac:dyDescent="0.3">
      <c r="M34" s="273" t="s">
        <v>151</v>
      </c>
      <c r="N34" s="273"/>
      <c r="O34" s="273"/>
      <c r="P34" s="273"/>
    </row>
    <row r="35" spans="1:28" x14ac:dyDescent="0.25">
      <c r="B35" s="41" t="s">
        <v>25</v>
      </c>
      <c r="M35" s="40"/>
      <c r="N35" s="40"/>
      <c r="O35" s="40"/>
      <c r="P35" s="40"/>
    </row>
    <row r="36" spans="1:28" ht="15.75" thickBot="1" x14ac:dyDescent="0.3">
      <c r="M36" s="40"/>
      <c r="N36" s="40"/>
      <c r="O36" s="40"/>
      <c r="P36" s="40"/>
    </row>
    <row r="37" spans="1:28" s="8" customFormat="1" ht="75" x14ac:dyDescent="0.25">
      <c r="B37" s="87" t="s">
        <v>136</v>
      </c>
      <c r="C37" s="87" t="s">
        <v>137</v>
      </c>
      <c r="D37" s="87" t="s">
        <v>163</v>
      </c>
      <c r="E37" s="165" t="s">
        <v>38</v>
      </c>
      <c r="F37" s="87" t="s">
        <v>164</v>
      </c>
      <c r="G37" s="87" t="s">
        <v>99</v>
      </c>
      <c r="H37" s="34" t="s">
        <v>13</v>
      </c>
      <c r="I37" s="87" t="s">
        <v>8</v>
      </c>
      <c r="J37" s="87" t="s">
        <v>26</v>
      </c>
      <c r="K37" s="87" t="s">
        <v>54</v>
      </c>
      <c r="L37" s="87" t="s">
        <v>16</v>
      </c>
      <c r="M37" s="74" t="s">
        <v>149</v>
      </c>
      <c r="N37" s="87" t="s">
        <v>139</v>
      </c>
      <c r="O37" s="74" t="s">
        <v>162</v>
      </c>
      <c r="P37" s="74" t="s">
        <v>150</v>
      </c>
      <c r="Q37" s="34" t="s">
        <v>30</v>
      </c>
      <c r="R37" s="35" t="s">
        <v>9</v>
      </c>
      <c r="S37" s="35" t="s">
        <v>15</v>
      </c>
    </row>
    <row r="38" spans="1:28" s="21" customFormat="1" ht="45" x14ac:dyDescent="0.25">
      <c r="A38" s="30">
        <v>1</v>
      </c>
      <c r="B38" s="207" t="s">
        <v>166</v>
      </c>
      <c r="C38" s="32" t="s">
        <v>166</v>
      </c>
      <c r="D38" s="31" t="s">
        <v>160</v>
      </c>
      <c r="E38" s="144" t="s">
        <v>168</v>
      </c>
      <c r="F38" s="80" t="s">
        <v>127</v>
      </c>
      <c r="G38" s="125" t="s">
        <v>161</v>
      </c>
      <c r="H38" s="81">
        <v>40182</v>
      </c>
      <c r="I38" s="81">
        <v>40543</v>
      </c>
      <c r="J38" s="81" t="s">
        <v>128</v>
      </c>
      <c r="K38" s="140">
        <v>11</v>
      </c>
      <c r="L38" s="140"/>
      <c r="M38" s="73">
        <v>998</v>
      </c>
      <c r="N38" s="73" t="s">
        <v>161</v>
      </c>
      <c r="O38" s="73">
        <v>0</v>
      </c>
      <c r="P38" s="73">
        <f>+M38-O38</f>
        <v>998</v>
      </c>
      <c r="Q38" s="19">
        <v>503929512</v>
      </c>
      <c r="R38" s="19" t="s">
        <v>170</v>
      </c>
      <c r="S38" s="126"/>
      <c r="T38" s="20"/>
      <c r="U38" s="20"/>
      <c r="V38" s="20"/>
      <c r="W38" s="20"/>
      <c r="X38" s="20"/>
      <c r="Y38" s="20"/>
      <c r="Z38" s="20"/>
      <c r="AA38" s="20"/>
      <c r="AB38" s="20"/>
    </row>
    <row r="39" spans="1:28" s="83" customFormat="1" ht="45" x14ac:dyDescent="0.25">
      <c r="A39" s="30">
        <v>2</v>
      </c>
      <c r="B39" s="207" t="s">
        <v>166</v>
      </c>
      <c r="C39" s="85" t="s">
        <v>166</v>
      </c>
      <c r="D39" s="84" t="s">
        <v>160</v>
      </c>
      <c r="E39" s="150" t="s">
        <v>328</v>
      </c>
      <c r="F39" s="80" t="s">
        <v>127</v>
      </c>
      <c r="G39" s="125" t="s">
        <v>161</v>
      </c>
      <c r="H39" s="81">
        <v>41256</v>
      </c>
      <c r="I39" s="81">
        <v>41851</v>
      </c>
      <c r="J39" s="81" t="s">
        <v>128</v>
      </c>
      <c r="K39" s="140">
        <v>19</v>
      </c>
      <c r="L39" s="140"/>
      <c r="M39" s="73">
        <v>494</v>
      </c>
      <c r="N39" s="73" t="s">
        <v>161</v>
      </c>
      <c r="O39" s="73">
        <f>+M39</f>
        <v>494</v>
      </c>
      <c r="P39" s="73">
        <f t="shared" ref="P39:P42" si="0">+M39-O39</f>
        <v>0</v>
      </c>
      <c r="Q39" s="19">
        <v>2028050904</v>
      </c>
      <c r="R39" s="19">
        <v>45</v>
      </c>
      <c r="S39" s="126"/>
      <c r="T39" s="82"/>
      <c r="U39" s="82"/>
      <c r="V39" s="82"/>
      <c r="W39" s="82"/>
      <c r="X39" s="82"/>
      <c r="Y39" s="82"/>
      <c r="Z39" s="82"/>
      <c r="AA39" s="82"/>
      <c r="AB39" s="82"/>
    </row>
    <row r="40" spans="1:28" s="21" customFormat="1" ht="45" x14ac:dyDescent="0.25">
      <c r="A40" s="30">
        <v>3</v>
      </c>
      <c r="B40" s="207" t="s">
        <v>166</v>
      </c>
      <c r="C40" s="85" t="s">
        <v>166</v>
      </c>
      <c r="D40" s="31" t="s">
        <v>160</v>
      </c>
      <c r="E40" s="144" t="s">
        <v>169</v>
      </c>
      <c r="F40" s="80" t="s">
        <v>127</v>
      </c>
      <c r="G40" s="80" t="s">
        <v>161</v>
      </c>
      <c r="H40" s="81">
        <v>40568</v>
      </c>
      <c r="I40" s="81">
        <v>40908</v>
      </c>
      <c r="J40" s="81" t="s">
        <v>128</v>
      </c>
      <c r="K40" s="140">
        <v>11</v>
      </c>
      <c r="L40" s="140"/>
      <c r="M40" s="73">
        <v>1352</v>
      </c>
      <c r="N40" s="73" t="s">
        <v>161</v>
      </c>
      <c r="O40" s="73">
        <v>0</v>
      </c>
      <c r="P40" s="73">
        <f t="shared" si="0"/>
        <v>1352</v>
      </c>
      <c r="Q40" s="19">
        <v>1056893620</v>
      </c>
      <c r="R40" s="19" t="s">
        <v>171</v>
      </c>
      <c r="S40" s="126"/>
      <c r="T40" s="20"/>
      <c r="U40" s="20"/>
      <c r="V40" s="20"/>
      <c r="W40" s="20"/>
      <c r="X40" s="20"/>
      <c r="Y40" s="20"/>
      <c r="Z40" s="20"/>
      <c r="AA40" s="20"/>
      <c r="AB40" s="20"/>
    </row>
    <row r="41" spans="1:28" s="83" customFormat="1" ht="45" x14ac:dyDescent="0.25">
      <c r="A41" s="30">
        <v>4</v>
      </c>
      <c r="B41" s="207" t="s">
        <v>166</v>
      </c>
      <c r="C41" s="85" t="s">
        <v>166</v>
      </c>
      <c r="D41" s="84" t="s">
        <v>160</v>
      </c>
      <c r="E41" s="150" t="s">
        <v>329</v>
      </c>
      <c r="F41" s="80" t="s">
        <v>127</v>
      </c>
      <c r="G41" s="80" t="s">
        <v>161</v>
      </c>
      <c r="H41" s="81">
        <v>41256</v>
      </c>
      <c r="I41" s="81">
        <v>41851</v>
      </c>
      <c r="J41" s="81" t="s">
        <v>128</v>
      </c>
      <c r="K41" s="140">
        <v>0</v>
      </c>
      <c r="L41" s="140">
        <v>19</v>
      </c>
      <c r="M41" s="73">
        <v>1513</v>
      </c>
      <c r="N41" s="73" t="s">
        <v>161</v>
      </c>
      <c r="O41" s="73">
        <f>+M41</f>
        <v>1513</v>
      </c>
      <c r="P41" s="73">
        <f t="shared" si="0"/>
        <v>0</v>
      </c>
      <c r="Q41" s="19"/>
      <c r="R41" s="19">
        <v>46</v>
      </c>
      <c r="S41" s="126"/>
      <c r="T41" s="82"/>
      <c r="U41" s="82"/>
      <c r="V41" s="82"/>
      <c r="W41" s="82"/>
      <c r="X41" s="82"/>
      <c r="Y41" s="82"/>
      <c r="Z41" s="82"/>
      <c r="AA41" s="82"/>
      <c r="AB41" s="82"/>
    </row>
    <row r="42" spans="1:28" s="21" customFormat="1" ht="45" x14ac:dyDescent="0.25">
      <c r="A42" s="30">
        <v>5</v>
      </c>
      <c r="B42" s="207" t="s">
        <v>166</v>
      </c>
      <c r="C42" s="85" t="s">
        <v>166</v>
      </c>
      <c r="D42" s="84" t="s">
        <v>160</v>
      </c>
      <c r="E42" s="144" t="s">
        <v>172</v>
      </c>
      <c r="F42" s="80" t="s">
        <v>127</v>
      </c>
      <c r="G42" s="80" t="s">
        <v>161</v>
      </c>
      <c r="H42" s="81">
        <v>40927</v>
      </c>
      <c r="I42" s="81">
        <v>41274</v>
      </c>
      <c r="J42" s="81" t="s">
        <v>128</v>
      </c>
      <c r="K42" s="140">
        <v>11</v>
      </c>
      <c r="L42" s="140"/>
      <c r="M42" s="73">
        <v>1456</v>
      </c>
      <c r="N42" s="73" t="s">
        <v>161</v>
      </c>
      <c r="O42" s="73">
        <f>+M42</f>
        <v>1456</v>
      </c>
      <c r="P42" s="73">
        <f t="shared" si="0"/>
        <v>0</v>
      </c>
      <c r="Q42" s="19">
        <v>1036004324</v>
      </c>
      <c r="R42" s="19" t="s">
        <v>173</v>
      </c>
      <c r="S42" s="126"/>
      <c r="T42" s="20"/>
      <c r="U42" s="20"/>
      <c r="V42" s="20"/>
      <c r="W42" s="20"/>
      <c r="X42" s="20"/>
      <c r="Y42" s="20"/>
      <c r="Z42" s="20"/>
      <c r="AA42" s="20"/>
      <c r="AB42" s="20"/>
    </row>
    <row r="43" spans="1:28" s="21" customFormat="1" ht="45" x14ac:dyDescent="0.25">
      <c r="A43" s="30">
        <v>6</v>
      </c>
      <c r="B43" s="207" t="s">
        <v>166</v>
      </c>
      <c r="C43" s="85" t="s">
        <v>166</v>
      </c>
      <c r="D43" s="84" t="s">
        <v>160</v>
      </c>
      <c r="E43" s="150" t="s">
        <v>330</v>
      </c>
      <c r="F43" s="80" t="s">
        <v>127</v>
      </c>
      <c r="G43" s="80" t="s">
        <v>161</v>
      </c>
      <c r="H43" s="81">
        <v>41256</v>
      </c>
      <c r="I43" s="81">
        <v>41851</v>
      </c>
      <c r="J43" s="81" t="s">
        <v>128</v>
      </c>
      <c r="K43" s="140">
        <v>0</v>
      </c>
      <c r="L43" s="140">
        <v>19</v>
      </c>
      <c r="M43" s="73">
        <v>614</v>
      </c>
      <c r="N43" s="73" t="s">
        <v>161</v>
      </c>
      <c r="O43" s="73">
        <f>+M43</f>
        <v>614</v>
      </c>
      <c r="P43" s="73">
        <f t="shared" ref="P43" si="1">+M43-O43</f>
        <v>0</v>
      </c>
      <c r="Q43" s="19"/>
      <c r="R43" s="19">
        <v>46</v>
      </c>
      <c r="S43" s="126"/>
      <c r="T43" s="20"/>
      <c r="U43" s="20"/>
      <c r="V43" s="20"/>
      <c r="W43" s="20"/>
      <c r="X43" s="20"/>
      <c r="Y43" s="20"/>
      <c r="Z43" s="20"/>
      <c r="AA43" s="20"/>
      <c r="AB43" s="20"/>
    </row>
    <row r="44" spans="1:28" s="21" customFormat="1" ht="45" x14ac:dyDescent="0.25">
      <c r="A44" s="30">
        <v>7</v>
      </c>
      <c r="B44" s="207" t="s">
        <v>166</v>
      </c>
      <c r="C44" s="85" t="s">
        <v>166</v>
      </c>
      <c r="D44" s="84" t="s">
        <v>160</v>
      </c>
      <c r="E44" s="150" t="s">
        <v>331</v>
      </c>
      <c r="F44" s="80" t="s">
        <v>127</v>
      </c>
      <c r="G44" s="80" t="s">
        <v>161</v>
      </c>
      <c r="H44" s="81">
        <v>41256</v>
      </c>
      <c r="I44" s="81">
        <v>41851</v>
      </c>
      <c r="J44" s="81" t="s">
        <v>128</v>
      </c>
      <c r="K44" s="140">
        <v>0</v>
      </c>
      <c r="L44" s="140">
        <v>19</v>
      </c>
      <c r="M44" s="73">
        <v>1195</v>
      </c>
      <c r="N44" s="73" t="s">
        <v>161</v>
      </c>
      <c r="O44" s="73">
        <f>+M44</f>
        <v>1195</v>
      </c>
      <c r="P44" s="73">
        <f t="shared" ref="P44" si="2">+M44-O44</f>
        <v>0</v>
      </c>
      <c r="Q44" s="19"/>
      <c r="R44" s="19">
        <v>46</v>
      </c>
      <c r="S44" s="126"/>
      <c r="T44" s="20"/>
      <c r="U44" s="20"/>
      <c r="V44" s="20"/>
      <c r="W44" s="20"/>
      <c r="X44" s="20"/>
      <c r="Y44" s="20"/>
      <c r="Z44" s="20"/>
      <c r="AA44" s="20"/>
      <c r="AB44" s="20"/>
    </row>
    <row r="45" spans="1:28" s="21" customFormat="1" ht="45" x14ac:dyDescent="0.25">
      <c r="A45" s="30">
        <v>8</v>
      </c>
      <c r="B45" s="207" t="s">
        <v>166</v>
      </c>
      <c r="C45" s="85" t="s">
        <v>166</v>
      </c>
      <c r="D45" s="84" t="s">
        <v>160</v>
      </c>
      <c r="E45" s="150" t="s">
        <v>332</v>
      </c>
      <c r="F45" s="80" t="s">
        <v>127</v>
      </c>
      <c r="G45" s="80" t="s">
        <v>161</v>
      </c>
      <c r="H45" s="81">
        <v>41256</v>
      </c>
      <c r="I45" s="81">
        <v>41851</v>
      </c>
      <c r="J45" s="81" t="s">
        <v>128</v>
      </c>
      <c r="K45" s="140">
        <v>0</v>
      </c>
      <c r="L45" s="140">
        <v>19</v>
      </c>
      <c r="M45" s="73">
        <v>530</v>
      </c>
      <c r="N45" s="73" t="s">
        <v>161</v>
      </c>
      <c r="O45" s="73">
        <f>+M45</f>
        <v>530</v>
      </c>
      <c r="P45" s="73">
        <f t="shared" ref="P45" si="3">+M45-O45</f>
        <v>0</v>
      </c>
      <c r="Q45" s="19"/>
      <c r="R45" s="19">
        <v>46</v>
      </c>
      <c r="S45" s="126"/>
      <c r="T45" s="20"/>
      <c r="U45" s="20"/>
      <c r="V45" s="20"/>
      <c r="W45" s="20"/>
      <c r="X45" s="20"/>
      <c r="Y45" s="20"/>
      <c r="Z45" s="20"/>
      <c r="AA45" s="20"/>
      <c r="AB45" s="20"/>
    </row>
    <row r="46" spans="1:28" s="21" customFormat="1" x14ac:dyDescent="0.25">
      <c r="A46" s="30"/>
      <c r="B46" s="135" t="s">
        <v>12</v>
      </c>
      <c r="C46" s="32"/>
      <c r="D46" s="31"/>
      <c r="E46" s="144"/>
      <c r="F46" s="80"/>
      <c r="G46" s="80"/>
      <c r="H46" s="18"/>
      <c r="I46" s="81"/>
      <c r="J46" s="81"/>
      <c r="K46" s="141">
        <f t="shared" ref="K46:Q46" si="4">SUM(K38:K45)</f>
        <v>52</v>
      </c>
      <c r="L46" s="141">
        <f t="shared" si="4"/>
        <v>76</v>
      </c>
      <c r="M46" s="124">
        <f t="shared" si="4"/>
        <v>8152</v>
      </c>
      <c r="N46" s="124">
        <f t="shared" si="4"/>
        <v>0</v>
      </c>
      <c r="O46" s="124">
        <f t="shared" si="4"/>
        <v>5802</v>
      </c>
      <c r="P46" s="124">
        <f t="shared" si="4"/>
        <v>2350</v>
      </c>
      <c r="Q46" s="142">
        <f t="shared" si="4"/>
        <v>4624878360</v>
      </c>
      <c r="R46" s="19"/>
      <c r="S46" s="127"/>
    </row>
    <row r="47" spans="1:28" s="22" customFormat="1" x14ac:dyDescent="0.25">
      <c r="E47" s="166"/>
      <c r="F47" s="191"/>
      <c r="G47" s="173"/>
      <c r="I47" s="173"/>
      <c r="J47" s="173"/>
      <c r="K47" s="173"/>
      <c r="L47" s="173"/>
      <c r="M47" s="173"/>
      <c r="N47" s="173"/>
      <c r="P47" s="173"/>
    </row>
    <row r="48" spans="1:28" s="22" customFormat="1" x14ac:dyDescent="0.25">
      <c r="B48" s="268" t="s">
        <v>23</v>
      </c>
      <c r="C48" s="268" t="s">
        <v>22</v>
      </c>
      <c r="D48" s="267" t="s">
        <v>29</v>
      </c>
      <c r="E48" s="267"/>
      <c r="F48" s="191"/>
      <c r="G48" s="173"/>
      <c r="I48" s="173"/>
      <c r="J48" s="173"/>
      <c r="K48" s="173"/>
      <c r="L48" s="173"/>
      <c r="M48" s="173"/>
      <c r="N48" s="173"/>
      <c r="P48" s="173"/>
    </row>
    <row r="49" spans="2:16" s="22" customFormat="1" x14ac:dyDescent="0.25">
      <c r="B49" s="269"/>
      <c r="C49" s="269"/>
      <c r="D49" s="39" t="s">
        <v>19</v>
      </c>
      <c r="E49" s="167" t="s">
        <v>20</v>
      </c>
      <c r="F49" s="191"/>
      <c r="G49" s="173"/>
      <c r="I49" s="173"/>
      <c r="J49" s="173"/>
      <c r="K49" s="173"/>
      <c r="L49" s="173"/>
      <c r="M49" s="173"/>
      <c r="N49" s="173"/>
      <c r="P49" s="173"/>
    </row>
    <row r="50" spans="2:16" s="22" customFormat="1" ht="30.6" customHeight="1" x14ac:dyDescent="0.25">
      <c r="B50" s="38" t="s">
        <v>17</v>
      </c>
      <c r="C50" s="134">
        <f>+K46</f>
        <v>52</v>
      </c>
      <c r="D50" s="131" t="s">
        <v>165</v>
      </c>
      <c r="E50" s="153"/>
      <c r="F50" s="192"/>
      <c r="G50" s="174"/>
      <c r="H50" s="23"/>
      <c r="I50" s="174"/>
      <c r="J50" s="174"/>
      <c r="K50" s="174"/>
      <c r="L50" s="174"/>
      <c r="M50" s="174"/>
      <c r="N50" s="173"/>
      <c r="P50" s="173"/>
    </row>
    <row r="51" spans="2:16" s="22" customFormat="1" ht="30" customHeight="1" x14ac:dyDescent="0.25">
      <c r="B51" s="38" t="s">
        <v>21</v>
      </c>
      <c r="C51" s="133">
        <f>+O46</f>
        <v>5802</v>
      </c>
      <c r="D51" s="131" t="s">
        <v>165</v>
      </c>
      <c r="E51" s="153"/>
      <c r="F51" s="191"/>
      <c r="G51" s="173"/>
      <c r="I51" s="173"/>
      <c r="J51" s="173"/>
      <c r="K51" s="173"/>
      <c r="L51" s="173"/>
      <c r="M51" s="173"/>
      <c r="N51" s="173"/>
      <c r="P51" s="173"/>
    </row>
    <row r="52" spans="2:16" s="22" customFormat="1" x14ac:dyDescent="0.25">
      <c r="B52" s="24"/>
      <c r="C52" s="266"/>
      <c r="D52" s="266"/>
      <c r="E52" s="266"/>
      <c r="F52" s="266"/>
      <c r="G52" s="266"/>
      <c r="H52" s="266"/>
      <c r="I52" s="266"/>
      <c r="J52" s="266"/>
      <c r="K52" s="266"/>
      <c r="L52" s="266"/>
      <c r="M52" s="266"/>
      <c r="N52" s="266"/>
      <c r="O52" s="69"/>
      <c r="P52" s="185"/>
    </row>
    <row r="53" spans="2:16" ht="28.15" customHeight="1" thickBot="1" x14ac:dyDescent="0.3"/>
    <row r="54" spans="2:16" ht="27" thickBot="1" x14ac:dyDescent="0.3">
      <c r="B54" s="251" t="s">
        <v>100</v>
      </c>
      <c r="C54" s="252"/>
      <c r="D54" s="252"/>
      <c r="E54" s="252"/>
      <c r="F54" s="252"/>
      <c r="G54" s="252"/>
      <c r="H54" s="252"/>
      <c r="I54" s="252"/>
      <c r="J54" s="252"/>
      <c r="K54" s="252"/>
      <c r="L54" s="252"/>
      <c r="M54" s="253"/>
    </row>
    <row r="57" spans="2:16" ht="90" customHeight="1" x14ac:dyDescent="0.25">
      <c r="B57" s="88" t="s">
        <v>152</v>
      </c>
      <c r="C57" s="88" t="s">
        <v>102</v>
      </c>
      <c r="D57" s="88" t="s">
        <v>101</v>
      </c>
      <c r="E57" s="43" t="s">
        <v>103</v>
      </c>
      <c r="F57" s="146" t="s">
        <v>104</v>
      </c>
      <c r="G57" s="146" t="s">
        <v>105</v>
      </c>
      <c r="H57" s="88" t="s">
        <v>106</v>
      </c>
      <c r="I57" s="146" t="s">
        <v>153</v>
      </c>
      <c r="J57" s="146" t="s">
        <v>107</v>
      </c>
      <c r="K57" s="146" t="s">
        <v>2</v>
      </c>
      <c r="L57" s="257" t="s">
        <v>14</v>
      </c>
      <c r="M57" s="257"/>
    </row>
    <row r="58" spans="2:16" ht="285" x14ac:dyDescent="0.25">
      <c r="B58" s="89" t="s">
        <v>178</v>
      </c>
      <c r="C58" s="205" t="s">
        <v>174</v>
      </c>
      <c r="D58" s="37">
        <v>340</v>
      </c>
      <c r="E58" s="36" t="s">
        <v>127</v>
      </c>
      <c r="F58" s="193" t="s">
        <v>127</v>
      </c>
      <c r="G58" s="36" t="s">
        <v>127</v>
      </c>
      <c r="H58" s="36" t="s">
        <v>127</v>
      </c>
      <c r="I58" s="36"/>
      <c r="J58" s="36" t="s">
        <v>127</v>
      </c>
      <c r="K58" s="147"/>
      <c r="L58" s="272" t="s">
        <v>127</v>
      </c>
      <c r="M58" s="272"/>
    </row>
    <row r="59" spans="2:16" ht="315" x14ac:dyDescent="0.25">
      <c r="B59" s="3" t="s">
        <v>179</v>
      </c>
      <c r="C59" s="143" t="s">
        <v>176</v>
      </c>
      <c r="D59" s="5">
        <v>340</v>
      </c>
      <c r="E59" s="153"/>
      <c r="F59" s="193"/>
      <c r="G59" s="36"/>
      <c r="H59" s="4"/>
      <c r="I59" s="36"/>
      <c r="J59" s="153"/>
      <c r="K59" s="147"/>
      <c r="L59" s="272"/>
      <c r="M59" s="272"/>
    </row>
    <row r="60" spans="2:16" ht="315" x14ac:dyDescent="0.25">
      <c r="B60" s="89" t="s">
        <v>180</v>
      </c>
      <c r="C60" s="44" t="s">
        <v>177</v>
      </c>
      <c r="D60" s="37">
        <v>340</v>
      </c>
      <c r="E60" s="36" t="s">
        <v>127</v>
      </c>
      <c r="F60" s="193" t="s">
        <v>127</v>
      </c>
      <c r="G60" s="36" t="s">
        <v>127</v>
      </c>
      <c r="H60" s="36" t="s">
        <v>127</v>
      </c>
      <c r="I60" s="36" t="s">
        <v>127</v>
      </c>
      <c r="J60" s="36" t="s">
        <v>127</v>
      </c>
      <c r="K60" s="147"/>
      <c r="L60" s="272" t="s">
        <v>127</v>
      </c>
      <c r="M60" s="272"/>
    </row>
    <row r="61" spans="2:16" ht="255" x14ac:dyDescent="0.25">
      <c r="B61" s="89" t="s">
        <v>181</v>
      </c>
      <c r="C61" s="205" t="s">
        <v>175</v>
      </c>
      <c r="D61" s="37">
        <v>340</v>
      </c>
      <c r="E61" s="36" t="s">
        <v>127</v>
      </c>
      <c r="F61" s="193" t="s">
        <v>127</v>
      </c>
      <c r="G61" s="36" t="s">
        <v>127</v>
      </c>
      <c r="H61" s="36" t="s">
        <v>127</v>
      </c>
      <c r="I61" s="36" t="s">
        <v>127</v>
      </c>
      <c r="J61" s="36" t="s">
        <v>127</v>
      </c>
      <c r="K61" s="147"/>
      <c r="L61" s="272" t="s">
        <v>127</v>
      </c>
      <c r="M61" s="272"/>
    </row>
    <row r="62" spans="2:16" ht="409.5" x14ac:dyDescent="0.25">
      <c r="B62" s="89" t="s">
        <v>182</v>
      </c>
      <c r="C62" s="205" t="s">
        <v>183</v>
      </c>
      <c r="D62" s="37">
        <v>680</v>
      </c>
      <c r="E62" s="36" t="s">
        <v>127</v>
      </c>
      <c r="F62" s="193" t="s">
        <v>127</v>
      </c>
      <c r="G62" s="36" t="s">
        <v>127</v>
      </c>
      <c r="H62" s="36" t="s">
        <v>127</v>
      </c>
      <c r="I62" s="36" t="s">
        <v>127</v>
      </c>
      <c r="J62" s="36" t="s">
        <v>127</v>
      </c>
      <c r="K62" s="147"/>
      <c r="L62" s="272" t="s">
        <v>127</v>
      </c>
      <c r="M62" s="272"/>
    </row>
    <row r="63" spans="2:16" ht="409.5" x14ac:dyDescent="0.25">
      <c r="B63" s="89" t="s">
        <v>333</v>
      </c>
      <c r="C63" s="208" t="s">
        <v>334</v>
      </c>
      <c r="D63" s="5">
        <v>680</v>
      </c>
      <c r="E63" s="36" t="s">
        <v>127</v>
      </c>
      <c r="F63" s="193" t="s">
        <v>127</v>
      </c>
      <c r="G63" s="36" t="s">
        <v>127</v>
      </c>
      <c r="H63" s="36" t="s">
        <v>127</v>
      </c>
      <c r="I63" s="36" t="s">
        <v>127</v>
      </c>
      <c r="J63" s="36" t="s">
        <v>127</v>
      </c>
      <c r="K63" s="152"/>
      <c r="L63" s="272" t="s">
        <v>127</v>
      </c>
      <c r="M63" s="272"/>
    </row>
    <row r="64" spans="2:16" x14ac:dyDescent="0.25">
      <c r="B64" s="9" t="s">
        <v>1</v>
      </c>
    </row>
    <row r="65" spans="2:16" x14ac:dyDescent="0.25">
      <c r="B65" s="9" t="s">
        <v>31</v>
      </c>
    </row>
    <row r="66" spans="2:16" x14ac:dyDescent="0.25">
      <c r="B66" s="9" t="s">
        <v>55</v>
      </c>
    </row>
    <row r="69" spans="2:16" ht="26.25" x14ac:dyDescent="0.25">
      <c r="B69" s="249" t="s">
        <v>32</v>
      </c>
      <c r="C69" s="250"/>
      <c r="D69" s="250"/>
      <c r="E69" s="250"/>
      <c r="F69" s="250"/>
      <c r="G69" s="250"/>
      <c r="H69" s="250"/>
      <c r="I69" s="250"/>
      <c r="J69" s="250"/>
      <c r="K69" s="250"/>
      <c r="L69" s="250"/>
      <c r="M69" s="250"/>
      <c r="N69" s="250"/>
      <c r="O69" s="250"/>
    </row>
    <row r="70" spans="2:16" x14ac:dyDescent="0.25">
      <c r="B70" s="9" t="s">
        <v>335</v>
      </c>
      <c r="C70" s="209">
        <f>+F15</f>
        <v>2720</v>
      </c>
    </row>
    <row r="71" spans="2:16" x14ac:dyDescent="0.25">
      <c r="B71" s="9" t="s">
        <v>336</v>
      </c>
      <c r="C71" s="210">
        <f>+C70/300</f>
        <v>9.0666666666666664</v>
      </c>
    </row>
    <row r="72" spans="2:16" x14ac:dyDescent="0.25">
      <c r="B72" s="9" t="s">
        <v>337</v>
      </c>
      <c r="C72" s="210">
        <f>+C70/150</f>
        <v>18.133333333333333</v>
      </c>
    </row>
    <row r="73" spans="2:16" ht="25.9" customHeight="1" x14ac:dyDescent="0.25">
      <c r="B73" s="275" t="s">
        <v>0</v>
      </c>
      <c r="C73" s="277" t="s">
        <v>158</v>
      </c>
      <c r="D73" s="275" t="s">
        <v>33</v>
      </c>
      <c r="E73" s="279" t="s">
        <v>108</v>
      </c>
      <c r="F73" s="275" t="s">
        <v>109</v>
      </c>
      <c r="G73" s="275" t="s">
        <v>110</v>
      </c>
      <c r="H73" s="257" t="s">
        <v>111</v>
      </c>
      <c r="I73" s="257"/>
      <c r="J73" s="257"/>
      <c r="K73" s="257"/>
      <c r="L73" s="149"/>
      <c r="M73" s="146"/>
      <c r="N73" s="146"/>
      <c r="O73" s="88"/>
      <c r="P73" s="146"/>
    </row>
    <row r="74" spans="2:16" ht="108" customHeight="1" x14ac:dyDescent="0.25">
      <c r="B74" s="276"/>
      <c r="C74" s="278"/>
      <c r="D74" s="276"/>
      <c r="E74" s="280"/>
      <c r="F74" s="276"/>
      <c r="G74" s="276"/>
      <c r="H74" s="92" t="s">
        <v>112</v>
      </c>
      <c r="I74" s="146" t="s">
        <v>156</v>
      </c>
      <c r="J74" s="146" t="s">
        <v>155</v>
      </c>
      <c r="K74" s="146" t="s">
        <v>157</v>
      </c>
      <c r="L74" s="149" t="s">
        <v>154</v>
      </c>
      <c r="M74" s="146" t="s">
        <v>34</v>
      </c>
      <c r="N74" s="146" t="s">
        <v>35</v>
      </c>
      <c r="O74" s="88" t="s">
        <v>2</v>
      </c>
      <c r="P74" s="146" t="s">
        <v>9</v>
      </c>
    </row>
    <row r="75" spans="2:16" ht="72.75" customHeight="1" x14ac:dyDescent="0.25">
      <c r="B75" s="240" t="s">
        <v>36</v>
      </c>
      <c r="C75" s="238">
        <v>9</v>
      </c>
      <c r="D75" s="89" t="s">
        <v>185</v>
      </c>
      <c r="E75" s="144">
        <v>78747541</v>
      </c>
      <c r="F75" s="49" t="s">
        <v>202</v>
      </c>
      <c r="G75" s="177">
        <v>38700</v>
      </c>
      <c r="H75" s="89" t="s">
        <v>203</v>
      </c>
      <c r="I75" s="178">
        <v>41209</v>
      </c>
      <c r="J75" s="177">
        <v>41974</v>
      </c>
      <c r="K75" s="147" t="s">
        <v>204</v>
      </c>
      <c r="L75" s="147" t="s">
        <v>127</v>
      </c>
      <c r="M75" s="147" t="s">
        <v>127</v>
      </c>
      <c r="N75" s="147" t="s">
        <v>127</v>
      </c>
      <c r="O75" s="44"/>
      <c r="P75" s="147" t="s">
        <v>205</v>
      </c>
    </row>
    <row r="76" spans="2:16" ht="63.75" customHeight="1" x14ac:dyDescent="0.25">
      <c r="B76" s="241"/>
      <c r="C76" s="243"/>
      <c r="D76" s="89" t="s">
        <v>184</v>
      </c>
      <c r="E76" s="144">
        <v>1063276173</v>
      </c>
      <c r="F76" s="49" t="s">
        <v>206</v>
      </c>
      <c r="G76" s="179">
        <v>38183</v>
      </c>
      <c r="H76" s="89" t="s">
        <v>203</v>
      </c>
      <c r="I76" s="178">
        <v>40923</v>
      </c>
      <c r="J76" s="177">
        <v>41958</v>
      </c>
      <c r="K76" s="36" t="s">
        <v>207</v>
      </c>
      <c r="L76" s="36" t="s">
        <v>127</v>
      </c>
      <c r="M76" s="147" t="s">
        <v>127</v>
      </c>
      <c r="N76" s="147" t="s">
        <v>127</v>
      </c>
      <c r="O76" s="44"/>
      <c r="P76" s="147" t="s">
        <v>208</v>
      </c>
    </row>
    <row r="77" spans="2:16" ht="93.75" customHeight="1" x14ac:dyDescent="0.25">
      <c r="B77" s="241"/>
      <c r="C77" s="243"/>
      <c r="D77" s="89" t="s">
        <v>186</v>
      </c>
      <c r="E77" s="144">
        <v>10782514</v>
      </c>
      <c r="F77" s="49" t="s">
        <v>209</v>
      </c>
      <c r="G77" s="179">
        <v>41207</v>
      </c>
      <c r="H77" s="89" t="s">
        <v>203</v>
      </c>
      <c r="I77" s="178">
        <v>40923</v>
      </c>
      <c r="J77" s="177">
        <v>41958</v>
      </c>
      <c r="K77" s="36" t="s">
        <v>210</v>
      </c>
      <c r="L77" s="36" t="s">
        <v>127</v>
      </c>
      <c r="M77" s="147" t="s">
        <v>127</v>
      </c>
      <c r="N77" s="147" t="s">
        <v>127</v>
      </c>
      <c r="O77" s="44"/>
      <c r="P77" s="147" t="s">
        <v>211</v>
      </c>
    </row>
    <row r="78" spans="2:16" ht="79.5" customHeight="1" x14ac:dyDescent="0.25">
      <c r="B78" s="241"/>
      <c r="C78" s="243"/>
      <c r="D78" s="89" t="s">
        <v>187</v>
      </c>
      <c r="E78" s="144">
        <v>30650251</v>
      </c>
      <c r="F78" s="49" t="s">
        <v>212</v>
      </c>
      <c r="G78" s="177">
        <v>36515</v>
      </c>
      <c r="H78" s="89" t="s">
        <v>203</v>
      </c>
      <c r="I78" s="178">
        <v>40923</v>
      </c>
      <c r="J78" s="177">
        <v>41958</v>
      </c>
      <c r="K78" s="36" t="s">
        <v>213</v>
      </c>
      <c r="L78" s="36" t="s">
        <v>127</v>
      </c>
      <c r="M78" s="147" t="s">
        <v>127</v>
      </c>
      <c r="N78" s="147" t="s">
        <v>127</v>
      </c>
      <c r="O78" s="44"/>
      <c r="P78" s="147" t="s">
        <v>214</v>
      </c>
    </row>
    <row r="79" spans="2:16" ht="93.75" customHeight="1" x14ac:dyDescent="0.25">
      <c r="B79" s="241"/>
      <c r="C79" s="243"/>
      <c r="D79" s="89" t="s">
        <v>188</v>
      </c>
      <c r="E79" s="144">
        <v>10967543</v>
      </c>
      <c r="F79" s="49" t="s">
        <v>215</v>
      </c>
      <c r="G79" s="177">
        <v>40389</v>
      </c>
      <c r="H79" s="89" t="s">
        <v>203</v>
      </c>
      <c r="I79" s="178">
        <v>40923</v>
      </c>
      <c r="J79" s="177">
        <v>41958</v>
      </c>
      <c r="K79" s="36" t="s">
        <v>216</v>
      </c>
      <c r="L79" s="36" t="s">
        <v>127</v>
      </c>
      <c r="M79" s="147" t="s">
        <v>127</v>
      </c>
      <c r="N79" s="147" t="s">
        <v>127</v>
      </c>
      <c r="O79" s="44"/>
      <c r="P79" s="147" t="s">
        <v>217</v>
      </c>
    </row>
    <row r="80" spans="2:16" ht="81" customHeight="1" x14ac:dyDescent="0.25">
      <c r="B80" s="241"/>
      <c r="C80" s="243"/>
      <c r="D80" s="89" t="s">
        <v>189</v>
      </c>
      <c r="E80" s="144">
        <v>1067846334</v>
      </c>
      <c r="F80" s="49" t="s">
        <v>218</v>
      </c>
      <c r="G80" s="177">
        <v>40164</v>
      </c>
      <c r="H80" s="89" t="s">
        <v>203</v>
      </c>
      <c r="I80" s="178">
        <v>40923</v>
      </c>
      <c r="J80" s="177">
        <v>41958</v>
      </c>
      <c r="K80" s="36" t="s">
        <v>219</v>
      </c>
      <c r="L80" s="36" t="s">
        <v>127</v>
      </c>
      <c r="M80" s="147" t="s">
        <v>127</v>
      </c>
      <c r="N80" s="147" t="s">
        <v>127</v>
      </c>
      <c r="O80" s="44"/>
      <c r="P80" s="147" t="s">
        <v>220</v>
      </c>
    </row>
    <row r="81" spans="2:16" ht="74.25" customHeight="1" x14ac:dyDescent="0.25">
      <c r="B81" s="241"/>
      <c r="C81" s="243"/>
      <c r="D81" s="89" t="s">
        <v>190</v>
      </c>
      <c r="E81" s="144">
        <v>1067897944</v>
      </c>
      <c r="F81" s="49" t="s">
        <v>221</v>
      </c>
      <c r="G81" s="177">
        <v>40975</v>
      </c>
      <c r="H81" s="89" t="s">
        <v>203</v>
      </c>
      <c r="I81" s="178">
        <v>40923</v>
      </c>
      <c r="J81" s="177">
        <v>41958</v>
      </c>
      <c r="K81" s="36" t="s">
        <v>222</v>
      </c>
      <c r="L81" s="36" t="s">
        <v>127</v>
      </c>
      <c r="M81" s="147" t="s">
        <v>127</v>
      </c>
      <c r="N81" s="147" t="s">
        <v>127</v>
      </c>
      <c r="O81" s="44"/>
      <c r="P81" s="147" t="s">
        <v>223</v>
      </c>
    </row>
    <row r="82" spans="2:16" ht="74.25" customHeight="1" x14ac:dyDescent="0.25">
      <c r="B82" s="241"/>
      <c r="C82" s="243"/>
      <c r="D82" s="1" t="s">
        <v>201</v>
      </c>
      <c r="E82" s="144">
        <v>1063075647</v>
      </c>
      <c r="F82" s="49" t="s">
        <v>254</v>
      </c>
      <c r="G82" s="177">
        <v>40726</v>
      </c>
      <c r="H82" s="89" t="s">
        <v>203</v>
      </c>
      <c r="I82" s="178">
        <v>41209</v>
      </c>
      <c r="J82" s="177">
        <v>41640</v>
      </c>
      <c r="K82" s="36" t="s">
        <v>127</v>
      </c>
      <c r="L82" s="153" t="s">
        <v>127</v>
      </c>
      <c r="M82" s="147" t="s">
        <v>127</v>
      </c>
      <c r="N82" s="147" t="s">
        <v>127</v>
      </c>
      <c r="O82" s="44"/>
      <c r="P82" s="147" t="s">
        <v>255</v>
      </c>
    </row>
    <row r="83" spans="2:16" ht="89.25" customHeight="1" x14ac:dyDescent="0.25">
      <c r="B83" s="241"/>
      <c r="C83" s="243"/>
      <c r="D83" s="204" t="s">
        <v>256</v>
      </c>
      <c r="E83" s="144">
        <v>78034264</v>
      </c>
      <c r="F83" s="49" t="s">
        <v>257</v>
      </c>
      <c r="G83" s="177">
        <v>40898</v>
      </c>
      <c r="H83" s="89" t="s">
        <v>203</v>
      </c>
      <c r="I83" s="178">
        <v>40923</v>
      </c>
      <c r="J83" s="177">
        <v>41958</v>
      </c>
      <c r="K83" s="36" t="s">
        <v>127</v>
      </c>
      <c r="L83" s="153" t="s">
        <v>127</v>
      </c>
      <c r="M83" s="147" t="s">
        <v>127</v>
      </c>
      <c r="N83" s="147" t="s">
        <v>127</v>
      </c>
      <c r="O83" s="44"/>
      <c r="P83" s="147" t="s">
        <v>258</v>
      </c>
    </row>
    <row r="84" spans="2:16" ht="72.75" customHeight="1" x14ac:dyDescent="0.25">
      <c r="B84" s="241"/>
      <c r="C84" s="243"/>
      <c r="D84" s="204" t="s">
        <v>259</v>
      </c>
      <c r="E84" s="144">
        <v>1067855325</v>
      </c>
      <c r="F84" s="49" t="s">
        <v>260</v>
      </c>
      <c r="G84" s="177">
        <v>40898</v>
      </c>
      <c r="H84" s="89" t="s">
        <v>203</v>
      </c>
      <c r="I84" s="178">
        <v>40923</v>
      </c>
      <c r="J84" s="177">
        <v>41958</v>
      </c>
      <c r="K84" s="36" t="s">
        <v>127</v>
      </c>
      <c r="L84" s="153" t="s">
        <v>127</v>
      </c>
      <c r="M84" s="147" t="s">
        <v>127</v>
      </c>
      <c r="N84" s="147" t="s">
        <v>127</v>
      </c>
      <c r="O84" s="44"/>
      <c r="P84" s="147" t="s">
        <v>261</v>
      </c>
    </row>
    <row r="85" spans="2:16" ht="93" customHeight="1" x14ac:dyDescent="0.25">
      <c r="B85" s="241"/>
      <c r="C85" s="243"/>
      <c r="D85" s="197" t="s">
        <v>277</v>
      </c>
      <c r="E85" s="144">
        <v>26248913</v>
      </c>
      <c r="F85" s="49" t="s">
        <v>278</v>
      </c>
      <c r="G85" s="177">
        <v>36825</v>
      </c>
      <c r="H85" s="143" t="s">
        <v>203</v>
      </c>
      <c r="I85" s="178">
        <v>40923</v>
      </c>
      <c r="J85" s="177">
        <v>41958</v>
      </c>
      <c r="K85" s="36" t="s">
        <v>279</v>
      </c>
      <c r="L85" s="36" t="s">
        <v>127</v>
      </c>
      <c r="M85" s="147" t="s">
        <v>127</v>
      </c>
      <c r="N85" s="147" t="s">
        <v>127</v>
      </c>
      <c r="O85" s="44"/>
      <c r="P85" s="147" t="s">
        <v>280</v>
      </c>
    </row>
    <row r="86" spans="2:16" ht="69" customHeight="1" x14ac:dyDescent="0.25">
      <c r="B86" s="241"/>
      <c r="C86" s="243"/>
      <c r="D86" s="197" t="s">
        <v>281</v>
      </c>
      <c r="E86" s="144">
        <v>1068659618</v>
      </c>
      <c r="F86" s="49" t="s">
        <v>282</v>
      </c>
      <c r="G86" s="177">
        <v>41207</v>
      </c>
      <c r="H86" s="143" t="s">
        <v>203</v>
      </c>
      <c r="I86" s="178">
        <v>40923</v>
      </c>
      <c r="J86" s="177">
        <v>41958</v>
      </c>
      <c r="K86" s="36" t="s">
        <v>127</v>
      </c>
      <c r="L86" s="153" t="s">
        <v>127</v>
      </c>
      <c r="M86" s="147" t="s">
        <v>127</v>
      </c>
      <c r="N86" s="147" t="s">
        <v>127</v>
      </c>
      <c r="O86" s="44"/>
      <c r="P86" s="147" t="s">
        <v>325</v>
      </c>
    </row>
    <row r="87" spans="2:16" ht="79.5" customHeight="1" x14ac:dyDescent="0.25">
      <c r="B87" s="241"/>
      <c r="C87" s="243"/>
      <c r="D87" s="197" t="s">
        <v>290</v>
      </c>
      <c r="E87" s="144">
        <v>1073821529</v>
      </c>
      <c r="F87" s="49" t="s">
        <v>221</v>
      </c>
      <c r="G87" s="177">
        <v>41238</v>
      </c>
      <c r="H87" s="143" t="s">
        <v>203</v>
      </c>
      <c r="I87" s="178">
        <v>41209</v>
      </c>
      <c r="J87" s="177">
        <v>41974</v>
      </c>
      <c r="K87" s="36" t="s">
        <v>127</v>
      </c>
      <c r="L87" s="153" t="s">
        <v>127</v>
      </c>
      <c r="M87" s="147" t="s">
        <v>127</v>
      </c>
      <c r="N87" s="147" t="s">
        <v>127</v>
      </c>
      <c r="O87" s="44"/>
      <c r="P87" s="147" t="s">
        <v>291</v>
      </c>
    </row>
    <row r="88" spans="2:16" ht="72" customHeight="1" x14ac:dyDescent="0.25">
      <c r="B88" s="242"/>
      <c r="C88" s="239"/>
      <c r="D88" s="197" t="s">
        <v>292</v>
      </c>
      <c r="E88" s="144">
        <v>10782149</v>
      </c>
      <c r="F88" s="49" t="s">
        <v>293</v>
      </c>
      <c r="G88" s="177">
        <v>39799</v>
      </c>
      <c r="H88" s="143" t="s">
        <v>203</v>
      </c>
      <c r="I88" s="178">
        <v>41209</v>
      </c>
      <c r="J88" s="177">
        <v>41974</v>
      </c>
      <c r="K88" s="36" t="s">
        <v>127</v>
      </c>
      <c r="L88" s="153" t="s">
        <v>127</v>
      </c>
      <c r="M88" s="147" t="s">
        <v>127</v>
      </c>
      <c r="N88" s="147" t="s">
        <v>127</v>
      </c>
      <c r="O88" s="44"/>
      <c r="P88" s="147" t="s">
        <v>294</v>
      </c>
    </row>
    <row r="89" spans="2:16" ht="97.5" customHeight="1" x14ac:dyDescent="0.25">
      <c r="B89" s="240" t="s">
        <v>37</v>
      </c>
      <c r="C89" s="238">
        <v>18</v>
      </c>
      <c r="D89" s="3" t="s">
        <v>191</v>
      </c>
      <c r="E89" s="144">
        <v>30653690</v>
      </c>
      <c r="F89" s="49" t="s">
        <v>224</v>
      </c>
      <c r="G89" s="179">
        <v>35636</v>
      </c>
      <c r="H89" s="89" t="s">
        <v>225</v>
      </c>
      <c r="I89" s="178">
        <v>41093</v>
      </c>
      <c r="J89" s="177">
        <v>41394</v>
      </c>
      <c r="K89" s="36" t="s">
        <v>226</v>
      </c>
      <c r="L89" s="36" t="s">
        <v>127</v>
      </c>
      <c r="M89" s="147" t="s">
        <v>127</v>
      </c>
      <c r="N89" s="147" t="s">
        <v>127</v>
      </c>
      <c r="O89" s="44"/>
      <c r="P89" s="147" t="s">
        <v>227</v>
      </c>
    </row>
    <row r="90" spans="2:16" ht="108.75" customHeight="1" x14ac:dyDescent="0.25">
      <c r="B90" s="241"/>
      <c r="C90" s="243"/>
      <c r="D90" s="3" t="s">
        <v>192</v>
      </c>
      <c r="E90" s="144">
        <v>25857770</v>
      </c>
      <c r="F90" s="49" t="s">
        <v>224</v>
      </c>
      <c r="G90" s="179" t="s">
        <v>228</v>
      </c>
      <c r="H90" s="147" t="s">
        <v>229</v>
      </c>
      <c r="I90" s="178">
        <v>40589</v>
      </c>
      <c r="J90" s="177">
        <v>41424</v>
      </c>
      <c r="K90" s="36" t="s">
        <v>230</v>
      </c>
      <c r="L90" s="36" t="s">
        <v>127</v>
      </c>
      <c r="M90" s="147" t="s">
        <v>127</v>
      </c>
      <c r="N90" s="147" t="s">
        <v>127</v>
      </c>
      <c r="O90" s="44"/>
      <c r="P90" s="147" t="s">
        <v>231</v>
      </c>
    </row>
    <row r="91" spans="2:16" ht="82.5" customHeight="1" x14ac:dyDescent="0.25">
      <c r="B91" s="241"/>
      <c r="C91" s="243"/>
      <c r="D91" s="1" t="s">
        <v>193</v>
      </c>
      <c r="E91" s="144">
        <v>7840718</v>
      </c>
      <c r="F91" s="49" t="s">
        <v>232</v>
      </c>
      <c r="G91" s="177">
        <v>39437</v>
      </c>
      <c r="H91" s="143" t="s">
        <v>342</v>
      </c>
      <c r="I91" s="178">
        <v>40923</v>
      </c>
      <c r="J91" s="177">
        <v>41623</v>
      </c>
      <c r="K91" s="36" t="s">
        <v>338</v>
      </c>
      <c r="L91" s="36" t="s">
        <v>127</v>
      </c>
      <c r="M91" s="147" t="s">
        <v>127</v>
      </c>
      <c r="N91" s="147" t="s">
        <v>127</v>
      </c>
      <c r="O91" s="44"/>
      <c r="P91" s="147" t="s">
        <v>233</v>
      </c>
    </row>
    <row r="92" spans="2:16" ht="114" customHeight="1" x14ac:dyDescent="0.25">
      <c r="B92" s="241"/>
      <c r="C92" s="243"/>
      <c r="D92" s="1" t="s">
        <v>339</v>
      </c>
      <c r="E92" s="144">
        <v>1047367741</v>
      </c>
      <c r="F92" s="49" t="s">
        <v>224</v>
      </c>
      <c r="G92" s="179">
        <v>40878</v>
      </c>
      <c r="H92" s="3" t="s">
        <v>341</v>
      </c>
      <c r="I92" s="178">
        <v>41526</v>
      </c>
      <c r="J92" s="199">
        <v>41815</v>
      </c>
      <c r="K92" s="36" t="s">
        <v>340</v>
      </c>
      <c r="L92" s="152" t="s">
        <v>127</v>
      </c>
      <c r="M92" s="147" t="s">
        <v>127</v>
      </c>
      <c r="N92" s="147" t="s">
        <v>127</v>
      </c>
      <c r="O92" s="44"/>
      <c r="P92" s="147" t="s">
        <v>234</v>
      </c>
    </row>
    <row r="93" spans="2:16" ht="123" customHeight="1" x14ac:dyDescent="0.25">
      <c r="B93" s="241"/>
      <c r="C93" s="243"/>
      <c r="D93" s="1" t="s">
        <v>194</v>
      </c>
      <c r="E93" s="144">
        <v>1067842485</v>
      </c>
      <c r="F93" s="49" t="s">
        <v>224</v>
      </c>
      <c r="G93" s="179">
        <v>39198</v>
      </c>
      <c r="H93" s="143" t="s">
        <v>235</v>
      </c>
      <c r="I93" s="178">
        <v>41579</v>
      </c>
      <c r="J93" s="147" t="s">
        <v>236</v>
      </c>
      <c r="K93" s="36" t="s">
        <v>237</v>
      </c>
      <c r="L93" s="36" t="s">
        <v>127</v>
      </c>
      <c r="M93" s="147" t="s">
        <v>127</v>
      </c>
      <c r="N93" s="147" t="s">
        <v>127</v>
      </c>
      <c r="O93" s="44"/>
      <c r="P93" s="147" t="s">
        <v>238</v>
      </c>
    </row>
    <row r="94" spans="2:16" ht="104.25" customHeight="1" x14ac:dyDescent="0.25">
      <c r="B94" s="241"/>
      <c r="C94" s="243"/>
      <c r="D94" s="1" t="s">
        <v>195</v>
      </c>
      <c r="E94" s="144">
        <v>50861210</v>
      </c>
      <c r="F94" s="49" t="s">
        <v>239</v>
      </c>
      <c r="G94" s="179">
        <v>40718</v>
      </c>
      <c r="H94" s="3" t="s">
        <v>225</v>
      </c>
      <c r="I94" s="178">
        <v>41106</v>
      </c>
      <c r="J94" s="199">
        <v>41394</v>
      </c>
      <c r="K94" s="36" t="s">
        <v>240</v>
      </c>
      <c r="L94" s="36" t="s">
        <v>127</v>
      </c>
      <c r="M94" s="147" t="s">
        <v>127</v>
      </c>
      <c r="N94" s="147" t="s">
        <v>127</v>
      </c>
      <c r="O94" s="44"/>
      <c r="P94" s="147" t="s">
        <v>241</v>
      </c>
    </row>
    <row r="95" spans="2:16" ht="104.25" customHeight="1" x14ac:dyDescent="0.25">
      <c r="B95" s="241"/>
      <c r="C95" s="243"/>
      <c r="D95" s="200" t="s">
        <v>196</v>
      </c>
      <c r="E95" s="144">
        <v>50933636</v>
      </c>
      <c r="F95" s="49" t="s">
        <v>224</v>
      </c>
      <c r="G95" s="177">
        <v>40690</v>
      </c>
      <c r="H95" s="196" t="s">
        <v>242</v>
      </c>
      <c r="I95" s="178">
        <v>41275</v>
      </c>
      <c r="J95" s="199">
        <v>41638</v>
      </c>
      <c r="K95" s="36" t="s">
        <v>243</v>
      </c>
      <c r="L95" s="36" t="s">
        <v>127</v>
      </c>
      <c r="M95" s="147" t="s">
        <v>127</v>
      </c>
      <c r="N95" s="147" t="s">
        <v>127</v>
      </c>
      <c r="O95" s="44"/>
      <c r="P95" s="147" t="s">
        <v>244</v>
      </c>
    </row>
    <row r="96" spans="2:16" ht="90" customHeight="1" x14ac:dyDescent="0.25">
      <c r="B96" s="241"/>
      <c r="C96" s="243"/>
      <c r="D96" s="200" t="s">
        <v>197</v>
      </c>
      <c r="E96" s="144">
        <v>10784747</v>
      </c>
      <c r="F96" s="49" t="s">
        <v>232</v>
      </c>
      <c r="G96" s="179">
        <v>40690</v>
      </c>
      <c r="H96" s="143" t="s">
        <v>242</v>
      </c>
      <c r="I96" s="178">
        <v>41275</v>
      </c>
      <c r="J96" s="199">
        <v>41638</v>
      </c>
      <c r="K96" s="36" t="s">
        <v>245</v>
      </c>
      <c r="L96" s="36" t="s">
        <v>127</v>
      </c>
      <c r="M96" s="147" t="s">
        <v>127</v>
      </c>
      <c r="N96" s="147" t="s">
        <v>127</v>
      </c>
      <c r="O96" s="44"/>
      <c r="P96" s="147" t="s">
        <v>246</v>
      </c>
    </row>
    <row r="97" spans="2:16" ht="63.75" customHeight="1" x14ac:dyDescent="0.25">
      <c r="B97" s="241"/>
      <c r="C97" s="243"/>
      <c r="D97" s="200" t="s">
        <v>198</v>
      </c>
      <c r="E97" s="144">
        <v>26162367</v>
      </c>
      <c r="F97" s="49" t="s">
        <v>247</v>
      </c>
      <c r="G97" s="177">
        <v>37968</v>
      </c>
      <c r="H97" s="143" t="s">
        <v>248</v>
      </c>
      <c r="I97" s="178">
        <v>40873</v>
      </c>
      <c r="J97" s="199">
        <v>41851</v>
      </c>
      <c r="K97" s="36" t="s">
        <v>249</v>
      </c>
      <c r="L97" s="36" t="s">
        <v>127</v>
      </c>
      <c r="M97" s="147" t="s">
        <v>127</v>
      </c>
      <c r="N97" s="147" t="s">
        <v>127</v>
      </c>
      <c r="O97" s="44"/>
      <c r="P97" s="147" t="s">
        <v>250</v>
      </c>
    </row>
    <row r="98" spans="2:16" ht="72" customHeight="1" x14ac:dyDescent="0.25">
      <c r="B98" s="241"/>
      <c r="C98" s="243"/>
      <c r="D98" s="200" t="s">
        <v>199</v>
      </c>
      <c r="E98" s="144">
        <v>26228277</v>
      </c>
      <c r="F98" s="49" t="s">
        <v>251</v>
      </c>
      <c r="G98" s="177">
        <v>41263</v>
      </c>
      <c r="H98" s="151" t="s">
        <v>248</v>
      </c>
      <c r="I98" s="178">
        <v>41541</v>
      </c>
      <c r="J98" s="199">
        <v>41639</v>
      </c>
      <c r="K98" s="211" t="s">
        <v>128</v>
      </c>
      <c r="L98" s="36" t="s">
        <v>127</v>
      </c>
      <c r="M98" s="211" t="s">
        <v>128</v>
      </c>
      <c r="N98" s="147" t="s">
        <v>127</v>
      </c>
      <c r="O98" s="44" t="s">
        <v>343</v>
      </c>
      <c r="P98" s="147" t="s">
        <v>252</v>
      </c>
    </row>
    <row r="99" spans="2:16" ht="89.25" customHeight="1" x14ac:dyDescent="0.25">
      <c r="B99" s="241"/>
      <c r="C99" s="243"/>
      <c r="D99" s="200" t="s">
        <v>200</v>
      </c>
      <c r="E99" s="144">
        <v>1073072965</v>
      </c>
      <c r="F99" s="49" t="s">
        <v>251</v>
      </c>
      <c r="G99" s="177">
        <v>41263</v>
      </c>
      <c r="H99" s="3"/>
      <c r="I99" s="178"/>
      <c r="J99" s="177"/>
      <c r="K99" s="211" t="s">
        <v>128</v>
      </c>
      <c r="L99" s="36" t="s">
        <v>127</v>
      </c>
      <c r="M99" s="211" t="s">
        <v>128</v>
      </c>
      <c r="N99" s="152" t="s">
        <v>127</v>
      </c>
      <c r="O99" s="212" t="s">
        <v>344</v>
      </c>
      <c r="P99" s="147" t="s">
        <v>253</v>
      </c>
    </row>
    <row r="100" spans="2:16" ht="96.75" customHeight="1" x14ac:dyDescent="0.25">
      <c r="B100" s="241"/>
      <c r="C100" s="243"/>
      <c r="D100" s="200" t="s">
        <v>262</v>
      </c>
      <c r="E100" s="144">
        <v>30653690</v>
      </c>
      <c r="F100" s="49" t="s">
        <v>251</v>
      </c>
      <c r="G100" s="177">
        <v>33886</v>
      </c>
      <c r="H100" s="3" t="s">
        <v>346</v>
      </c>
      <c r="I100" s="178">
        <v>39853</v>
      </c>
      <c r="J100" s="177">
        <v>40717</v>
      </c>
      <c r="K100" s="36" t="s">
        <v>345</v>
      </c>
      <c r="L100" s="36" t="s">
        <v>127</v>
      </c>
      <c r="M100" s="147" t="s">
        <v>128</v>
      </c>
      <c r="N100" s="36" t="s">
        <v>127</v>
      </c>
      <c r="O100" s="44"/>
      <c r="P100" s="147" t="s">
        <v>263</v>
      </c>
    </row>
    <row r="101" spans="2:16" ht="37.15" customHeight="1" x14ac:dyDescent="0.25">
      <c r="B101" s="241"/>
      <c r="C101" s="243"/>
      <c r="D101" s="200" t="s">
        <v>264</v>
      </c>
      <c r="E101" s="144">
        <v>1067836543</v>
      </c>
      <c r="F101" s="49" t="s">
        <v>224</v>
      </c>
      <c r="G101" s="177">
        <v>40416</v>
      </c>
      <c r="H101" s="3" t="s">
        <v>265</v>
      </c>
      <c r="I101" s="178">
        <v>40923</v>
      </c>
      <c r="J101" s="177">
        <v>41623</v>
      </c>
      <c r="K101" s="36" t="s">
        <v>266</v>
      </c>
      <c r="L101" s="36" t="s">
        <v>127</v>
      </c>
      <c r="M101" s="147" t="s">
        <v>127</v>
      </c>
      <c r="N101" s="147" t="s">
        <v>127</v>
      </c>
      <c r="O101" s="44"/>
      <c r="P101" s="147" t="s">
        <v>267</v>
      </c>
    </row>
    <row r="102" spans="2:16" ht="37.15" customHeight="1" x14ac:dyDescent="0.25">
      <c r="B102" s="241"/>
      <c r="C102" s="243"/>
      <c r="D102" s="200" t="s">
        <v>268</v>
      </c>
      <c r="E102" s="144">
        <v>35117583</v>
      </c>
      <c r="F102" s="49" t="s">
        <v>224</v>
      </c>
      <c r="G102" s="177">
        <v>39716</v>
      </c>
      <c r="H102" s="3" t="s">
        <v>265</v>
      </c>
      <c r="I102" s="178">
        <v>40923</v>
      </c>
      <c r="J102" s="176">
        <v>41623</v>
      </c>
      <c r="K102" s="36" t="s">
        <v>269</v>
      </c>
      <c r="L102" s="36" t="s">
        <v>127</v>
      </c>
      <c r="M102" s="147" t="s">
        <v>127</v>
      </c>
      <c r="N102" s="147" t="s">
        <v>127</v>
      </c>
      <c r="O102" s="89"/>
      <c r="P102" s="147" t="s">
        <v>270</v>
      </c>
    </row>
    <row r="103" spans="2:16" ht="37.15" customHeight="1" x14ac:dyDescent="0.25">
      <c r="B103" s="241"/>
      <c r="C103" s="243"/>
      <c r="D103" s="201" t="s">
        <v>271</v>
      </c>
      <c r="E103" s="144">
        <v>50915759</v>
      </c>
      <c r="F103" s="49" t="s">
        <v>224</v>
      </c>
      <c r="G103" s="177">
        <v>40528</v>
      </c>
      <c r="H103" s="143" t="s">
        <v>272</v>
      </c>
      <c r="I103" s="178">
        <v>41667</v>
      </c>
      <c r="J103" s="177">
        <v>41898</v>
      </c>
      <c r="K103" s="36" t="s">
        <v>273</v>
      </c>
      <c r="L103" s="36" t="s">
        <v>127</v>
      </c>
      <c r="M103" s="147" t="s">
        <v>127</v>
      </c>
      <c r="N103" s="147" t="s">
        <v>127</v>
      </c>
      <c r="O103" s="44"/>
      <c r="P103" s="147" t="s">
        <v>274</v>
      </c>
    </row>
    <row r="104" spans="2:16" ht="37.15" customHeight="1" x14ac:dyDescent="0.25">
      <c r="B104" s="241"/>
      <c r="C104" s="243"/>
      <c r="D104" s="201" t="s">
        <v>275</v>
      </c>
      <c r="E104" s="144">
        <v>25890300</v>
      </c>
      <c r="F104" s="49" t="s">
        <v>224</v>
      </c>
      <c r="G104" s="177">
        <v>39898</v>
      </c>
      <c r="H104" s="143" t="s">
        <v>265</v>
      </c>
      <c r="I104" s="178">
        <v>40923</v>
      </c>
      <c r="J104" s="177">
        <v>41958</v>
      </c>
      <c r="K104" s="36" t="s">
        <v>127</v>
      </c>
      <c r="L104" s="36" t="s">
        <v>127</v>
      </c>
      <c r="M104" s="147" t="s">
        <v>127</v>
      </c>
      <c r="N104" s="147" t="s">
        <v>127</v>
      </c>
      <c r="O104" s="44"/>
      <c r="P104" s="147" t="s">
        <v>276</v>
      </c>
    </row>
    <row r="105" spans="2:16" ht="37.15" customHeight="1" x14ac:dyDescent="0.25">
      <c r="B105" s="241"/>
      <c r="C105" s="243"/>
      <c r="D105" s="201" t="s">
        <v>283</v>
      </c>
      <c r="E105" s="144">
        <v>1093366489</v>
      </c>
      <c r="F105" s="49" t="s">
        <v>224</v>
      </c>
      <c r="G105" s="177">
        <v>40661</v>
      </c>
      <c r="H105" s="143" t="s">
        <v>265</v>
      </c>
      <c r="I105" s="178">
        <v>40923</v>
      </c>
      <c r="J105" s="177">
        <v>41623</v>
      </c>
      <c r="K105" s="36" t="s">
        <v>127</v>
      </c>
      <c r="L105" s="36" t="s">
        <v>127</v>
      </c>
      <c r="M105" s="147" t="s">
        <v>127</v>
      </c>
      <c r="N105" s="147" t="s">
        <v>127</v>
      </c>
      <c r="O105" s="44"/>
      <c r="P105" s="147" t="s">
        <v>284</v>
      </c>
    </row>
    <row r="106" spans="2:16" ht="36" customHeight="1" x14ac:dyDescent="0.25">
      <c r="B106" s="241"/>
      <c r="C106" s="243"/>
      <c r="D106" s="200" t="s">
        <v>285</v>
      </c>
      <c r="E106" s="144">
        <v>1064998045</v>
      </c>
      <c r="F106" s="49" t="s">
        <v>224</v>
      </c>
      <c r="G106" s="177">
        <v>41240</v>
      </c>
      <c r="H106" s="143" t="s">
        <v>265</v>
      </c>
      <c r="I106" s="177">
        <v>41244</v>
      </c>
      <c r="J106" s="177">
        <v>41974</v>
      </c>
      <c r="K106" s="147" t="s">
        <v>127</v>
      </c>
      <c r="L106" s="152" t="s">
        <v>127</v>
      </c>
      <c r="M106" s="147" t="s">
        <v>127</v>
      </c>
      <c r="N106" s="147" t="s">
        <v>127</v>
      </c>
      <c r="O106" s="89"/>
      <c r="P106" s="147" t="s">
        <v>286</v>
      </c>
    </row>
    <row r="107" spans="2:16" ht="63.75" customHeight="1" x14ac:dyDescent="0.25">
      <c r="B107" s="241"/>
      <c r="C107" s="243"/>
      <c r="D107" s="200" t="s">
        <v>287</v>
      </c>
      <c r="E107" s="144">
        <v>50937561</v>
      </c>
      <c r="F107" s="49" t="s">
        <v>224</v>
      </c>
      <c r="G107" s="177">
        <v>39845</v>
      </c>
      <c r="H107" s="143" t="s">
        <v>265</v>
      </c>
      <c r="I107" s="177">
        <v>40923</v>
      </c>
      <c r="J107" s="177">
        <v>41623</v>
      </c>
      <c r="K107" s="147" t="s">
        <v>288</v>
      </c>
      <c r="L107" s="147" t="s">
        <v>127</v>
      </c>
      <c r="M107" s="152" t="s">
        <v>127</v>
      </c>
      <c r="N107" s="147" t="s">
        <v>127</v>
      </c>
      <c r="O107" s="44"/>
      <c r="P107" s="147" t="s">
        <v>289</v>
      </c>
    </row>
    <row r="108" spans="2:16" ht="36" customHeight="1" x14ac:dyDescent="0.25">
      <c r="B108" s="241"/>
      <c r="C108" s="243"/>
      <c r="D108" s="200" t="s">
        <v>295</v>
      </c>
      <c r="E108" s="144">
        <v>50966254</v>
      </c>
      <c r="F108" s="49" t="s">
        <v>251</v>
      </c>
      <c r="G108" s="177">
        <v>35582</v>
      </c>
      <c r="H108" s="143" t="s">
        <v>265</v>
      </c>
      <c r="I108" s="177">
        <v>40924</v>
      </c>
      <c r="J108" s="177">
        <v>41623</v>
      </c>
      <c r="K108" s="147" t="s">
        <v>127</v>
      </c>
      <c r="L108" s="147" t="s">
        <v>127</v>
      </c>
      <c r="M108" s="147" t="s">
        <v>127</v>
      </c>
      <c r="N108" s="147" t="s">
        <v>127</v>
      </c>
      <c r="O108" s="89"/>
      <c r="P108" s="147" t="s">
        <v>296</v>
      </c>
    </row>
    <row r="109" spans="2:16" ht="181.5" customHeight="1" x14ac:dyDescent="0.25">
      <c r="B109" s="241"/>
      <c r="C109" s="243"/>
      <c r="D109" s="202" t="s">
        <v>297</v>
      </c>
      <c r="E109" s="152">
        <v>1131107167</v>
      </c>
      <c r="F109" s="198" t="s">
        <v>224</v>
      </c>
      <c r="G109" s="199">
        <v>40895</v>
      </c>
      <c r="H109" s="151" t="s">
        <v>265</v>
      </c>
      <c r="I109" s="199">
        <v>41244</v>
      </c>
      <c r="J109" s="199">
        <v>41974</v>
      </c>
      <c r="K109" s="152" t="s">
        <v>127</v>
      </c>
      <c r="L109" s="152" t="s">
        <v>127</v>
      </c>
      <c r="M109" s="152" t="s">
        <v>128</v>
      </c>
      <c r="N109" s="152" t="s">
        <v>127</v>
      </c>
      <c r="O109" s="212" t="s">
        <v>354</v>
      </c>
      <c r="P109" s="152" t="s">
        <v>298</v>
      </c>
    </row>
    <row r="110" spans="2:16" ht="37.15" customHeight="1" x14ac:dyDescent="0.25">
      <c r="B110" s="242"/>
      <c r="C110" s="239"/>
      <c r="D110" s="200" t="s">
        <v>299</v>
      </c>
      <c r="E110" s="144">
        <v>1073814748</v>
      </c>
      <c r="F110" s="49" t="s">
        <v>224</v>
      </c>
      <c r="G110" s="177">
        <v>40538</v>
      </c>
      <c r="H110" s="3" t="s">
        <v>265</v>
      </c>
      <c r="I110" s="178">
        <v>41244</v>
      </c>
      <c r="J110" s="177">
        <v>41974</v>
      </c>
      <c r="K110" s="36" t="s">
        <v>127</v>
      </c>
      <c r="L110" s="153" t="s">
        <v>127</v>
      </c>
      <c r="M110" s="147" t="s">
        <v>127</v>
      </c>
      <c r="N110" s="147" t="s">
        <v>127</v>
      </c>
      <c r="O110" s="44"/>
      <c r="P110" s="147" t="s">
        <v>300</v>
      </c>
    </row>
    <row r="111" spans="2:16" x14ac:dyDescent="0.25">
      <c r="D111" s="203"/>
    </row>
    <row r="112" spans="2:16" ht="26.25" x14ac:dyDescent="0.25">
      <c r="B112" s="244" t="s">
        <v>39</v>
      </c>
      <c r="C112" s="244"/>
      <c r="D112" s="244"/>
      <c r="E112" s="244"/>
      <c r="F112" s="244"/>
      <c r="G112" s="244"/>
      <c r="H112" s="244"/>
      <c r="I112" s="244"/>
      <c r="J112" s="244"/>
      <c r="K112" s="244"/>
      <c r="L112" s="244"/>
      <c r="M112" s="244"/>
      <c r="N112" s="244"/>
      <c r="O112" s="244"/>
      <c r="P112" s="244"/>
    </row>
    <row r="115" spans="1:28" ht="46.15" customHeight="1" x14ac:dyDescent="0.25">
      <c r="B115" s="43" t="s">
        <v>28</v>
      </c>
      <c r="C115" s="43" t="s">
        <v>40</v>
      </c>
      <c r="D115" s="257" t="s">
        <v>2</v>
      </c>
      <c r="E115" s="257"/>
    </row>
    <row r="116" spans="1:28" ht="62.25" customHeight="1" x14ac:dyDescent="0.25">
      <c r="B116" s="44" t="s">
        <v>113</v>
      </c>
      <c r="C116" s="147" t="s">
        <v>348</v>
      </c>
      <c r="D116" s="258" t="s">
        <v>347</v>
      </c>
      <c r="E116" s="259"/>
    </row>
    <row r="119" spans="1:28" ht="26.25" x14ac:dyDescent="0.25">
      <c r="B119" s="249" t="s">
        <v>57</v>
      </c>
      <c r="C119" s="250"/>
      <c r="D119" s="250"/>
      <c r="E119" s="250"/>
      <c r="F119" s="250"/>
      <c r="G119" s="250"/>
      <c r="H119" s="250"/>
      <c r="I119" s="250"/>
      <c r="J119" s="250"/>
      <c r="K119" s="250"/>
      <c r="L119" s="250"/>
      <c r="M119" s="250"/>
      <c r="N119" s="250"/>
      <c r="O119" s="250"/>
      <c r="P119" s="250"/>
      <c r="Q119" s="250"/>
      <c r="R119" s="250"/>
    </row>
    <row r="122" spans="1:28" ht="26.25" x14ac:dyDescent="0.25">
      <c r="B122" s="244" t="s">
        <v>47</v>
      </c>
      <c r="C122" s="244"/>
      <c r="D122" s="244"/>
      <c r="E122" s="244"/>
      <c r="F122" s="244"/>
      <c r="G122" s="244"/>
      <c r="H122" s="244"/>
      <c r="I122" s="244"/>
      <c r="J122" s="244"/>
      <c r="K122" s="244"/>
      <c r="L122" s="244"/>
      <c r="M122" s="244"/>
      <c r="N122" s="244"/>
      <c r="O122" s="244"/>
    </row>
    <row r="124" spans="1:28" x14ac:dyDescent="0.25">
      <c r="M124" s="40"/>
      <c r="N124" s="40"/>
      <c r="O124" s="40"/>
      <c r="P124" s="40"/>
    </row>
    <row r="125" spans="1:28" s="78" customFormat="1" ht="109.5" customHeight="1" x14ac:dyDescent="0.25">
      <c r="A125" s="91"/>
      <c r="B125" s="88" t="s">
        <v>136</v>
      </c>
      <c r="C125" s="88" t="s">
        <v>137</v>
      </c>
      <c r="D125" s="88" t="s">
        <v>138</v>
      </c>
      <c r="E125" s="43" t="s">
        <v>38</v>
      </c>
      <c r="F125" s="146" t="s">
        <v>18</v>
      </c>
      <c r="G125" s="146" t="s">
        <v>99</v>
      </c>
      <c r="H125" s="88" t="s">
        <v>13</v>
      </c>
      <c r="I125" s="146" t="s">
        <v>8</v>
      </c>
      <c r="J125" s="146" t="s">
        <v>26</v>
      </c>
      <c r="K125" s="146" t="s">
        <v>54</v>
      </c>
      <c r="L125" s="146" t="s">
        <v>16</v>
      </c>
      <c r="M125" s="146" t="s">
        <v>30</v>
      </c>
      <c r="N125" s="146" t="s">
        <v>9</v>
      </c>
      <c r="O125" s="88" t="s">
        <v>15</v>
      </c>
      <c r="Q125" s="9"/>
      <c r="R125" s="9"/>
      <c r="S125" s="9"/>
    </row>
    <row r="126" spans="1:28" s="83" customFormat="1" ht="45" x14ac:dyDescent="0.25">
      <c r="A126" s="30"/>
      <c r="B126" s="207" t="s">
        <v>166</v>
      </c>
      <c r="C126" s="85" t="s">
        <v>166</v>
      </c>
      <c r="D126" s="84" t="s">
        <v>160</v>
      </c>
      <c r="E126" s="150" t="s">
        <v>350</v>
      </c>
      <c r="F126" s="80" t="s">
        <v>127</v>
      </c>
      <c r="G126" s="80" t="s">
        <v>161</v>
      </c>
      <c r="H126" s="81">
        <v>41302</v>
      </c>
      <c r="I126" s="81">
        <v>41639</v>
      </c>
      <c r="J126" s="81" t="s">
        <v>128</v>
      </c>
      <c r="K126" s="140">
        <v>11</v>
      </c>
      <c r="L126" s="140">
        <v>0</v>
      </c>
      <c r="M126" s="73"/>
      <c r="N126" s="213">
        <v>54</v>
      </c>
      <c r="O126" s="73"/>
      <c r="P126" s="78"/>
      <c r="Q126" s="9"/>
      <c r="R126" s="9"/>
      <c r="S126" s="9"/>
      <c r="T126" s="82"/>
      <c r="U126" s="82"/>
      <c r="V126" s="82"/>
      <c r="W126" s="82"/>
      <c r="X126" s="82"/>
      <c r="Y126" s="82"/>
      <c r="Z126" s="82"/>
      <c r="AA126" s="82"/>
      <c r="AB126" s="82"/>
    </row>
    <row r="127" spans="1:28" s="83" customFormat="1" ht="45" x14ac:dyDescent="0.25">
      <c r="A127" s="30"/>
      <c r="B127" s="207" t="s">
        <v>166</v>
      </c>
      <c r="C127" s="85" t="s">
        <v>166</v>
      </c>
      <c r="D127" s="84" t="s">
        <v>160</v>
      </c>
      <c r="E127" s="150" t="s">
        <v>351</v>
      </c>
      <c r="F127" s="80" t="s">
        <v>127</v>
      </c>
      <c r="G127" s="80" t="s">
        <v>161</v>
      </c>
      <c r="H127" s="81">
        <v>41671</v>
      </c>
      <c r="I127" s="81">
        <v>41912</v>
      </c>
      <c r="J127" s="81" t="s">
        <v>128</v>
      </c>
      <c r="K127" s="140">
        <v>7</v>
      </c>
      <c r="L127" s="140">
        <v>0</v>
      </c>
      <c r="M127" s="73"/>
      <c r="N127" s="213">
        <v>54</v>
      </c>
      <c r="O127" s="73"/>
      <c r="P127" s="78"/>
      <c r="Q127" s="9"/>
      <c r="R127" s="9"/>
      <c r="S127" s="9"/>
      <c r="T127" s="82"/>
      <c r="U127" s="82"/>
      <c r="V127" s="82"/>
      <c r="W127" s="82"/>
      <c r="X127" s="82"/>
      <c r="Y127" s="82"/>
      <c r="Z127" s="82"/>
      <c r="AA127" s="82"/>
      <c r="AB127" s="82"/>
    </row>
    <row r="128" spans="1:28" s="83" customFormat="1" ht="45" x14ac:dyDescent="0.25">
      <c r="A128" s="30"/>
      <c r="B128" s="207" t="s">
        <v>166</v>
      </c>
      <c r="C128" s="85" t="s">
        <v>166</v>
      </c>
      <c r="D128" s="84" t="s">
        <v>160</v>
      </c>
      <c r="E128" s="150" t="s">
        <v>352</v>
      </c>
      <c r="F128" s="80" t="s">
        <v>127</v>
      </c>
      <c r="G128" s="80" t="s">
        <v>161</v>
      </c>
      <c r="H128" s="81">
        <v>39449</v>
      </c>
      <c r="I128" s="81">
        <v>39813</v>
      </c>
      <c r="J128" s="81" t="s">
        <v>128</v>
      </c>
      <c r="K128" s="140">
        <v>0</v>
      </c>
      <c r="L128" s="140">
        <v>12</v>
      </c>
      <c r="M128" s="73"/>
      <c r="N128" s="213">
        <v>54</v>
      </c>
      <c r="O128" s="73"/>
      <c r="P128" s="78"/>
      <c r="Q128" s="9"/>
      <c r="R128" s="9"/>
      <c r="S128" s="9"/>
      <c r="T128" s="82"/>
      <c r="U128" s="82"/>
      <c r="V128" s="82"/>
      <c r="W128" s="82"/>
      <c r="X128" s="82"/>
      <c r="Y128" s="82"/>
      <c r="Z128" s="82"/>
      <c r="AA128" s="82"/>
      <c r="AB128" s="82"/>
    </row>
    <row r="129" spans="1:28" s="83" customFormat="1" ht="45" x14ac:dyDescent="0.25">
      <c r="A129" s="30"/>
      <c r="B129" s="207" t="s">
        <v>166</v>
      </c>
      <c r="C129" s="85" t="s">
        <v>166</v>
      </c>
      <c r="D129" s="84" t="s">
        <v>160</v>
      </c>
      <c r="E129" s="150" t="s">
        <v>353</v>
      </c>
      <c r="F129" s="80" t="s">
        <v>127</v>
      </c>
      <c r="G129" s="80" t="s">
        <v>161</v>
      </c>
      <c r="H129" s="81">
        <v>39815</v>
      </c>
      <c r="I129" s="81">
        <v>40178</v>
      </c>
      <c r="J129" s="81" t="s">
        <v>128</v>
      </c>
      <c r="K129" s="140">
        <v>3</v>
      </c>
      <c r="L129" s="140">
        <v>9</v>
      </c>
      <c r="M129" s="73"/>
      <c r="N129" s="213">
        <v>54</v>
      </c>
      <c r="O129" s="73"/>
      <c r="P129" s="78"/>
      <c r="Q129" s="9"/>
      <c r="R129" s="9"/>
      <c r="S129" s="9"/>
      <c r="T129" s="82"/>
      <c r="U129" s="82"/>
      <c r="V129" s="82"/>
      <c r="W129" s="82"/>
      <c r="X129" s="82"/>
      <c r="Y129" s="82"/>
      <c r="Z129" s="82"/>
      <c r="AA129" s="82"/>
      <c r="AB129" s="82"/>
    </row>
    <row r="130" spans="1:28" s="83" customFormat="1" x14ac:dyDescent="0.2">
      <c r="A130" s="30"/>
      <c r="B130" s="84"/>
      <c r="C130" s="85"/>
      <c r="D130" s="84"/>
      <c r="E130" s="168"/>
      <c r="F130" s="80"/>
      <c r="G130" s="80"/>
      <c r="H130" s="80"/>
      <c r="I130" s="81"/>
      <c r="J130" s="81"/>
      <c r="K130" s="81"/>
      <c r="L130" s="81"/>
      <c r="M130" s="73"/>
      <c r="N130" s="213"/>
      <c r="O130" s="73"/>
      <c r="P130" s="78"/>
      <c r="Q130" s="9"/>
      <c r="R130" s="9"/>
      <c r="S130" s="9"/>
      <c r="T130" s="82"/>
      <c r="U130" s="82"/>
      <c r="V130" s="82"/>
      <c r="W130" s="82"/>
      <c r="X130" s="82"/>
      <c r="Y130" s="82"/>
      <c r="Z130" s="82"/>
      <c r="AA130" s="82"/>
      <c r="AB130" s="82"/>
    </row>
    <row r="131" spans="1:28" s="83" customFormat="1" x14ac:dyDescent="0.2">
      <c r="A131" s="30"/>
      <c r="B131" s="84"/>
      <c r="C131" s="85"/>
      <c r="D131" s="84"/>
      <c r="E131" s="168"/>
      <c r="F131" s="80"/>
      <c r="G131" s="80"/>
      <c r="H131" s="80"/>
      <c r="I131" s="81"/>
      <c r="J131" s="81"/>
      <c r="K131" s="81"/>
      <c r="L131" s="81"/>
      <c r="M131" s="73"/>
      <c r="N131" s="213"/>
      <c r="O131" s="73"/>
      <c r="P131" s="78"/>
      <c r="Q131" s="9"/>
      <c r="R131" s="9"/>
      <c r="S131" s="9"/>
      <c r="T131" s="82"/>
      <c r="U131" s="82"/>
      <c r="V131" s="82"/>
      <c r="W131" s="82"/>
      <c r="X131" s="82"/>
      <c r="Y131" s="82"/>
      <c r="Z131" s="82"/>
      <c r="AA131" s="82"/>
      <c r="AB131" s="82"/>
    </row>
    <row r="132" spans="1:28" s="83" customFormat="1" x14ac:dyDescent="0.2">
      <c r="A132" s="30"/>
      <c r="B132" s="84"/>
      <c r="C132" s="85"/>
      <c r="D132" s="84"/>
      <c r="E132" s="168"/>
      <c r="F132" s="80"/>
      <c r="G132" s="80"/>
      <c r="H132" s="80"/>
      <c r="I132" s="81"/>
      <c r="J132" s="81"/>
      <c r="K132" s="81"/>
      <c r="L132" s="81"/>
      <c r="M132" s="73"/>
      <c r="N132" s="213"/>
      <c r="O132" s="73"/>
      <c r="P132" s="78"/>
      <c r="Q132" s="9"/>
      <c r="R132" s="9"/>
      <c r="S132" s="9"/>
      <c r="T132" s="82"/>
      <c r="U132" s="82"/>
      <c r="V132" s="82"/>
      <c r="W132" s="82"/>
      <c r="X132" s="82"/>
      <c r="Y132" s="82"/>
      <c r="Z132" s="82"/>
      <c r="AA132" s="82"/>
      <c r="AB132" s="82"/>
    </row>
    <row r="133" spans="1:28" s="83" customFormat="1" x14ac:dyDescent="0.2">
      <c r="A133" s="30"/>
      <c r="B133" s="84"/>
      <c r="C133" s="85"/>
      <c r="D133" s="84"/>
      <c r="E133" s="168"/>
      <c r="F133" s="80"/>
      <c r="G133" s="80"/>
      <c r="H133" s="80"/>
      <c r="I133" s="81"/>
      <c r="J133" s="81"/>
      <c r="K133" s="81"/>
      <c r="L133" s="81"/>
      <c r="M133" s="73"/>
      <c r="N133" s="73"/>
      <c r="O133" s="73"/>
      <c r="P133" s="78"/>
      <c r="Q133" s="9"/>
      <c r="R133" s="9"/>
      <c r="S133" s="9"/>
      <c r="T133" s="82"/>
      <c r="U133" s="82"/>
      <c r="V133" s="82"/>
      <c r="W133" s="82"/>
      <c r="X133" s="82"/>
      <c r="Y133" s="82"/>
      <c r="Z133" s="82"/>
      <c r="AA133" s="82"/>
      <c r="AB133" s="82"/>
    </row>
    <row r="134" spans="1:28" s="83" customFormat="1" x14ac:dyDescent="0.2">
      <c r="A134" s="30"/>
      <c r="B134" s="33" t="s">
        <v>12</v>
      </c>
      <c r="C134" s="85"/>
      <c r="D134" s="84"/>
      <c r="E134" s="168"/>
      <c r="F134" s="80"/>
      <c r="G134" s="80"/>
      <c r="H134" s="80"/>
      <c r="I134" s="81"/>
      <c r="J134" s="81"/>
      <c r="K134" s="138">
        <f t="shared" ref="K134" si="5">SUM(K126:K133)</f>
        <v>21</v>
      </c>
      <c r="L134" s="138">
        <f t="shared" ref="L134:M134" si="6">SUM(L126:L133)</f>
        <v>21</v>
      </c>
      <c r="M134" s="139">
        <f t="shared" si="6"/>
        <v>0</v>
      </c>
      <c r="N134" s="86"/>
      <c r="O134" s="86"/>
      <c r="P134" s="78"/>
      <c r="Q134" s="9"/>
      <c r="R134" s="9"/>
      <c r="S134" s="9"/>
    </row>
    <row r="135" spans="1:28" x14ac:dyDescent="0.25">
      <c r="A135" s="89"/>
      <c r="B135" s="37"/>
      <c r="C135" s="37"/>
      <c r="D135" s="37"/>
      <c r="E135" s="169"/>
      <c r="F135" s="193"/>
      <c r="G135" s="36"/>
      <c r="H135" s="37"/>
      <c r="I135" s="36"/>
      <c r="J135" s="36"/>
      <c r="K135" s="36"/>
      <c r="L135" s="36"/>
      <c r="M135" s="36"/>
      <c r="N135" s="36"/>
      <c r="O135" s="37"/>
      <c r="Q135" s="22"/>
      <c r="R135" s="22"/>
    </row>
    <row r="136" spans="1:28" ht="18.75" x14ac:dyDescent="0.25">
      <c r="A136" s="89"/>
      <c r="B136" s="38" t="s">
        <v>27</v>
      </c>
      <c r="C136" s="48">
        <f>+K134</f>
        <v>21</v>
      </c>
      <c r="D136" s="89"/>
      <c r="E136" s="144"/>
      <c r="F136" s="49"/>
      <c r="G136" s="147"/>
      <c r="H136" s="137"/>
      <c r="I136" s="183"/>
      <c r="J136" s="183"/>
      <c r="K136" s="183"/>
      <c r="L136" s="183"/>
      <c r="M136" s="183"/>
      <c r="N136" s="36"/>
      <c r="O136" s="37"/>
      <c r="P136" s="173"/>
      <c r="Q136" s="22"/>
      <c r="R136" s="22"/>
    </row>
    <row r="138" spans="1:28" ht="15.75" thickBot="1" x14ac:dyDescent="0.3"/>
    <row r="139" spans="1:28" ht="37.15" customHeight="1" thickBot="1" x14ac:dyDescent="0.3">
      <c r="B139" s="51" t="s">
        <v>42</v>
      </c>
      <c r="C139" s="52" t="s">
        <v>43</v>
      </c>
      <c r="D139" s="51" t="s">
        <v>44</v>
      </c>
      <c r="E139" s="170" t="s">
        <v>48</v>
      </c>
    </row>
    <row r="140" spans="1:28" ht="41.45" customHeight="1" x14ac:dyDescent="0.25">
      <c r="B140" s="42" t="s">
        <v>114</v>
      </c>
      <c r="C140" s="45">
        <v>20</v>
      </c>
      <c r="D140" s="45">
        <v>0</v>
      </c>
      <c r="E140" s="254">
        <v>40</v>
      </c>
    </row>
    <row r="141" spans="1:28" x14ac:dyDescent="0.25">
      <c r="B141" s="42" t="s">
        <v>115</v>
      </c>
      <c r="C141" s="36">
        <v>30</v>
      </c>
      <c r="D141" s="46">
        <v>0</v>
      </c>
      <c r="E141" s="255"/>
    </row>
    <row r="142" spans="1:28" ht="15.75" thickBot="1" x14ac:dyDescent="0.3">
      <c r="B142" s="42" t="s">
        <v>116</v>
      </c>
      <c r="C142" s="47">
        <v>40</v>
      </c>
      <c r="D142" s="47">
        <v>0</v>
      </c>
      <c r="E142" s="256"/>
    </row>
    <row r="144" spans="1:28" ht="15.75" thickBot="1" x14ac:dyDescent="0.3"/>
    <row r="145" spans="2:16" ht="27" thickBot="1" x14ac:dyDescent="0.3">
      <c r="B145" s="251" t="s">
        <v>45</v>
      </c>
      <c r="C145" s="252"/>
      <c r="D145" s="252"/>
      <c r="E145" s="252"/>
      <c r="F145" s="252"/>
      <c r="G145" s="252"/>
      <c r="H145" s="252"/>
      <c r="I145" s="252"/>
      <c r="J145" s="252"/>
      <c r="K145" s="252"/>
      <c r="L145" s="252"/>
      <c r="M145" s="252"/>
      <c r="N145" s="253"/>
      <c r="O145" s="68"/>
      <c r="P145" s="145"/>
    </row>
    <row r="148" spans="2:16" ht="28.9" customHeight="1" x14ac:dyDescent="0.25">
      <c r="H148" s="274" t="s">
        <v>111</v>
      </c>
      <c r="I148" s="274"/>
      <c r="J148" s="274"/>
      <c r="K148" s="148"/>
      <c r="L148" s="148"/>
    </row>
    <row r="149" spans="2:16" ht="110.25" customHeight="1" x14ac:dyDescent="0.25">
      <c r="B149" s="146" t="s">
        <v>0</v>
      </c>
      <c r="C149" s="146" t="s">
        <v>158</v>
      </c>
      <c r="D149" s="146" t="s">
        <v>33</v>
      </c>
      <c r="E149" s="146" t="s">
        <v>108</v>
      </c>
      <c r="F149" s="146" t="s">
        <v>109</v>
      </c>
      <c r="G149" s="146" t="s">
        <v>110</v>
      </c>
      <c r="H149" s="92" t="s">
        <v>112</v>
      </c>
      <c r="I149" s="146" t="s">
        <v>156</v>
      </c>
      <c r="J149" s="146" t="s">
        <v>155</v>
      </c>
      <c r="K149" s="146" t="s">
        <v>157</v>
      </c>
      <c r="L149" s="146" t="s">
        <v>34</v>
      </c>
      <c r="M149" s="146" t="s">
        <v>34</v>
      </c>
      <c r="N149" s="146" t="s">
        <v>35</v>
      </c>
      <c r="O149" s="88" t="s">
        <v>2</v>
      </c>
      <c r="P149" s="146" t="s">
        <v>9</v>
      </c>
    </row>
    <row r="150" spans="2:16" ht="60.75" customHeight="1" x14ac:dyDescent="0.25">
      <c r="B150" s="238" t="s">
        <v>120</v>
      </c>
      <c r="C150" s="238">
        <v>3</v>
      </c>
      <c r="D150" s="89" t="s">
        <v>309</v>
      </c>
      <c r="E150" s="147">
        <v>1067856558</v>
      </c>
      <c r="F150" s="49" t="s">
        <v>221</v>
      </c>
      <c r="G150" s="177">
        <v>40164</v>
      </c>
      <c r="H150" s="89" t="s">
        <v>265</v>
      </c>
      <c r="I150" s="178">
        <v>41209</v>
      </c>
      <c r="J150" s="177">
        <v>41974</v>
      </c>
      <c r="K150" s="36" t="s">
        <v>127</v>
      </c>
      <c r="L150" s="36" t="s">
        <v>127</v>
      </c>
      <c r="M150" s="147" t="s">
        <v>127</v>
      </c>
      <c r="N150" s="147" t="s">
        <v>127</v>
      </c>
      <c r="O150" s="89"/>
      <c r="P150" s="147" t="s">
        <v>310</v>
      </c>
    </row>
    <row r="151" spans="2:16" ht="60.75" customHeight="1" x14ac:dyDescent="0.25">
      <c r="B151" s="243"/>
      <c r="C151" s="243"/>
      <c r="D151" s="89" t="s">
        <v>311</v>
      </c>
      <c r="E151" s="147">
        <v>1067907541</v>
      </c>
      <c r="F151" s="49" t="s">
        <v>221</v>
      </c>
      <c r="G151" s="177">
        <v>41263</v>
      </c>
      <c r="H151" s="89" t="s">
        <v>265</v>
      </c>
      <c r="I151" s="178">
        <v>40924</v>
      </c>
      <c r="J151" s="177">
        <v>41958</v>
      </c>
      <c r="K151" s="36" t="s">
        <v>127</v>
      </c>
      <c r="L151" s="36" t="s">
        <v>127</v>
      </c>
      <c r="M151" s="147" t="s">
        <v>127</v>
      </c>
      <c r="N151" s="147" t="s">
        <v>127</v>
      </c>
      <c r="O151" s="89"/>
      <c r="P151" s="147" t="s">
        <v>312</v>
      </c>
    </row>
    <row r="152" spans="2:16" ht="60.75" customHeight="1" x14ac:dyDescent="0.25">
      <c r="B152" s="239"/>
      <c r="C152" s="239"/>
      <c r="D152" s="89" t="s">
        <v>313</v>
      </c>
      <c r="E152" s="147">
        <v>1067861874</v>
      </c>
      <c r="F152" s="49" t="s">
        <v>314</v>
      </c>
      <c r="G152" s="177">
        <v>39434</v>
      </c>
      <c r="H152" s="89" t="s">
        <v>265</v>
      </c>
      <c r="I152" s="178">
        <v>40558</v>
      </c>
      <c r="J152" s="177">
        <v>41623</v>
      </c>
      <c r="K152" s="36" t="s">
        <v>127</v>
      </c>
      <c r="L152" s="36" t="s">
        <v>127</v>
      </c>
      <c r="M152" s="147" t="s">
        <v>127</v>
      </c>
      <c r="N152" s="147" t="s">
        <v>127</v>
      </c>
      <c r="O152" s="89"/>
      <c r="P152" s="147" t="s">
        <v>315</v>
      </c>
    </row>
    <row r="153" spans="2:16" ht="60.75" customHeight="1" x14ac:dyDescent="0.25">
      <c r="B153" s="238" t="s">
        <v>121</v>
      </c>
      <c r="C153" s="238">
        <v>3</v>
      </c>
      <c r="D153" s="89" t="s">
        <v>316</v>
      </c>
      <c r="E153" s="147">
        <v>1067851018</v>
      </c>
      <c r="F153" s="49" t="s">
        <v>317</v>
      </c>
      <c r="G153" s="177">
        <v>41207</v>
      </c>
      <c r="H153" s="89" t="s">
        <v>265</v>
      </c>
      <c r="I153" s="178">
        <v>41209</v>
      </c>
      <c r="J153" s="177">
        <v>41974</v>
      </c>
      <c r="K153" s="36" t="s">
        <v>127</v>
      </c>
      <c r="L153" s="36" t="s">
        <v>127</v>
      </c>
      <c r="M153" s="147" t="s">
        <v>127</v>
      </c>
      <c r="N153" s="147" t="s">
        <v>127</v>
      </c>
      <c r="O153" s="89"/>
      <c r="P153" s="147" t="s">
        <v>318</v>
      </c>
    </row>
    <row r="154" spans="2:16" ht="60.75" customHeight="1" x14ac:dyDescent="0.25">
      <c r="B154" s="243"/>
      <c r="C154" s="243"/>
      <c r="D154" s="89" t="s">
        <v>319</v>
      </c>
      <c r="E154" s="147">
        <v>1067890322</v>
      </c>
      <c r="F154" s="49" t="s">
        <v>320</v>
      </c>
      <c r="G154" s="177">
        <v>40837</v>
      </c>
      <c r="H154" s="89" t="s">
        <v>265</v>
      </c>
      <c r="I154" s="178">
        <v>40923</v>
      </c>
      <c r="J154" s="177">
        <v>41958</v>
      </c>
      <c r="K154" s="36" t="s">
        <v>127</v>
      </c>
      <c r="L154" s="36" t="s">
        <v>127</v>
      </c>
      <c r="M154" s="147" t="s">
        <v>127</v>
      </c>
      <c r="N154" s="147" t="s">
        <v>127</v>
      </c>
      <c r="O154" s="89"/>
      <c r="P154" s="147" t="s">
        <v>321</v>
      </c>
    </row>
    <row r="155" spans="2:16" ht="60.75" customHeight="1" x14ac:dyDescent="0.25">
      <c r="B155" s="239"/>
      <c r="C155" s="239"/>
      <c r="D155" s="89" t="s">
        <v>322</v>
      </c>
      <c r="E155" s="147">
        <v>1064991805</v>
      </c>
      <c r="F155" s="49" t="s">
        <v>323</v>
      </c>
      <c r="G155" s="177">
        <v>41207</v>
      </c>
      <c r="H155" s="89" t="s">
        <v>265</v>
      </c>
      <c r="I155" s="178">
        <v>41209</v>
      </c>
      <c r="J155" s="177">
        <v>41974</v>
      </c>
      <c r="K155" s="36" t="s">
        <v>127</v>
      </c>
      <c r="L155" s="36" t="s">
        <v>127</v>
      </c>
      <c r="M155" s="147" t="s">
        <v>127</v>
      </c>
      <c r="N155" s="147" t="s">
        <v>127</v>
      </c>
      <c r="O155" s="89"/>
      <c r="P155" s="147" t="s">
        <v>324</v>
      </c>
    </row>
    <row r="156" spans="2:16" ht="33.6" customHeight="1" x14ac:dyDescent="0.25">
      <c r="B156" s="238" t="s">
        <v>122</v>
      </c>
      <c r="C156" s="238">
        <v>1</v>
      </c>
      <c r="D156" s="89" t="s">
        <v>301</v>
      </c>
      <c r="E156" s="147">
        <v>1067867225</v>
      </c>
      <c r="F156" s="49" t="s">
        <v>302</v>
      </c>
      <c r="G156" s="177">
        <v>41713</v>
      </c>
      <c r="H156" s="89" t="s">
        <v>304</v>
      </c>
      <c r="I156" s="178">
        <v>41260</v>
      </c>
      <c r="J156" s="147" t="s">
        <v>303</v>
      </c>
      <c r="K156" s="36" t="s">
        <v>127</v>
      </c>
      <c r="L156" s="36" t="s">
        <v>127</v>
      </c>
      <c r="M156" s="147" t="s">
        <v>127</v>
      </c>
      <c r="N156" s="147" t="s">
        <v>127</v>
      </c>
      <c r="O156" s="89"/>
      <c r="P156" s="147" t="s">
        <v>305</v>
      </c>
    </row>
    <row r="157" spans="2:16" ht="33.6" customHeight="1" x14ac:dyDescent="0.25">
      <c r="B157" s="239"/>
      <c r="C157" s="239"/>
      <c r="D157" s="89" t="s">
        <v>349</v>
      </c>
      <c r="E157" s="147">
        <v>1063716442</v>
      </c>
      <c r="F157" s="49" t="s">
        <v>306</v>
      </c>
      <c r="G157" s="177">
        <v>40456</v>
      </c>
      <c r="H157" s="89" t="s">
        <v>307</v>
      </c>
      <c r="I157" s="178">
        <v>41671</v>
      </c>
      <c r="J157" s="177">
        <v>41820</v>
      </c>
      <c r="K157" s="36" t="s">
        <v>127</v>
      </c>
      <c r="L157" s="36" t="s">
        <v>127</v>
      </c>
      <c r="M157" s="147" t="s">
        <v>127</v>
      </c>
      <c r="N157" s="147" t="s">
        <v>127</v>
      </c>
      <c r="O157" s="89"/>
      <c r="P157" s="147" t="s">
        <v>308</v>
      </c>
    </row>
    <row r="158" spans="2:16" ht="33.6" customHeight="1" x14ac:dyDescent="0.25">
      <c r="B158" s="143"/>
      <c r="C158" s="136"/>
      <c r="D158" s="3"/>
      <c r="E158" s="144"/>
      <c r="F158" s="49"/>
      <c r="G158" s="177"/>
      <c r="H158" s="3"/>
      <c r="I158" s="178"/>
      <c r="J158" s="144"/>
      <c r="K158" s="36" t="s">
        <v>127</v>
      </c>
      <c r="L158" s="36" t="s">
        <v>127</v>
      </c>
      <c r="M158" s="147" t="s">
        <v>127</v>
      </c>
      <c r="N158" s="147" t="s">
        <v>127</v>
      </c>
      <c r="O158" s="89"/>
      <c r="P158" s="147" t="s">
        <v>305</v>
      </c>
    </row>
    <row r="160" spans="2:16" ht="54" customHeight="1" x14ac:dyDescent="0.25">
      <c r="B160" s="92" t="s">
        <v>28</v>
      </c>
      <c r="C160" s="92" t="s">
        <v>42</v>
      </c>
      <c r="D160" s="88" t="s">
        <v>43</v>
      </c>
      <c r="E160" s="164" t="s">
        <v>44</v>
      </c>
      <c r="F160" s="146" t="s">
        <v>49</v>
      </c>
    </row>
    <row r="161" spans="2:7" ht="120.75" customHeight="1" x14ac:dyDescent="0.2">
      <c r="B161" s="245" t="s">
        <v>46</v>
      </c>
      <c r="C161" s="6" t="s">
        <v>117</v>
      </c>
      <c r="D161" s="46">
        <v>25</v>
      </c>
      <c r="E161" s="147">
        <v>25</v>
      </c>
      <c r="F161" s="246">
        <f>+E161+E162+E163</f>
        <v>60</v>
      </c>
      <c r="G161" s="67"/>
    </row>
    <row r="162" spans="2:7" ht="76.150000000000006" customHeight="1" x14ac:dyDescent="0.2">
      <c r="B162" s="245"/>
      <c r="C162" s="6" t="s">
        <v>118</v>
      </c>
      <c r="D162" s="49">
        <v>25</v>
      </c>
      <c r="E162" s="147">
        <v>25</v>
      </c>
      <c r="F162" s="246"/>
      <c r="G162" s="67"/>
    </row>
    <row r="163" spans="2:7" ht="69" customHeight="1" x14ac:dyDescent="0.2">
      <c r="B163" s="245"/>
      <c r="C163" s="6" t="s">
        <v>119</v>
      </c>
      <c r="D163" s="46">
        <v>10</v>
      </c>
      <c r="E163" s="147">
        <v>10</v>
      </c>
      <c r="F163" s="246"/>
      <c r="G163" s="67"/>
    </row>
    <row r="164" spans="2:7" x14ac:dyDescent="0.25">
      <c r="C164"/>
    </row>
    <row r="167" spans="2:7" x14ac:dyDescent="0.25">
      <c r="B167" s="41" t="s">
        <v>50</v>
      </c>
    </row>
    <row r="170" spans="2:7" x14ac:dyDescent="0.25">
      <c r="B170" s="53" t="s">
        <v>28</v>
      </c>
      <c r="C170" s="53" t="s">
        <v>51</v>
      </c>
      <c r="D170" s="50" t="s">
        <v>44</v>
      </c>
      <c r="E170" s="164" t="s">
        <v>12</v>
      </c>
    </row>
    <row r="171" spans="2:7" ht="28.5" x14ac:dyDescent="0.25">
      <c r="B171" s="2" t="s">
        <v>52</v>
      </c>
      <c r="C171" s="7">
        <v>40</v>
      </c>
      <c r="D171" s="46">
        <v>0</v>
      </c>
      <c r="E171" s="247">
        <f>+D171+D172</f>
        <v>60</v>
      </c>
    </row>
    <row r="172" spans="2:7" ht="99.75" customHeight="1" x14ac:dyDescent="0.25">
      <c r="B172" s="2" t="s">
        <v>53</v>
      </c>
      <c r="C172" s="7">
        <v>60</v>
      </c>
      <c r="D172" s="46">
        <v>60</v>
      </c>
      <c r="E172" s="248"/>
    </row>
  </sheetData>
  <mergeCells count="53">
    <mergeCell ref="E21:G24"/>
    <mergeCell ref="E20:G20"/>
    <mergeCell ref="B69:O69"/>
    <mergeCell ref="H73:K73"/>
    <mergeCell ref="B73:B74"/>
    <mergeCell ref="C73:C74"/>
    <mergeCell ref="D73:D74"/>
    <mergeCell ref="E73:E74"/>
    <mergeCell ref="F73:F74"/>
    <mergeCell ref="G73:G74"/>
    <mergeCell ref="L60:M60"/>
    <mergeCell ref="L61:M61"/>
    <mergeCell ref="L62:M62"/>
    <mergeCell ref="L63:M63"/>
    <mergeCell ref="M34:P34"/>
    <mergeCell ref="L57:M57"/>
    <mergeCell ref="L58:M58"/>
    <mergeCell ref="L59:M59"/>
    <mergeCell ref="B54:M54"/>
    <mergeCell ref="B4:R4"/>
    <mergeCell ref="C6:N6"/>
    <mergeCell ref="C7:N7"/>
    <mergeCell ref="C8:N8"/>
    <mergeCell ref="C9:N9"/>
    <mergeCell ref="B161:B163"/>
    <mergeCell ref="F161:F163"/>
    <mergeCell ref="E171:E172"/>
    <mergeCell ref="B2:R2"/>
    <mergeCell ref="B119:R119"/>
    <mergeCell ref="B145:N145"/>
    <mergeCell ref="E140:E142"/>
    <mergeCell ref="D115:E115"/>
    <mergeCell ref="D116:E116"/>
    <mergeCell ref="E31:E32"/>
    <mergeCell ref="C10:E10"/>
    <mergeCell ref="B14:C15"/>
    <mergeCell ref="C52:N52"/>
    <mergeCell ref="D48:E48"/>
    <mergeCell ref="B48:B49"/>
    <mergeCell ref="C48:C49"/>
    <mergeCell ref="C156:C157"/>
    <mergeCell ref="B156:B157"/>
    <mergeCell ref="B89:B110"/>
    <mergeCell ref="B75:B88"/>
    <mergeCell ref="C89:C110"/>
    <mergeCell ref="C75:C88"/>
    <mergeCell ref="B153:B155"/>
    <mergeCell ref="B150:B152"/>
    <mergeCell ref="C153:C155"/>
    <mergeCell ref="C150:C152"/>
    <mergeCell ref="B122:O122"/>
    <mergeCell ref="H148:J148"/>
    <mergeCell ref="B112:P112"/>
  </mergeCells>
  <dataValidations count="2">
    <dataValidation type="decimal" allowBlank="1" showInputMessage="1" showErrorMessage="1" sqref="WVJ983088 WLN983088 C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C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C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C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C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C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C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C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C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C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C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C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C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C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C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VJ17:WVJ33 WLN17:WLN33 WBR17:WBR33 VRV17:VRV33 VHZ17:VHZ33 UYD17:UYD33 UOH17:UOH33 UEL17:UEL33 TUP17:TUP33 TKT17:TKT33 TAX17:TAX33 SRB17:SRB33 SHF17:SHF33 RXJ17:RXJ33 RNN17:RNN33 RDR17:RDR33 QTV17:QTV33 QJZ17:QJZ33 QAD17:QAD33 PQH17:PQH33 PGL17:PGL33 OWP17:OWP33 OMT17:OMT33 OCX17:OCX33 NTB17:NTB33 NJF17:NJF33 MZJ17:MZJ33 MPN17:MPN33 MFR17:MFR33 LVV17:LVV33 LLZ17:LLZ33 LCD17:LCD33 KSH17:KSH33 KIL17:KIL33 JYP17:JYP33 JOT17:JOT33 JEX17:JEX33 IVB17:IVB33 ILF17:ILF33 IBJ17:IBJ33 HRN17:HRN33 HHR17:HHR33 GXV17:GXV33 GNZ17:GNZ33 GED17:GED33 FUH17:FUH33 FKL17:FKL33 FAP17:FAP33 EQT17:EQT33 EGX17:EGX33 DXB17:DXB33 DNF17:DNF33 DDJ17:DDJ33 CTN17:CTN33 CJR17:CJR33 BZV17:BZV33 BPZ17:BPZ33 BGD17:BGD33 AWH17:AWH33 AML17:AML33 ACP17:ACP33 ST17:ST33 IX17:IX33">
      <formula1>0</formula1>
      <formula2>1</formula2>
    </dataValidation>
    <dataValidation type="list" allowBlank="1" showInputMessage="1" showErrorMessage="1" sqref="WVG983088 A65584 IU65584 SQ65584 ACM65584 AMI65584 AWE65584 BGA65584 BPW65584 BZS65584 CJO65584 CTK65584 DDG65584 DNC65584 DWY65584 EGU65584 EQQ65584 FAM65584 FKI65584 FUE65584 GEA65584 GNW65584 GXS65584 HHO65584 HRK65584 IBG65584 ILC65584 IUY65584 JEU65584 JOQ65584 JYM65584 KII65584 KSE65584 LCA65584 LLW65584 LVS65584 MFO65584 MPK65584 MZG65584 NJC65584 NSY65584 OCU65584 OMQ65584 OWM65584 PGI65584 PQE65584 QAA65584 QJW65584 QTS65584 RDO65584 RNK65584 RXG65584 SHC65584 SQY65584 TAU65584 TKQ65584 TUM65584 UEI65584 UOE65584 UYA65584 VHW65584 VRS65584 WBO65584 WLK65584 WVG65584 A131120 IU131120 SQ131120 ACM131120 AMI131120 AWE131120 BGA131120 BPW131120 BZS131120 CJO131120 CTK131120 DDG131120 DNC131120 DWY131120 EGU131120 EQQ131120 FAM131120 FKI131120 FUE131120 GEA131120 GNW131120 GXS131120 HHO131120 HRK131120 IBG131120 ILC131120 IUY131120 JEU131120 JOQ131120 JYM131120 KII131120 KSE131120 LCA131120 LLW131120 LVS131120 MFO131120 MPK131120 MZG131120 NJC131120 NSY131120 OCU131120 OMQ131120 OWM131120 PGI131120 PQE131120 QAA131120 QJW131120 QTS131120 RDO131120 RNK131120 RXG131120 SHC131120 SQY131120 TAU131120 TKQ131120 TUM131120 UEI131120 UOE131120 UYA131120 VHW131120 VRS131120 WBO131120 WLK131120 WVG131120 A196656 IU196656 SQ196656 ACM196656 AMI196656 AWE196656 BGA196656 BPW196656 BZS196656 CJO196656 CTK196656 DDG196656 DNC196656 DWY196656 EGU196656 EQQ196656 FAM196656 FKI196656 FUE196656 GEA196656 GNW196656 GXS196656 HHO196656 HRK196656 IBG196656 ILC196656 IUY196656 JEU196656 JOQ196656 JYM196656 KII196656 KSE196656 LCA196656 LLW196656 LVS196656 MFO196656 MPK196656 MZG196656 NJC196656 NSY196656 OCU196656 OMQ196656 OWM196656 PGI196656 PQE196656 QAA196656 QJW196656 QTS196656 RDO196656 RNK196656 RXG196656 SHC196656 SQY196656 TAU196656 TKQ196656 TUM196656 UEI196656 UOE196656 UYA196656 VHW196656 VRS196656 WBO196656 WLK196656 WVG196656 A262192 IU262192 SQ262192 ACM262192 AMI262192 AWE262192 BGA262192 BPW262192 BZS262192 CJO262192 CTK262192 DDG262192 DNC262192 DWY262192 EGU262192 EQQ262192 FAM262192 FKI262192 FUE262192 GEA262192 GNW262192 GXS262192 HHO262192 HRK262192 IBG262192 ILC262192 IUY262192 JEU262192 JOQ262192 JYM262192 KII262192 KSE262192 LCA262192 LLW262192 LVS262192 MFO262192 MPK262192 MZG262192 NJC262192 NSY262192 OCU262192 OMQ262192 OWM262192 PGI262192 PQE262192 QAA262192 QJW262192 QTS262192 RDO262192 RNK262192 RXG262192 SHC262192 SQY262192 TAU262192 TKQ262192 TUM262192 UEI262192 UOE262192 UYA262192 VHW262192 VRS262192 WBO262192 WLK262192 WVG262192 A327728 IU327728 SQ327728 ACM327728 AMI327728 AWE327728 BGA327728 BPW327728 BZS327728 CJO327728 CTK327728 DDG327728 DNC327728 DWY327728 EGU327728 EQQ327728 FAM327728 FKI327728 FUE327728 GEA327728 GNW327728 GXS327728 HHO327728 HRK327728 IBG327728 ILC327728 IUY327728 JEU327728 JOQ327728 JYM327728 KII327728 KSE327728 LCA327728 LLW327728 LVS327728 MFO327728 MPK327728 MZG327728 NJC327728 NSY327728 OCU327728 OMQ327728 OWM327728 PGI327728 PQE327728 QAA327728 QJW327728 QTS327728 RDO327728 RNK327728 RXG327728 SHC327728 SQY327728 TAU327728 TKQ327728 TUM327728 UEI327728 UOE327728 UYA327728 VHW327728 VRS327728 WBO327728 WLK327728 WVG327728 A393264 IU393264 SQ393264 ACM393264 AMI393264 AWE393264 BGA393264 BPW393264 BZS393264 CJO393264 CTK393264 DDG393264 DNC393264 DWY393264 EGU393264 EQQ393264 FAM393264 FKI393264 FUE393264 GEA393264 GNW393264 GXS393264 HHO393264 HRK393264 IBG393264 ILC393264 IUY393264 JEU393264 JOQ393264 JYM393264 KII393264 KSE393264 LCA393264 LLW393264 LVS393264 MFO393264 MPK393264 MZG393264 NJC393264 NSY393264 OCU393264 OMQ393264 OWM393264 PGI393264 PQE393264 QAA393264 QJW393264 QTS393264 RDO393264 RNK393264 RXG393264 SHC393264 SQY393264 TAU393264 TKQ393264 TUM393264 UEI393264 UOE393264 UYA393264 VHW393264 VRS393264 WBO393264 WLK393264 WVG393264 A458800 IU458800 SQ458800 ACM458800 AMI458800 AWE458800 BGA458800 BPW458800 BZS458800 CJO458800 CTK458800 DDG458800 DNC458800 DWY458800 EGU458800 EQQ458800 FAM458800 FKI458800 FUE458800 GEA458800 GNW458800 GXS458800 HHO458800 HRK458800 IBG458800 ILC458800 IUY458800 JEU458800 JOQ458800 JYM458800 KII458800 KSE458800 LCA458800 LLW458800 LVS458800 MFO458800 MPK458800 MZG458800 NJC458800 NSY458800 OCU458800 OMQ458800 OWM458800 PGI458800 PQE458800 QAA458800 QJW458800 QTS458800 RDO458800 RNK458800 RXG458800 SHC458800 SQY458800 TAU458800 TKQ458800 TUM458800 UEI458800 UOE458800 UYA458800 VHW458800 VRS458800 WBO458800 WLK458800 WVG458800 A524336 IU524336 SQ524336 ACM524336 AMI524336 AWE524336 BGA524336 BPW524336 BZS524336 CJO524336 CTK524336 DDG524336 DNC524336 DWY524336 EGU524336 EQQ524336 FAM524336 FKI524336 FUE524336 GEA524336 GNW524336 GXS524336 HHO524336 HRK524336 IBG524336 ILC524336 IUY524336 JEU524336 JOQ524336 JYM524336 KII524336 KSE524336 LCA524336 LLW524336 LVS524336 MFO524336 MPK524336 MZG524336 NJC524336 NSY524336 OCU524336 OMQ524336 OWM524336 PGI524336 PQE524336 QAA524336 QJW524336 QTS524336 RDO524336 RNK524336 RXG524336 SHC524336 SQY524336 TAU524336 TKQ524336 TUM524336 UEI524336 UOE524336 UYA524336 VHW524336 VRS524336 WBO524336 WLK524336 WVG524336 A589872 IU589872 SQ589872 ACM589872 AMI589872 AWE589872 BGA589872 BPW589872 BZS589872 CJO589872 CTK589872 DDG589872 DNC589872 DWY589872 EGU589872 EQQ589872 FAM589872 FKI589872 FUE589872 GEA589872 GNW589872 GXS589872 HHO589872 HRK589872 IBG589872 ILC589872 IUY589872 JEU589872 JOQ589872 JYM589872 KII589872 KSE589872 LCA589872 LLW589872 LVS589872 MFO589872 MPK589872 MZG589872 NJC589872 NSY589872 OCU589872 OMQ589872 OWM589872 PGI589872 PQE589872 QAA589872 QJW589872 QTS589872 RDO589872 RNK589872 RXG589872 SHC589872 SQY589872 TAU589872 TKQ589872 TUM589872 UEI589872 UOE589872 UYA589872 VHW589872 VRS589872 WBO589872 WLK589872 WVG589872 A655408 IU655408 SQ655408 ACM655408 AMI655408 AWE655408 BGA655408 BPW655408 BZS655408 CJO655408 CTK655408 DDG655408 DNC655408 DWY655408 EGU655408 EQQ655408 FAM655408 FKI655408 FUE655408 GEA655408 GNW655408 GXS655408 HHO655408 HRK655408 IBG655408 ILC655408 IUY655408 JEU655408 JOQ655408 JYM655408 KII655408 KSE655408 LCA655408 LLW655408 LVS655408 MFO655408 MPK655408 MZG655408 NJC655408 NSY655408 OCU655408 OMQ655408 OWM655408 PGI655408 PQE655408 QAA655408 QJW655408 QTS655408 RDO655408 RNK655408 RXG655408 SHC655408 SQY655408 TAU655408 TKQ655408 TUM655408 UEI655408 UOE655408 UYA655408 VHW655408 VRS655408 WBO655408 WLK655408 WVG655408 A720944 IU720944 SQ720944 ACM720944 AMI720944 AWE720944 BGA720944 BPW720944 BZS720944 CJO720944 CTK720944 DDG720944 DNC720944 DWY720944 EGU720944 EQQ720944 FAM720944 FKI720944 FUE720944 GEA720944 GNW720944 GXS720944 HHO720944 HRK720944 IBG720944 ILC720944 IUY720944 JEU720944 JOQ720944 JYM720944 KII720944 KSE720944 LCA720944 LLW720944 LVS720944 MFO720944 MPK720944 MZG720944 NJC720944 NSY720944 OCU720944 OMQ720944 OWM720944 PGI720944 PQE720944 QAA720944 QJW720944 QTS720944 RDO720944 RNK720944 RXG720944 SHC720944 SQY720944 TAU720944 TKQ720944 TUM720944 UEI720944 UOE720944 UYA720944 VHW720944 VRS720944 WBO720944 WLK720944 WVG720944 A786480 IU786480 SQ786480 ACM786480 AMI786480 AWE786480 BGA786480 BPW786480 BZS786480 CJO786480 CTK786480 DDG786480 DNC786480 DWY786480 EGU786480 EQQ786480 FAM786480 FKI786480 FUE786480 GEA786480 GNW786480 GXS786480 HHO786480 HRK786480 IBG786480 ILC786480 IUY786480 JEU786480 JOQ786480 JYM786480 KII786480 KSE786480 LCA786480 LLW786480 LVS786480 MFO786480 MPK786480 MZG786480 NJC786480 NSY786480 OCU786480 OMQ786480 OWM786480 PGI786480 PQE786480 QAA786480 QJW786480 QTS786480 RDO786480 RNK786480 RXG786480 SHC786480 SQY786480 TAU786480 TKQ786480 TUM786480 UEI786480 UOE786480 UYA786480 VHW786480 VRS786480 WBO786480 WLK786480 WVG786480 A852016 IU852016 SQ852016 ACM852016 AMI852016 AWE852016 BGA852016 BPW852016 BZS852016 CJO852016 CTK852016 DDG852016 DNC852016 DWY852016 EGU852016 EQQ852016 FAM852016 FKI852016 FUE852016 GEA852016 GNW852016 GXS852016 HHO852016 HRK852016 IBG852016 ILC852016 IUY852016 JEU852016 JOQ852016 JYM852016 KII852016 KSE852016 LCA852016 LLW852016 LVS852016 MFO852016 MPK852016 MZG852016 NJC852016 NSY852016 OCU852016 OMQ852016 OWM852016 PGI852016 PQE852016 QAA852016 QJW852016 QTS852016 RDO852016 RNK852016 RXG852016 SHC852016 SQY852016 TAU852016 TKQ852016 TUM852016 UEI852016 UOE852016 UYA852016 VHW852016 VRS852016 WBO852016 WLK852016 WVG852016 A917552 IU917552 SQ917552 ACM917552 AMI917552 AWE917552 BGA917552 BPW917552 BZS917552 CJO917552 CTK917552 DDG917552 DNC917552 DWY917552 EGU917552 EQQ917552 FAM917552 FKI917552 FUE917552 GEA917552 GNW917552 GXS917552 HHO917552 HRK917552 IBG917552 ILC917552 IUY917552 JEU917552 JOQ917552 JYM917552 KII917552 KSE917552 LCA917552 LLW917552 LVS917552 MFO917552 MPK917552 MZG917552 NJC917552 NSY917552 OCU917552 OMQ917552 OWM917552 PGI917552 PQE917552 QAA917552 QJW917552 QTS917552 RDO917552 RNK917552 RXG917552 SHC917552 SQY917552 TAU917552 TKQ917552 TUM917552 UEI917552 UOE917552 UYA917552 VHW917552 VRS917552 WBO917552 WLK917552 WVG917552 A983088 IU983088 SQ983088 ACM983088 AMI983088 AWE983088 BGA983088 BPW983088 BZS983088 CJO983088 CTK983088 DDG983088 DNC983088 DWY983088 EGU983088 EQQ983088 FAM983088 FKI983088 FUE983088 GEA983088 GNW983088 GXS983088 HHO983088 HRK983088 IBG983088 ILC983088 IUY983088 JEU983088 JOQ983088 JYM983088 KII983088 KSE983088 LCA983088 LLW983088 LVS983088 MFO983088 MPK983088 MZG983088 NJC983088 NSY983088 OCU983088 OMQ983088 OWM983088 PGI983088 PQE983088 QAA983088 QJW983088 QTS983088 RDO983088 RNK983088 RXG983088 SHC983088 SQY983088 TAU983088 TKQ983088 TUM983088 UEI983088 UOE983088 UYA983088 VHW983088 VRS983088 WBO983088 WLK983088 A17:A33 WLK17:WLK33 WBO17:WBO33 VRS17:VRS33 VHW17:VHW33 UYA17:UYA33 UOE17:UOE33 UEI17:UEI33 TUM17:TUM33 TKQ17:TKQ33 TAU17:TAU33 SQY17:SQY33 SHC17:SHC33 RXG17:RXG33 RNK17:RNK33 RDO17:RDO33 QTS17:QTS33 QJW17:QJW33 QAA17:QAA33 PQE17:PQE33 PGI17:PGI33 OWM17:OWM33 OMQ17:OMQ33 OCU17:OCU33 NSY17:NSY33 NJC17:NJC33 MZG17:MZG33 MPK17:MPK33 MFO17:MFO33 LVS17:LVS33 LLW17:LLW33 LCA17:LCA33 KSE17:KSE33 KII17:KII33 JYM17:JYM33 JOQ17:JOQ33 JEU17:JEU33 IUY17:IUY33 ILC17:ILC33 IBG17:IBG33 HRK17:HRK33 HHO17:HHO33 GXS17:GXS33 GNW17:GNW33 GEA17:GEA33 FUE17:FUE33 FKI17:FKI33 FAM17:FAM33 EQQ17:EQQ33 EGU17:EGU33 DWY17:DWY33 DNC17:DNC33 DDG17:DDG33 CTK17:CTK33 CJO17:CJO33 BZS17:BZS33 BPW17:BPW33 BGA17:BGA33 AWE17:AWE33 AMI17:AMI33 ACM17:ACM33 SQ17:SQ33 IU17:IU33 WVG17:WVG3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5"/>
  </cols>
  <sheetData>
    <row r="1" spans="1:5" x14ac:dyDescent="0.25">
      <c r="A1" s="293" t="s">
        <v>88</v>
      </c>
      <c r="B1" s="294"/>
      <c r="C1" s="294"/>
      <c r="D1" s="294"/>
      <c r="E1" s="95"/>
    </row>
    <row r="2" spans="1:5" ht="27.75" customHeight="1" x14ac:dyDescent="0.25">
      <c r="A2" s="96"/>
      <c r="B2" s="295" t="s">
        <v>71</v>
      </c>
      <c r="C2" s="295"/>
      <c r="D2" s="295"/>
      <c r="E2" s="97"/>
    </row>
    <row r="3" spans="1:5" ht="21" customHeight="1" x14ac:dyDescent="0.25">
      <c r="A3" s="98"/>
      <c r="B3" s="295" t="s">
        <v>140</v>
      </c>
      <c r="C3" s="295"/>
      <c r="D3" s="295"/>
      <c r="E3" s="99"/>
    </row>
    <row r="4" spans="1:5" thickBot="1" x14ac:dyDescent="0.3">
      <c r="A4" s="100"/>
      <c r="B4" s="101"/>
      <c r="C4" s="101"/>
      <c r="D4" s="101"/>
      <c r="E4" s="102"/>
    </row>
    <row r="5" spans="1:5" ht="26.25" customHeight="1" thickBot="1" x14ac:dyDescent="0.3">
      <c r="A5" s="100"/>
      <c r="B5" s="103" t="s">
        <v>72</v>
      </c>
      <c r="C5" s="296"/>
      <c r="D5" s="297"/>
      <c r="E5" s="102"/>
    </row>
    <row r="6" spans="1:5" ht="27.75" customHeight="1" thickBot="1" x14ac:dyDescent="0.3">
      <c r="A6" s="100"/>
      <c r="B6" s="128" t="s">
        <v>73</v>
      </c>
      <c r="C6" s="298"/>
      <c r="D6" s="299"/>
      <c r="E6" s="102"/>
    </row>
    <row r="7" spans="1:5" ht="29.25" customHeight="1" thickBot="1" x14ac:dyDescent="0.3">
      <c r="A7" s="100"/>
      <c r="B7" s="128" t="s">
        <v>141</v>
      </c>
      <c r="C7" s="302" t="s">
        <v>142</v>
      </c>
      <c r="D7" s="303"/>
      <c r="E7" s="102"/>
    </row>
    <row r="8" spans="1:5" ht="16.5" thickBot="1" x14ac:dyDescent="0.3">
      <c r="A8" s="100"/>
      <c r="B8" s="129" t="s">
        <v>143</v>
      </c>
      <c r="C8" s="300"/>
      <c r="D8" s="301"/>
      <c r="E8" s="102"/>
    </row>
    <row r="9" spans="1:5" ht="23.25" customHeight="1" thickBot="1" x14ac:dyDescent="0.3">
      <c r="A9" s="100"/>
      <c r="B9" s="129" t="s">
        <v>143</v>
      </c>
      <c r="C9" s="300"/>
      <c r="D9" s="301"/>
      <c r="E9" s="102"/>
    </row>
    <row r="10" spans="1:5" ht="26.25" customHeight="1" thickBot="1" x14ac:dyDescent="0.3">
      <c r="A10" s="100"/>
      <c r="B10" s="129" t="s">
        <v>143</v>
      </c>
      <c r="C10" s="300"/>
      <c r="D10" s="301"/>
      <c r="E10" s="102"/>
    </row>
    <row r="11" spans="1:5" ht="21.75" customHeight="1" thickBot="1" x14ac:dyDescent="0.3">
      <c r="A11" s="100"/>
      <c r="B11" s="129" t="s">
        <v>143</v>
      </c>
      <c r="C11" s="300"/>
      <c r="D11" s="301"/>
      <c r="E11" s="102"/>
    </row>
    <row r="12" spans="1:5" ht="32.25" thickBot="1" x14ac:dyDescent="0.3">
      <c r="A12" s="100"/>
      <c r="B12" s="130" t="s">
        <v>144</v>
      </c>
      <c r="C12" s="300">
        <f>SUM(C8:D11)</f>
        <v>0</v>
      </c>
      <c r="D12" s="301"/>
      <c r="E12" s="102"/>
    </row>
    <row r="13" spans="1:5" ht="26.25" customHeight="1" thickBot="1" x14ac:dyDescent="0.3">
      <c r="A13" s="100"/>
      <c r="B13" s="130" t="s">
        <v>145</v>
      </c>
      <c r="C13" s="300">
        <f>+C12/616000</f>
        <v>0</v>
      </c>
      <c r="D13" s="301"/>
      <c r="E13" s="102"/>
    </row>
    <row r="14" spans="1:5" ht="24.75" customHeight="1" x14ac:dyDescent="0.25">
      <c r="A14" s="100"/>
      <c r="B14" s="101"/>
      <c r="C14" s="105"/>
      <c r="D14" s="106"/>
      <c r="E14" s="102"/>
    </row>
    <row r="15" spans="1:5" ht="28.5" customHeight="1" thickBot="1" x14ac:dyDescent="0.3">
      <c r="A15" s="100"/>
      <c r="B15" s="101" t="s">
        <v>146</v>
      </c>
      <c r="C15" s="105"/>
      <c r="D15" s="106"/>
      <c r="E15" s="102"/>
    </row>
    <row r="16" spans="1:5" ht="27" customHeight="1" x14ac:dyDescent="0.25">
      <c r="A16" s="100"/>
      <c r="B16" s="107" t="s">
        <v>74</v>
      </c>
      <c r="C16" s="108"/>
      <c r="D16" s="109"/>
      <c r="E16" s="102"/>
    </row>
    <row r="17" spans="1:6" ht="28.5" customHeight="1" x14ac:dyDescent="0.25">
      <c r="A17" s="100"/>
      <c r="B17" s="100" t="s">
        <v>75</v>
      </c>
      <c r="C17" s="110"/>
      <c r="D17" s="102"/>
      <c r="E17" s="102"/>
    </row>
    <row r="18" spans="1:6" ht="15" x14ac:dyDescent="0.25">
      <c r="A18" s="100"/>
      <c r="B18" s="100" t="s">
        <v>76</v>
      </c>
      <c r="C18" s="110"/>
      <c r="D18" s="102"/>
      <c r="E18" s="102"/>
    </row>
    <row r="19" spans="1:6" ht="27" customHeight="1" thickBot="1" x14ac:dyDescent="0.3">
      <c r="A19" s="100"/>
      <c r="B19" s="111" t="s">
        <v>77</v>
      </c>
      <c r="C19" s="112"/>
      <c r="D19" s="113"/>
      <c r="E19" s="102"/>
    </row>
    <row r="20" spans="1:6" ht="27" customHeight="1" thickBot="1" x14ac:dyDescent="0.3">
      <c r="A20" s="100"/>
      <c r="B20" s="284" t="s">
        <v>78</v>
      </c>
      <c r="C20" s="285"/>
      <c r="D20" s="286"/>
      <c r="E20" s="102"/>
    </row>
    <row r="21" spans="1:6" ht="16.5" thickBot="1" x14ac:dyDescent="0.3">
      <c r="A21" s="100"/>
      <c r="B21" s="284" t="s">
        <v>79</v>
      </c>
      <c r="C21" s="285"/>
      <c r="D21" s="286"/>
      <c r="E21" s="102"/>
    </row>
    <row r="22" spans="1:6" x14ac:dyDescent="0.25">
      <c r="A22" s="100"/>
      <c r="B22" s="114" t="s">
        <v>147</v>
      </c>
      <c r="C22" s="115"/>
      <c r="D22" s="106" t="s">
        <v>80</v>
      </c>
      <c r="E22" s="102"/>
    </row>
    <row r="23" spans="1:6" ht="16.5" thickBot="1" x14ac:dyDescent="0.3">
      <c r="A23" s="100"/>
      <c r="B23" s="104" t="s">
        <v>81</v>
      </c>
      <c r="C23" s="116"/>
      <c r="D23" s="117" t="s">
        <v>80</v>
      </c>
      <c r="E23" s="102"/>
    </row>
    <row r="24" spans="1:6" ht="16.5" thickBot="1" x14ac:dyDescent="0.3">
      <c r="A24" s="100"/>
      <c r="B24" s="118"/>
      <c r="C24" s="119"/>
      <c r="D24" s="101"/>
      <c r="E24" s="120"/>
    </row>
    <row r="25" spans="1:6" x14ac:dyDescent="0.25">
      <c r="A25" s="287"/>
      <c r="B25" s="288" t="s">
        <v>82</v>
      </c>
      <c r="C25" s="290" t="s">
        <v>83</v>
      </c>
      <c r="D25" s="291"/>
      <c r="E25" s="292"/>
      <c r="F25" s="281"/>
    </row>
    <row r="26" spans="1:6" ht="16.5" thickBot="1" x14ac:dyDescent="0.3">
      <c r="A26" s="287"/>
      <c r="B26" s="289"/>
      <c r="C26" s="282" t="s">
        <v>84</v>
      </c>
      <c r="D26" s="283"/>
      <c r="E26" s="292"/>
      <c r="F26" s="281"/>
    </row>
    <row r="27" spans="1:6" thickBot="1" x14ac:dyDescent="0.3">
      <c r="A27" s="111"/>
      <c r="B27" s="121"/>
      <c r="C27" s="121"/>
      <c r="D27" s="121"/>
      <c r="E27" s="113"/>
      <c r="F27" s="94"/>
    </row>
    <row r="28" spans="1:6" x14ac:dyDescent="0.25">
      <c r="B28" s="123"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2014-12-16T05:31:16Z</dcterms:modified>
</cp:coreProperties>
</file>