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13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F16" i="8" l="1"/>
  <c r="C55" i="8"/>
  <c r="G15" i="8" l="1"/>
  <c r="K105" i="8"/>
  <c r="K104" i="8"/>
  <c r="K45" i="8"/>
  <c r="K44" i="8"/>
  <c r="K42" i="8"/>
  <c r="Q50" i="8" l="1"/>
  <c r="P50" i="8"/>
  <c r="O50" i="8"/>
  <c r="C12" i="10" l="1"/>
  <c r="C13" i="10" s="1"/>
  <c r="M112" i="8"/>
  <c r="L112" i="8"/>
  <c r="K112" i="8"/>
  <c r="N50" i="8"/>
  <c r="E33" i="8"/>
  <c r="E118" i="8" l="1"/>
  <c r="D145" i="8" s="1"/>
  <c r="F135" i="8"/>
  <c r="D146" i="8" s="1"/>
  <c r="E145" i="8" l="1"/>
  <c r="C114" i="8" l="1"/>
  <c r="M50" i="8"/>
  <c r="L50" i="8"/>
  <c r="K50" i="8"/>
  <c r="C54" i="8" s="1"/>
</calcChain>
</file>

<file path=xl/sharedStrings.xml><?xml version="1.0" encoding="utf-8"?>
<sst xmlns="http://schemas.openxmlformats.org/spreadsheetml/2006/main" count="412" uniqueCount="245">
  <si>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</si>
  <si>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</si>
  <si>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</si>
  <si>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</si>
  <si>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</si>
  <si>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</si>
  <si>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</si>
  <si>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</si>
  <si>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</si>
  <si>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</si>
  <si>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</si>
  <si>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</si>
  <si>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</si>
  <si>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</si>
  <si>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</si>
  <si>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</si>
  <si>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</si>
  <si>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</si>
  <si>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</si>
  <si>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</si>
  <si>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</si>
  <si>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</si>
  <si>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</si>
  <si>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</si>
  <si>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</si>
  <si>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</si>
  <si>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</si>
  <si>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</si>
  <si>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</si>
  <si>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</si>
  <si>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</si>
  <si>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</si>
  <si>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</si>
  <si>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</si>
  <si>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</si>
  <si>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</si>
  <si>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</si>
  <si>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</si>
  <si>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</si>
  <si>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</si>
  <si>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</si>
  <si>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</si>
  <si>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</si>
  <si>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</si>
  <si>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</si>
  <si>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</si>
  <si>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</si>
  <si>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</si>
  <si>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</si>
  <si>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</si>
  <si>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</si>
  <si>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</si>
  <si>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</si>
  <si>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</si>
  <si>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</si>
  <si>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</si>
  <si>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</si>
  <si>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</si>
  <si>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</si>
  <si>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</si>
  <si>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</si>
  <si>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</si>
  <si>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</si>
  <si>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</si>
  <si>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</si>
  <si>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</si>
  <si>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</si>
  <si>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</si>
  <si>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</si>
  <si>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</si>
  <si>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</si>
  <si>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</si>
  <si>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</si>
  <si>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</si>
  <si>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</si>
  <si>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</si>
  <si>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</si>
  <si>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</si>
  <si>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</si>
  <si>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</si>
  <si>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</si>
  <si>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</si>
  <si>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</si>
  <si>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</si>
  <si>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</si>
  <si>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</si>
  <si>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</si>
  <si>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</si>
  <si>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</si>
  <si>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</si>
  <si>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</si>
  <si>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</si>
  <si>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</si>
  <si>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</si>
  <si>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</si>
  <si>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</si>
  <si>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</si>
  <si>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</si>
  <si>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</si>
  <si>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</si>
  <si>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</si>
  <si>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</si>
  <si>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</si>
  <si>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</si>
  <si>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</si>
  <si>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</si>
  <si>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</si>
  <si>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</si>
  <si>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</si>
  <si>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</si>
  <si>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</si>
  <si>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</si>
  <si>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</si>
  <si>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</si>
  <si>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</si>
  <si>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</si>
  <si>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</si>
  <si>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</si>
  <si>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</si>
  <si>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</si>
  <si>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</si>
  <si>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</si>
  <si>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</si>
  <si>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</si>
  <si>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</si>
  <si>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</si>
  <si>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</si>
  <si>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</si>
  <si>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</si>
  <si>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</si>
  <si>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</si>
  <si>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</si>
  <si>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</si>
  <si>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</si>
  <si>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</si>
  <si>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</si>
  <si>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</si>
  <si>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</si>
  <si>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</si>
  <si>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</si>
  <si>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</si>
  <si>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</si>
  <si>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</si>
  <si>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</si>
  <si>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</si>
  <si>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</si>
  <si>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</si>
  <si>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</si>
  <si>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</si>
  <si>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</si>
  <si>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</si>
  <si>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</si>
  <si>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</si>
  <si>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</si>
  <si>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</si>
  <si>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</si>
  <si>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</si>
  <si>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</si>
  <si>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</si>
  <si>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</si>
  <si>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</si>
  <si>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</si>
  <si>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Consorcio Arco Iris</t>
  </si>
  <si>
    <t>Fundación Para el Desarrollo Ambiental y Comunitario Colombiano Fundacol  30%</t>
  </si>
  <si>
    <t>ASOMUJERES</t>
  </si>
  <si>
    <t xml:space="preserve">Consorcio Arcoiris </t>
  </si>
  <si>
    <t xml:space="preserve">Asomujeres </t>
  </si>
  <si>
    <t xml:space="preserve">ICBF Regional Sucre </t>
  </si>
  <si>
    <t>Fundacol</t>
  </si>
  <si>
    <t xml:space="preserve">Consorcio Arco Iris </t>
  </si>
  <si>
    <t>Cantidad de Cupos ejecutados
validados</t>
  </si>
  <si>
    <t>Icbf Centro Zonal Sincelejo</t>
  </si>
  <si>
    <t>1020/3</t>
  </si>
  <si>
    <t>1020/5</t>
  </si>
  <si>
    <t>Marianella Diaz Martinez</t>
  </si>
  <si>
    <t>Licenciada en Educación Básica</t>
  </si>
  <si>
    <t xml:space="preserve">Fundacol </t>
  </si>
  <si>
    <t>si/136 - Si /137</t>
  </si>
  <si>
    <t>26/01/2011- 30/11/2010</t>
  </si>
  <si>
    <t xml:space="preserve">Fundacol - Centro Educativo Gimnasio mi segundo Hogar </t>
  </si>
  <si>
    <t>No</t>
  </si>
  <si>
    <t>10/02/2010- 09/02/2008</t>
  </si>
  <si>
    <t>129 a 148</t>
  </si>
  <si>
    <t xml:space="preserve">Laureano Martinez Garces </t>
  </si>
  <si>
    <t xml:space="preserve">Administrador de Empresas </t>
  </si>
  <si>
    <t>si/154</t>
  </si>
  <si>
    <t xml:space="preserve">Karina Marina Gomez Florez </t>
  </si>
  <si>
    <t>Licenciada en educacióp</t>
  </si>
  <si>
    <t>149 a 166</t>
  </si>
  <si>
    <t>07//06/2012</t>
  </si>
  <si>
    <t>si/175</t>
  </si>
  <si>
    <t>167 a 181</t>
  </si>
  <si>
    <t xml:space="preserve">Milena Patricia Hurtado Torres </t>
  </si>
  <si>
    <t>24/01/2013- 4/03/2014</t>
  </si>
  <si>
    <t>28/06/2013-29/09/2013</t>
  </si>
  <si>
    <t>si/192 y 193</t>
  </si>
  <si>
    <t>183 a 204</t>
  </si>
  <si>
    <t>No ( no atiende la cantidad de cupos en simultanea)</t>
  </si>
  <si>
    <t xml:space="preserve">Angelica Maria Acosta Paternina </t>
  </si>
  <si>
    <t>Psicologa</t>
  </si>
  <si>
    <t xml:space="preserve">Psicologa </t>
  </si>
  <si>
    <t>si/215</t>
  </si>
  <si>
    <t>205 a 217</t>
  </si>
  <si>
    <t xml:space="preserve">Yoliseth Karina Acosta Dickson </t>
  </si>
  <si>
    <t>Asefacom</t>
  </si>
  <si>
    <t>si/230</t>
  </si>
  <si>
    <t>218 a 236</t>
  </si>
  <si>
    <t xml:space="preserve">Clia Daris Lopez Escudero </t>
  </si>
  <si>
    <t>si/248</t>
  </si>
  <si>
    <t>237a254</t>
  </si>
  <si>
    <t xml:space="preserve">Julie Vanessa Oviedo Mercado </t>
  </si>
  <si>
    <t>si/268</t>
  </si>
  <si>
    <t xml:space="preserve">Asociación de Padres de familias de hogares comunitarios de bienestar Uribe 1 </t>
  </si>
  <si>
    <t>255 a 269</t>
  </si>
  <si>
    <t xml:space="preserve">ICBF Regional SUCRE </t>
  </si>
  <si>
    <t>Asomujeres</t>
  </si>
  <si>
    <t>1020/1</t>
  </si>
  <si>
    <t xml:space="preserve">Yenise Paulina Martinez Almentero </t>
  </si>
  <si>
    <t xml:space="preserve">Licenciada en Pedagogia Reeducativa </t>
  </si>
  <si>
    <t xml:space="preserve">10/02/2010  -24/01/2012 </t>
  </si>
  <si>
    <t>26/01/2011- 30/06/2013</t>
  </si>
  <si>
    <t>si/308</t>
  </si>
  <si>
    <t xml:space="preserve">FORMATO 8 </t>
  </si>
  <si>
    <t xml:space="preserve">Gabriel Jose Ramos Moreno </t>
  </si>
  <si>
    <t xml:space="preserve">Licenciado en Pedagogia Reeducativa </t>
  </si>
  <si>
    <t>Institución educativa Jesus de Nazareth</t>
  </si>
  <si>
    <t>si/326</t>
  </si>
  <si>
    <t xml:space="preserve">Amaury Solera Sanchez </t>
  </si>
  <si>
    <t xml:space="preserve">Administrador Financiero </t>
  </si>
  <si>
    <t xml:space="preserve">Gobernación de Cordoba </t>
  </si>
  <si>
    <t>si/343</t>
  </si>
  <si>
    <t>Si</t>
  </si>
  <si>
    <t>Al aspirar a la atención de 1020 cupos, el pliego esecifica que debe presentarse un coordinador y apoyo pedagogico por cada mil cupos o fracción menor</t>
  </si>
  <si>
    <t>331 a 352</t>
  </si>
  <si>
    <t>313 a 330</t>
  </si>
  <si>
    <t>298 a 312</t>
  </si>
  <si>
    <t xml:space="preserve">No obtienen meses adicionales al minimo requerido </t>
  </si>
  <si>
    <t xml:space="preserve">si </t>
  </si>
  <si>
    <t xml:space="preserve">Debe presentar la carta de compromiso </t>
  </si>
  <si>
    <t>SABANAGRANDE ( san francisco, altos de betania, calendra, caracoles, Centro, dos de marzo, el libertador, la maria, manantial, primavera, sabn benito, tiburon, villacelina, villa marcela, villa maria)</t>
  </si>
  <si>
    <t>No( subsanar proporcion de talento humano de acuerdo al número de cupos ofertados)</t>
  </si>
  <si>
    <t>No ( deben presentar carta de compromiso)</t>
  </si>
  <si>
    <t>Asociación de Mujeres del Litoral Caribe Unidfas por Colombia ASOMUJERES  70%</t>
  </si>
  <si>
    <t>x</t>
  </si>
  <si>
    <t>GALAPA ( 12 de septiembre, carruajes, la florida, mercedes pueblito nuevo, salon azul, san francisco, san martin villa olimpica, villa tablita,candelaria manga pital, margaritas petronitas tres de mayo)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</si>
</sst>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0_-;\-* #,##0.0_-;_-* &quot;-&quot;??_-;_-@_-"/>
    <numFmt numFmtId="170"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b/>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4" fontId="13" fillId="0" borderId="0" xfId="0" applyNumberFormat="1" applyFont="1" applyFill="1" applyAlignment="1">
      <alignment horizontal="center" vertical="center" wrapText="1"/>
    </xf>
    <xf numFmtId="0" fontId="0" fillId="3" borderId="1" xfId="0" applyNumberFormat="1" applyFill="1" applyBorder="1" applyAlignment="1">
      <alignment horizontal="right" vertical="center"/>
    </xf>
    <xf numFmtId="14" fontId="0" fillId="0" borderId="1" xfId="0" applyNumberFormat="1" applyBorder="1" applyAlignment="1"/>
    <xf numFmtId="14" fontId="0" fillId="0" borderId="1" xfId="0" applyNumberFormat="1" applyFill="1" applyBorder="1"/>
    <xf numFmtId="14" fontId="0" fillId="0" borderId="1" xfId="0" applyNumberFormat="1" applyBorder="1"/>
    <xf numFmtId="2" fontId="0" fillId="0" borderId="1" xfId="0" applyNumberFormat="1" applyFill="1" applyBorder="1" applyAlignment="1">
      <alignment vertical="center"/>
    </xf>
    <xf numFmtId="2" fontId="0" fillId="0" borderId="1" xfId="0" applyNumberFormat="1" applyBorder="1" applyAlignment="1">
      <alignment vertical="center"/>
    </xf>
    <xf numFmtId="44" fontId="13" fillId="0" borderId="1" xfId="3"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0" fillId="0" borderId="0" xfId="0" applyAlignment="1">
      <alignment vertical="center" wrapText="1"/>
    </xf>
    <xf numFmtId="167" fontId="13" fillId="0" borderId="1" xfId="1" applyNumberFormat="1" applyFont="1" applyFill="1" applyBorder="1" applyAlignment="1">
      <alignment vertical="center" wrapText="1"/>
    </xf>
    <xf numFmtId="170" fontId="18" fillId="0" borderId="1" xfId="1" applyNumberFormat="1" applyFont="1" applyFill="1" applyBorder="1" applyAlignment="1" applyProtection="1">
      <alignment vertical="center" wrapText="1"/>
      <protection locked="0"/>
    </xf>
    <xf numFmtId="3" fontId="39" fillId="0" borderId="1" xfId="0" applyNumberFormat="1" applyFont="1" applyFill="1" applyBorder="1" applyAlignment="1">
      <alignment horizontal="center" vertical="center"/>
    </xf>
    <xf numFmtId="0" fontId="39" fillId="0" borderId="1" xfId="0" applyFont="1" applyFill="1" applyBorder="1" applyAlignment="1">
      <alignment horizontal="center"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center" vertical="center"/>
    </xf>
    <xf numFmtId="14" fontId="0" fillId="0" borderId="1" xfId="0" applyNumberFormat="1" applyFill="1" applyBorder="1" applyAlignment="1">
      <alignment horizontal="right" wrapText="1"/>
    </xf>
    <xf numFmtId="14" fontId="0" fillId="0" borderId="1" xfId="0" applyNumberFormat="1" applyBorder="1" applyAlignment="1">
      <alignment horizontal="right" wrapText="1"/>
    </xf>
    <xf numFmtId="0" fontId="0" fillId="0" borderId="1" xfId="0" applyBorder="1" applyAlignment="1">
      <alignment horizontal="right" vertical="center"/>
    </xf>
    <xf numFmtId="14" fontId="0" fillId="0" borderId="1" xfId="0" applyNumberFormat="1" applyBorder="1" applyAlignment="1">
      <alignment horizontal="right" vertical="center"/>
    </xf>
    <xf numFmtId="14" fontId="0" fillId="0" borderId="1" xfId="0" applyNumberFormat="1" applyBorder="1" applyAlignment="1">
      <alignment horizontal="right"/>
    </xf>
    <xf numFmtId="0" fontId="0" fillId="0" borderId="1" xfId="0" applyFill="1" applyBorder="1" applyAlignment="1">
      <alignment horizontal="right"/>
    </xf>
    <xf numFmtId="0" fontId="0" fillId="0" borderId="1" xfId="0" applyFill="1" applyBorder="1" applyAlignment="1">
      <alignment horizontal="right" wrapText="1"/>
    </xf>
    <xf numFmtId="14" fontId="0" fillId="0" borderId="1" xfId="0" applyNumberFormat="1" applyFill="1" applyBorder="1" applyAlignment="1">
      <alignment horizontal="right"/>
    </xf>
    <xf numFmtId="17" fontId="0" fillId="0" borderId="1" xfId="0" applyNumberFormat="1" applyFill="1" applyBorder="1" applyAlignment="1">
      <alignment horizontal="right"/>
    </xf>
    <xf numFmtId="2" fontId="0" fillId="0" borderId="0" xfId="0" applyNumberFormat="1" applyFill="1" applyBorder="1" applyAlignment="1">
      <alignment vertical="center" wrapText="1"/>
    </xf>
    <xf numFmtId="43" fontId="18" fillId="2" borderId="1" xfId="1" applyFont="1" applyFill="1" applyBorder="1" applyAlignment="1" applyProtection="1">
      <alignment horizontal="center" vertical="center" wrapText="1"/>
      <protection locked="0"/>
    </xf>
    <xf numFmtId="170" fontId="18" fillId="2" borderId="1" xfId="1" applyNumberFormat="1" applyFont="1" applyFill="1" applyBorder="1" applyAlignment="1" applyProtection="1">
      <alignment horizontal="center" vertical="center" wrapText="1"/>
      <protection locked="0"/>
    </xf>
    <xf numFmtId="169" fontId="0" fillId="2" borderId="1" xfId="1" applyNumberFormat="1"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40" fillId="0" borderId="3" xfId="0" applyFont="1" applyBorder="1" applyAlignment="1">
      <alignment horizontal="center" vertical="center"/>
    </xf>
    <xf numFmtId="0" fontId="38" fillId="0" borderId="1" xfId="0" applyFont="1" applyBorder="1" applyAlignment="1">
      <alignment horizontal="center" vertical="center"/>
    </xf>
    <xf numFmtId="170" fontId="18" fillId="0" borderId="1" xfId="1" applyNumberFormat="1" applyFont="1" applyFill="1" applyBorder="1" applyAlignment="1" applyProtection="1">
      <alignment horizontal="center" vertical="center" wrapText="1"/>
      <protection locked="0"/>
    </xf>
    <xf numFmtId="2" fontId="18"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40" fillId="0" borderId="16" xfId="0" applyFont="1" applyBorder="1" applyAlignment="1">
      <alignment horizontal="center" vertical="center"/>
    </xf>
    <xf numFmtId="0" fontId="40" fillId="0" borderId="12" xfId="0" applyFont="1" applyBorder="1" applyAlignment="1">
      <alignment horizontal="center" vertical="center"/>
    </xf>
    <xf numFmtId="0" fontId="40" fillId="0" borderId="17" xfId="0" applyFont="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38" fillId="0" borderId="13" xfId="0" applyFont="1" applyBorder="1" applyAlignment="1">
      <alignment horizontal="center" vertical="center"/>
    </xf>
    <xf numFmtId="0" fontId="38" fillId="0" borderId="4" xfId="0" applyFont="1" applyBorder="1" applyAlignment="1">
      <alignment horizontal="center" vertical="center"/>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4" t="s">
        <v>88</v>
      </c>
      <c r="B2" s="214"/>
      <c r="C2" s="214"/>
      <c r="D2" s="214"/>
      <c r="E2" s="214"/>
      <c r="F2" s="214"/>
      <c r="G2" s="214"/>
      <c r="H2" s="214"/>
      <c r="I2" s="214"/>
      <c r="J2" s="214"/>
      <c r="K2" s="214"/>
      <c r="L2" s="214"/>
    </row>
    <row r="4" spans="1:12" ht="14.45" x14ac:dyDescent="0.3">
      <c r="A4" s="195" t="s">
        <v>59</v>
      </c>
      <c r="B4" s="195"/>
      <c r="C4" s="195"/>
      <c r="D4" s="195"/>
      <c r="E4" s="195"/>
      <c r="F4" s="195"/>
      <c r="G4" s="195"/>
      <c r="H4" s="195"/>
      <c r="I4" s="195"/>
      <c r="J4" s="195"/>
      <c r="K4" s="195"/>
      <c r="L4" s="195"/>
    </row>
    <row r="5" spans="1:12" ht="14.45" x14ac:dyDescent="0.3">
      <c r="A5" s="65"/>
    </row>
    <row r="6" spans="1:12" ht="16.5" x14ac:dyDescent="0.25">
      <c r="A6" s="195" t="s">
        <v>60</v>
      </c>
      <c r="B6" s="195"/>
      <c r="C6" s="195"/>
      <c r="D6" s="195"/>
      <c r="E6" s="195"/>
      <c r="F6" s="195"/>
      <c r="G6" s="195"/>
      <c r="H6" s="195"/>
      <c r="I6" s="195"/>
      <c r="J6" s="195"/>
      <c r="K6" s="195"/>
      <c r="L6" s="195"/>
    </row>
    <row r="7" spans="1:12" ht="14.45" x14ac:dyDescent="0.3">
      <c r="A7" s="66"/>
    </row>
    <row r="8" spans="1:12" ht="109.5" customHeight="1" x14ac:dyDescent="0.25">
      <c r="A8" s="196" t="s">
        <v>124</v>
      </c>
      <c r="B8" s="196"/>
      <c r="C8" s="196"/>
      <c r="D8" s="196"/>
      <c r="E8" s="196"/>
      <c r="F8" s="196"/>
      <c r="G8" s="196"/>
      <c r="H8" s="196"/>
      <c r="I8" s="196"/>
      <c r="J8" s="196"/>
      <c r="K8" s="196"/>
      <c r="L8" s="196"/>
    </row>
    <row r="9" spans="1:12" ht="45.75" customHeight="1" x14ac:dyDescent="0.25">
      <c r="A9" s="196"/>
      <c r="B9" s="196"/>
      <c r="C9" s="196"/>
      <c r="D9" s="196"/>
      <c r="E9" s="196"/>
      <c r="F9" s="196"/>
      <c r="G9" s="196"/>
      <c r="H9" s="196"/>
      <c r="I9" s="196"/>
      <c r="J9" s="196"/>
      <c r="K9" s="196"/>
      <c r="L9" s="196"/>
    </row>
    <row r="10" spans="1:12" ht="28.5" customHeight="1" x14ac:dyDescent="0.25">
      <c r="A10" s="196" t="s">
        <v>91</v>
      </c>
      <c r="B10" s="196"/>
      <c r="C10" s="196"/>
      <c r="D10" s="196"/>
      <c r="E10" s="196"/>
      <c r="F10" s="196"/>
      <c r="G10" s="196"/>
      <c r="H10" s="196"/>
      <c r="I10" s="196"/>
      <c r="J10" s="196"/>
      <c r="K10" s="196"/>
      <c r="L10" s="196"/>
    </row>
    <row r="11" spans="1:12" ht="28.5" customHeight="1" x14ac:dyDescent="0.25">
      <c r="A11" s="196"/>
      <c r="B11" s="196"/>
      <c r="C11" s="196"/>
      <c r="D11" s="196"/>
      <c r="E11" s="196"/>
      <c r="F11" s="196"/>
      <c r="G11" s="196"/>
      <c r="H11" s="196"/>
      <c r="I11" s="196"/>
      <c r="J11" s="196"/>
      <c r="K11" s="196"/>
      <c r="L11" s="196"/>
    </row>
    <row r="12" spans="1:12" thickBot="1" x14ac:dyDescent="0.35"/>
    <row r="13" spans="1:12" thickBot="1" x14ac:dyDescent="0.35">
      <c r="A13" s="67" t="s">
        <v>61</v>
      </c>
      <c r="B13" s="197" t="s">
        <v>87</v>
      </c>
      <c r="C13" s="198"/>
      <c r="D13" s="198"/>
      <c r="E13" s="198"/>
      <c r="F13" s="198"/>
      <c r="G13" s="198"/>
      <c r="H13" s="198"/>
      <c r="I13" s="198"/>
      <c r="J13" s="198"/>
      <c r="K13" s="198"/>
      <c r="L13" s="198"/>
    </row>
    <row r="14" spans="1:12" thickBot="1" x14ac:dyDescent="0.35">
      <c r="A14" s="68">
        <v>1</v>
      </c>
      <c r="B14" s="213"/>
      <c r="C14" s="213"/>
      <c r="D14" s="213"/>
      <c r="E14" s="213"/>
      <c r="F14" s="213"/>
      <c r="G14" s="213"/>
      <c r="H14" s="213"/>
      <c r="I14" s="213"/>
      <c r="J14" s="213"/>
      <c r="K14" s="213"/>
      <c r="L14" s="213"/>
    </row>
    <row r="15" spans="1:12" thickBot="1" x14ac:dyDescent="0.35">
      <c r="A15" s="68">
        <v>2</v>
      </c>
      <c r="B15" s="213"/>
      <c r="C15" s="213"/>
      <c r="D15" s="213"/>
      <c r="E15" s="213"/>
      <c r="F15" s="213"/>
      <c r="G15" s="213"/>
      <c r="H15" s="213"/>
      <c r="I15" s="213"/>
      <c r="J15" s="213"/>
      <c r="K15" s="213"/>
      <c r="L15" s="213"/>
    </row>
    <row r="16" spans="1:12" ht="15.75" thickBot="1" x14ac:dyDescent="0.3">
      <c r="A16" s="68">
        <v>3</v>
      </c>
      <c r="B16" s="213"/>
      <c r="C16" s="213"/>
      <c r="D16" s="213"/>
      <c r="E16" s="213"/>
      <c r="F16" s="213"/>
      <c r="G16" s="213"/>
      <c r="H16" s="213"/>
      <c r="I16" s="213"/>
      <c r="J16" s="213"/>
      <c r="K16" s="213"/>
      <c r="L16" s="213"/>
    </row>
    <row r="17" spans="1:12" ht="15.75" thickBot="1" x14ac:dyDescent="0.3">
      <c r="A17" s="68">
        <v>4</v>
      </c>
      <c r="B17" s="213"/>
      <c r="C17" s="213"/>
      <c r="D17" s="213"/>
      <c r="E17" s="213"/>
      <c r="F17" s="213"/>
      <c r="G17" s="213"/>
      <c r="H17" s="213"/>
      <c r="I17" s="213"/>
      <c r="J17" s="213"/>
      <c r="K17" s="213"/>
      <c r="L17" s="213"/>
    </row>
    <row r="18" spans="1:12" ht="15.75" thickBot="1" x14ac:dyDescent="0.3">
      <c r="A18" s="68">
        <v>5</v>
      </c>
      <c r="B18" s="213"/>
      <c r="C18" s="213"/>
      <c r="D18" s="213"/>
      <c r="E18" s="213"/>
      <c r="F18" s="213"/>
      <c r="G18" s="213"/>
      <c r="H18" s="213"/>
      <c r="I18" s="213"/>
      <c r="J18" s="213"/>
      <c r="K18" s="213"/>
      <c r="L18" s="213"/>
    </row>
    <row r="19" spans="1:12" x14ac:dyDescent="0.25">
      <c r="A19" s="75"/>
      <c r="B19" s="75"/>
      <c r="C19" s="75"/>
      <c r="D19" s="75"/>
      <c r="E19" s="75"/>
      <c r="F19" s="75"/>
      <c r="G19" s="75"/>
      <c r="H19" s="75"/>
      <c r="I19" s="75"/>
      <c r="J19" s="75"/>
      <c r="K19" s="75"/>
      <c r="L19" s="75"/>
    </row>
    <row r="20" spans="1:12" x14ac:dyDescent="0.25">
      <c r="A20" s="76"/>
      <c r="B20" s="75"/>
      <c r="C20" s="75"/>
      <c r="D20" s="75"/>
      <c r="E20" s="75"/>
      <c r="F20" s="75"/>
      <c r="G20" s="75"/>
      <c r="H20" s="75"/>
      <c r="I20" s="75"/>
      <c r="J20" s="75"/>
      <c r="K20" s="75"/>
      <c r="L20" s="75"/>
    </row>
    <row r="21" spans="1:12" x14ac:dyDescent="0.25">
      <c r="A21" s="215" t="s">
        <v>86</v>
      </c>
      <c r="B21" s="215"/>
      <c r="C21" s="215"/>
      <c r="D21" s="215"/>
      <c r="E21" s="215"/>
      <c r="F21" s="215"/>
      <c r="G21" s="215"/>
      <c r="H21" s="215"/>
      <c r="I21" s="215"/>
      <c r="J21" s="215"/>
      <c r="K21" s="215"/>
      <c r="L21" s="215"/>
    </row>
    <row r="23" spans="1:12" ht="27" customHeight="1" x14ac:dyDescent="0.25">
      <c r="A23" s="199" t="s">
        <v>62</v>
      </c>
      <c r="B23" s="199"/>
      <c r="C23" s="199"/>
      <c r="D23" s="199"/>
      <c r="E23" s="70" t="s">
        <v>63</v>
      </c>
      <c r="F23" s="69" t="s">
        <v>64</v>
      </c>
      <c r="G23" s="69" t="s">
        <v>65</v>
      </c>
      <c r="H23" s="199" t="s">
        <v>2</v>
      </c>
      <c r="I23" s="199"/>
      <c r="J23" s="199"/>
      <c r="K23" s="199"/>
      <c r="L23" s="199"/>
    </row>
    <row r="24" spans="1:12" ht="30.75" customHeight="1" x14ac:dyDescent="0.25">
      <c r="A24" s="207" t="s">
        <v>95</v>
      </c>
      <c r="B24" s="208"/>
      <c r="C24" s="208"/>
      <c r="D24" s="209"/>
      <c r="E24" s="71"/>
      <c r="F24" s="1"/>
      <c r="G24" s="1"/>
      <c r="H24" s="206"/>
      <c r="I24" s="206"/>
      <c r="J24" s="206"/>
      <c r="K24" s="206"/>
      <c r="L24" s="206"/>
    </row>
    <row r="25" spans="1:12" ht="35.25" customHeight="1" x14ac:dyDescent="0.25">
      <c r="A25" s="210" t="s">
        <v>96</v>
      </c>
      <c r="B25" s="211"/>
      <c r="C25" s="211"/>
      <c r="D25" s="212"/>
      <c r="E25" s="72"/>
      <c r="F25" s="1"/>
      <c r="G25" s="1"/>
      <c r="H25" s="206"/>
      <c r="I25" s="206"/>
      <c r="J25" s="206"/>
      <c r="K25" s="206"/>
      <c r="L25" s="206"/>
    </row>
    <row r="26" spans="1:12" ht="24.75" customHeight="1" x14ac:dyDescent="0.25">
      <c r="A26" s="210" t="s">
        <v>125</v>
      </c>
      <c r="B26" s="211"/>
      <c r="C26" s="211"/>
      <c r="D26" s="212"/>
      <c r="E26" s="72"/>
      <c r="F26" s="1"/>
      <c r="G26" s="1"/>
      <c r="H26" s="206"/>
      <c r="I26" s="206"/>
      <c r="J26" s="206"/>
      <c r="K26" s="206"/>
      <c r="L26" s="206"/>
    </row>
    <row r="27" spans="1:12" ht="27" customHeight="1" x14ac:dyDescent="0.25">
      <c r="A27" s="200" t="s">
        <v>66</v>
      </c>
      <c r="B27" s="201"/>
      <c r="C27" s="201"/>
      <c r="D27" s="202"/>
      <c r="E27" s="73"/>
      <c r="F27" s="1"/>
      <c r="G27" s="1"/>
      <c r="H27" s="206"/>
      <c r="I27" s="206"/>
      <c r="J27" s="206"/>
      <c r="K27" s="206"/>
      <c r="L27" s="206"/>
    </row>
    <row r="28" spans="1:12" ht="20.25" customHeight="1" x14ac:dyDescent="0.25">
      <c r="A28" s="200" t="s">
        <v>90</v>
      </c>
      <c r="B28" s="201"/>
      <c r="C28" s="201"/>
      <c r="D28" s="202"/>
      <c r="E28" s="73"/>
      <c r="F28" s="1"/>
      <c r="G28" s="1"/>
      <c r="H28" s="203"/>
      <c r="I28" s="204"/>
      <c r="J28" s="204"/>
      <c r="K28" s="204"/>
      <c r="L28" s="205"/>
    </row>
    <row r="29" spans="1:12" ht="28.5" customHeight="1" x14ac:dyDescent="0.25">
      <c r="A29" s="200" t="s">
        <v>126</v>
      </c>
      <c r="B29" s="201"/>
      <c r="C29" s="201"/>
      <c r="D29" s="202"/>
      <c r="E29" s="73"/>
      <c r="F29" s="1"/>
      <c r="G29" s="1"/>
      <c r="H29" s="206"/>
      <c r="I29" s="206"/>
      <c r="J29" s="206"/>
      <c r="K29" s="206"/>
      <c r="L29" s="206"/>
    </row>
    <row r="30" spans="1:12" ht="28.5" customHeight="1" x14ac:dyDescent="0.25">
      <c r="A30" s="200" t="s">
        <v>93</v>
      </c>
      <c r="B30" s="201"/>
      <c r="C30" s="201"/>
      <c r="D30" s="202"/>
      <c r="E30" s="73"/>
      <c r="F30" s="1"/>
      <c r="G30" s="1"/>
      <c r="H30" s="203"/>
      <c r="I30" s="204"/>
      <c r="J30" s="204"/>
      <c r="K30" s="204"/>
      <c r="L30" s="205"/>
    </row>
    <row r="31" spans="1:12" ht="15.75" customHeight="1" x14ac:dyDescent="0.25">
      <c r="A31" s="210" t="s">
        <v>67</v>
      </c>
      <c r="B31" s="211"/>
      <c r="C31" s="211"/>
      <c r="D31" s="212"/>
      <c r="E31" s="72"/>
      <c r="F31" s="1"/>
      <c r="G31" s="1"/>
      <c r="H31" s="206"/>
      <c r="I31" s="206"/>
      <c r="J31" s="206"/>
      <c r="K31" s="206"/>
      <c r="L31" s="206"/>
    </row>
    <row r="32" spans="1:12" ht="19.5" customHeight="1" x14ac:dyDescent="0.25">
      <c r="A32" s="210" t="s">
        <v>68</v>
      </c>
      <c r="B32" s="211"/>
      <c r="C32" s="211"/>
      <c r="D32" s="212"/>
      <c r="E32" s="72"/>
      <c r="F32" s="1"/>
      <c r="G32" s="1"/>
      <c r="H32" s="206"/>
      <c r="I32" s="206"/>
      <c r="J32" s="206"/>
      <c r="K32" s="206"/>
      <c r="L32" s="206"/>
    </row>
    <row r="33" spans="1:12" ht="27.75" customHeight="1" x14ac:dyDescent="0.25">
      <c r="A33" s="210" t="s">
        <v>69</v>
      </c>
      <c r="B33" s="211"/>
      <c r="C33" s="211"/>
      <c r="D33" s="212"/>
      <c r="E33" s="72"/>
      <c r="F33" s="1"/>
      <c r="G33" s="1"/>
      <c r="H33" s="206"/>
      <c r="I33" s="206"/>
      <c r="J33" s="206"/>
      <c r="K33" s="206"/>
      <c r="L33" s="206"/>
    </row>
    <row r="34" spans="1:12" ht="61.5" customHeight="1" x14ac:dyDescent="0.25">
      <c r="A34" s="210" t="s">
        <v>70</v>
      </c>
      <c r="B34" s="211"/>
      <c r="C34" s="211"/>
      <c r="D34" s="212"/>
      <c r="E34" s="72"/>
      <c r="F34" s="1"/>
      <c r="G34" s="1"/>
      <c r="H34" s="206"/>
      <c r="I34" s="206"/>
      <c r="J34" s="206"/>
      <c r="K34" s="206"/>
      <c r="L34" s="206"/>
    </row>
    <row r="35" spans="1:12" ht="17.25" customHeight="1" x14ac:dyDescent="0.25">
      <c r="A35" s="210" t="s">
        <v>71</v>
      </c>
      <c r="B35" s="211"/>
      <c r="C35" s="211"/>
      <c r="D35" s="212"/>
      <c r="E35" s="72"/>
      <c r="F35" s="1"/>
      <c r="G35" s="1"/>
      <c r="H35" s="206"/>
      <c r="I35" s="206"/>
      <c r="J35" s="206"/>
      <c r="K35" s="206"/>
      <c r="L35" s="206"/>
    </row>
    <row r="36" spans="1:12" ht="24" customHeight="1" x14ac:dyDescent="0.25">
      <c r="A36" s="216" t="s">
        <v>92</v>
      </c>
      <c r="B36" s="217"/>
      <c r="C36" s="217"/>
      <c r="D36" s="218"/>
      <c r="E36" s="72"/>
      <c r="F36" s="1"/>
      <c r="G36" s="1"/>
      <c r="H36" s="203"/>
      <c r="I36" s="204"/>
      <c r="J36" s="204"/>
      <c r="K36" s="204"/>
      <c r="L36" s="205"/>
    </row>
    <row r="37" spans="1:12" ht="24" customHeight="1" x14ac:dyDescent="0.25">
      <c r="A37" s="210" t="s">
        <v>97</v>
      </c>
      <c r="B37" s="211"/>
      <c r="C37" s="211"/>
      <c r="D37" s="212"/>
      <c r="E37" s="72"/>
      <c r="F37" s="1"/>
      <c r="G37" s="1"/>
      <c r="H37" s="203"/>
      <c r="I37" s="204"/>
      <c r="J37" s="204"/>
      <c r="K37" s="204"/>
      <c r="L37" s="205"/>
    </row>
    <row r="38" spans="1:12" ht="28.5" customHeight="1" x14ac:dyDescent="0.25">
      <c r="A38" s="210" t="s">
        <v>98</v>
      </c>
      <c r="B38" s="211"/>
      <c r="C38" s="211"/>
      <c r="D38" s="212"/>
      <c r="E38" s="74"/>
      <c r="F38" s="1"/>
      <c r="G38" s="1"/>
      <c r="H38" s="206"/>
      <c r="I38" s="206"/>
      <c r="J38" s="206"/>
      <c r="K38" s="206"/>
      <c r="L38" s="206"/>
    </row>
    <row r="41" spans="1:12" x14ac:dyDescent="0.25">
      <c r="A41" s="215" t="s">
        <v>94</v>
      </c>
      <c r="B41" s="215"/>
      <c r="C41" s="215"/>
      <c r="D41" s="215"/>
      <c r="E41" s="215"/>
      <c r="F41" s="215"/>
      <c r="G41" s="215"/>
      <c r="H41" s="215"/>
      <c r="I41" s="215"/>
      <c r="J41" s="215"/>
      <c r="K41" s="215"/>
      <c r="L41" s="215"/>
    </row>
    <row r="43" spans="1:12" ht="15" customHeight="1" x14ac:dyDescent="0.25">
      <c r="A43" s="199" t="s">
        <v>62</v>
      </c>
      <c r="B43" s="199"/>
      <c r="C43" s="199"/>
      <c r="D43" s="199"/>
      <c r="E43" s="70" t="s">
        <v>63</v>
      </c>
      <c r="F43" s="77" t="s">
        <v>64</v>
      </c>
      <c r="G43" s="77" t="s">
        <v>65</v>
      </c>
      <c r="H43" s="199" t="s">
        <v>2</v>
      </c>
      <c r="I43" s="199"/>
      <c r="J43" s="199"/>
      <c r="K43" s="199"/>
      <c r="L43" s="199"/>
    </row>
    <row r="44" spans="1:12" ht="30" customHeight="1" x14ac:dyDescent="0.25">
      <c r="A44" s="207" t="s">
        <v>95</v>
      </c>
      <c r="B44" s="208"/>
      <c r="C44" s="208"/>
      <c r="D44" s="209"/>
      <c r="E44" s="71"/>
      <c r="F44" s="1"/>
      <c r="G44" s="1"/>
      <c r="H44" s="206"/>
      <c r="I44" s="206"/>
      <c r="J44" s="206"/>
      <c r="K44" s="206"/>
      <c r="L44" s="206"/>
    </row>
    <row r="45" spans="1:12" ht="15" customHeight="1" x14ac:dyDescent="0.25">
      <c r="A45" s="210" t="s">
        <v>96</v>
      </c>
      <c r="B45" s="211"/>
      <c r="C45" s="211"/>
      <c r="D45" s="212"/>
      <c r="E45" s="72"/>
      <c r="F45" s="1"/>
      <c r="G45" s="1"/>
      <c r="H45" s="206"/>
      <c r="I45" s="206"/>
      <c r="J45" s="206"/>
      <c r="K45" s="206"/>
      <c r="L45" s="206"/>
    </row>
    <row r="46" spans="1:12" ht="15" customHeight="1" x14ac:dyDescent="0.25">
      <c r="A46" s="210" t="s">
        <v>125</v>
      </c>
      <c r="B46" s="211"/>
      <c r="C46" s="211"/>
      <c r="D46" s="212"/>
      <c r="E46" s="72"/>
      <c r="F46" s="1"/>
      <c r="G46" s="1"/>
      <c r="H46" s="206"/>
      <c r="I46" s="206"/>
      <c r="J46" s="206"/>
      <c r="K46" s="206"/>
      <c r="L46" s="206"/>
    </row>
    <row r="47" spans="1:12" ht="15" customHeight="1" x14ac:dyDescent="0.25">
      <c r="A47" s="200" t="s">
        <v>66</v>
      </c>
      <c r="B47" s="201"/>
      <c r="C47" s="201"/>
      <c r="D47" s="202"/>
      <c r="E47" s="73"/>
      <c r="F47" s="1"/>
      <c r="G47" s="1"/>
      <c r="H47" s="206"/>
      <c r="I47" s="206"/>
      <c r="J47" s="206"/>
      <c r="K47" s="206"/>
      <c r="L47" s="206"/>
    </row>
    <row r="48" spans="1:12" ht="15" customHeight="1" x14ac:dyDescent="0.25">
      <c r="A48" s="200" t="s">
        <v>90</v>
      </c>
      <c r="B48" s="201"/>
      <c r="C48" s="201"/>
      <c r="D48" s="202"/>
      <c r="E48" s="73"/>
      <c r="F48" s="1"/>
      <c r="G48" s="1"/>
      <c r="H48" s="203"/>
      <c r="I48" s="204"/>
      <c r="J48" s="204"/>
      <c r="K48" s="204"/>
      <c r="L48" s="205"/>
    </row>
    <row r="49" spans="1:12" ht="37.5" customHeight="1" x14ac:dyDescent="0.25">
      <c r="A49" s="200" t="s">
        <v>126</v>
      </c>
      <c r="B49" s="201"/>
      <c r="C49" s="201"/>
      <c r="D49" s="202"/>
      <c r="E49" s="73"/>
      <c r="F49" s="1"/>
      <c r="G49" s="1"/>
      <c r="H49" s="206"/>
      <c r="I49" s="206"/>
      <c r="J49" s="206"/>
      <c r="K49" s="206"/>
      <c r="L49" s="206"/>
    </row>
    <row r="50" spans="1:12" ht="15" customHeight="1" x14ac:dyDescent="0.25">
      <c r="A50" s="200" t="s">
        <v>93</v>
      </c>
      <c r="B50" s="201"/>
      <c r="C50" s="201"/>
      <c r="D50" s="202"/>
      <c r="E50" s="73"/>
      <c r="F50" s="1"/>
      <c r="G50" s="1"/>
      <c r="H50" s="203"/>
      <c r="I50" s="204"/>
      <c r="J50" s="204"/>
      <c r="K50" s="204"/>
      <c r="L50" s="205"/>
    </row>
    <row r="51" spans="1:12" ht="15" customHeight="1" x14ac:dyDescent="0.25">
      <c r="A51" s="210" t="s">
        <v>67</v>
      </c>
      <c r="B51" s="211"/>
      <c r="C51" s="211"/>
      <c r="D51" s="212"/>
      <c r="E51" s="72"/>
      <c r="F51" s="1"/>
      <c r="G51" s="1"/>
      <c r="H51" s="206"/>
      <c r="I51" s="206"/>
      <c r="J51" s="206"/>
      <c r="K51" s="206"/>
      <c r="L51" s="206"/>
    </row>
    <row r="52" spans="1:12" ht="15" customHeight="1" x14ac:dyDescent="0.25">
      <c r="A52" s="210" t="s">
        <v>68</v>
      </c>
      <c r="B52" s="211"/>
      <c r="C52" s="211"/>
      <c r="D52" s="212"/>
      <c r="E52" s="72"/>
      <c r="F52" s="1"/>
      <c r="G52" s="1"/>
      <c r="H52" s="206"/>
      <c r="I52" s="206"/>
      <c r="J52" s="206"/>
      <c r="K52" s="206"/>
      <c r="L52" s="206"/>
    </row>
    <row r="53" spans="1:12" ht="15" customHeight="1" x14ac:dyDescent="0.25">
      <c r="A53" s="210" t="s">
        <v>69</v>
      </c>
      <c r="B53" s="211"/>
      <c r="C53" s="211"/>
      <c r="D53" s="212"/>
      <c r="E53" s="72"/>
      <c r="F53" s="1"/>
      <c r="G53" s="1"/>
      <c r="H53" s="206"/>
      <c r="I53" s="206"/>
      <c r="J53" s="206"/>
      <c r="K53" s="206"/>
      <c r="L53" s="206"/>
    </row>
    <row r="54" spans="1:12" ht="15" customHeight="1" x14ac:dyDescent="0.25">
      <c r="A54" s="210" t="s">
        <v>70</v>
      </c>
      <c r="B54" s="211"/>
      <c r="C54" s="211"/>
      <c r="D54" s="212"/>
      <c r="E54" s="72"/>
      <c r="F54" s="1"/>
      <c r="G54" s="1"/>
      <c r="H54" s="206"/>
      <c r="I54" s="206"/>
      <c r="J54" s="206"/>
      <c r="K54" s="206"/>
      <c r="L54" s="206"/>
    </row>
    <row r="55" spans="1:12" ht="15" customHeight="1" x14ac:dyDescent="0.25">
      <c r="A55" s="210" t="s">
        <v>71</v>
      </c>
      <c r="B55" s="211"/>
      <c r="C55" s="211"/>
      <c r="D55" s="212"/>
      <c r="E55" s="72"/>
      <c r="F55" s="1"/>
      <c r="G55" s="1"/>
      <c r="H55" s="206"/>
      <c r="I55" s="206"/>
      <c r="J55" s="206"/>
      <c r="K55" s="206"/>
      <c r="L55" s="206"/>
    </row>
    <row r="56" spans="1:12" ht="15" customHeight="1" x14ac:dyDescent="0.25">
      <c r="A56" s="216" t="s">
        <v>92</v>
      </c>
      <c r="B56" s="217"/>
      <c r="C56" s="217"/>
      <c r="D56" s="218"/>
      <c r="E56" s="72"/>
      <c r="F56" s="1"/>
      <c r="G56" s="1"/>
      <c r="H56" s="203"/>
      <c r="I56" s="204"/>
      <c r="J56" s="204"/>
      <c r="K56" s="204"/>
      <c r="L56" s="205"/>
    </row>
    <row r="57" spans="1:12" ht="15" customHeight="1" x14ac:dyDescent="0.25">
      <c r="A57" s="210" t="s">
        <v>97</v>
      </c>
      <c r="B57" s="211"/>
      <c r="C57" s="211"/>
      <c r="D57" s="212"/>
      <c r="E57" s="72"/>
      <c r="F57" s="1"/>
      <c r="G57" s="1"/>
      <c r="H57" s="203"/>
      <c r="I57" s="204"/>
      <c r="J57" s="204"/>
      <c r="K57" s="204"/>
      <c r="L57" s="205"/>
    </row>
    <row r="58" spans="1:12" ht="15" customHeight="1" x14ac:dyDescent="0.25">
      <c r="A58" s="210" t="s">
        <v>98</v>
      </c>
      <c r="B58" s="211"/>
      <c r="C58" s="211"/>
      <c r="D58" s="212"/>
      <c r="E58" s="74"/>
      <c r="F58" s="1"/>
      <c r="G58" s="1"/>
      <c r="H58" s="206"/>
      <c r="I58" s="206"/>
      <c r="J58" s="206"/>
      <c r="K58" s="206"/>
      <c r="L58" s="20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6"/>
  <sheetViews>
    <sheetView tabSelected="1" zoomScale="85" zoomScaleNormal="85" workbookViewId="0">
      <selection activeCell="D24" sqref="D24"/>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21.7109375" style="9" customWidth="1"/>
    <col min="11" max="11" width="24.140625" style="9" customWidth="1"/>
    <col min="12" max="12" width="24.28515625" style="9" customWidth="1"/>
    <col min="13" max="13" width="23.42578125" style="9" customWidth="1"/>
    <col min="14" max="14" width="20.7109375" style="9" customWidth="1"/>
    <col min="15" max="16" width="22.140625" style="9" customWidth="1"/>
    <col min="17" max="17" width="26.140625" style="9" customWidth="1"/>
    <col min="18" max="18" width="12.7109375" style="9"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23" t="s">
        <v>57</v>
      </c>
      <c r="C2" s="224"/>
      <c r="D2" s="224"/>
      <c r="E2" s="224"/>
      <c r="F2" s="224"/>
      <c r="G2" s="224"/>
      <c r="H2" s="224"/>
      <c r="I2" s="224"/>
      <c r="J2" s="224"/>
      <c r="K2" s="224"/>
      <c r="L2" s="224"/>
      <c r="M2" s="224"/>
      <c r="N2" s="224"/>
      <c r="O2" s="224"/>
      <c r="P2" s="224"/>
      <c r="Q2" s="224"/>
      <c r="R2" s="224"/>
    </row>
    <row r="4" spans="1:18" ht="26.25" x14ac:dyDescent="0.25">
      <c r="B4" s="223" t="s">
        <v>42</v>
      </c>
      <c r="C4" s="224"/>
      <c r="D4" s="224"/>
      <c r="E4" s="224"/>
      <c r="F4" s="224"/>
      <c r="G4" s="224"/>
      <c r="H4" s="224"/>
      <c r="I4" s="224"/>
      <c r="J4" s="224"/>
      <c r="K4" s="224"/>
      <c r="L4" s="224"/>
      <c r="M4" s="224"/>
      <c r="N4" s="224"/>
      <c r="O4" s="224"/>
      <c r="P4" s="224"/>
      <c r="Q4" s="224"/>
      <c r="R4" s="224"/>
    </row>
    <row r="5" spans="1:18" thickBot="1" x14ac:dyDescent="0.35"/>
    <row r="6" spans="1:18" ht="21.6" thickBot="1" x14ac:dyDescent="0.35">
      <c r="B6" s="11" t="s">
        <v>3</v>
      </c>
      <c r="C6" s="249" t="s">
        <v>162</v>
      </c>
      <c r="D6" s="249"/>
      <c r="E6" s="249"/>
      <c r="F6" s="249"/>
      <c r="G6" s="249"/>
      <c r="H6" s="249"/>
      <c r="I6" s="249"/>
      <c r="J6" s="249"/>
      <c r="K6" s="249"/>
      <c r="L6" s="249"/>
      <c r="M6" s="249"/>
      <c r="N6" s="250"/>
    </row>
    <row r="7" spans="1:18" ht="16.5" thickBot="1" x14ac:dyDescent="0.3">
      <c r="B7" s="12" t="s">
        <v>4</v>
      </c>
      <c r="C7" s="249" t="s">
        <v>242</v>
      </c>
      <c r="D7" s="249"/>
      <c r="E7" s="249"/>
      <c r="F7" s="249"/>
      <c r="G7" s="249"/>
      <c r="H7" s="249"/>
      <c r="I7" s="249"/>
      <c r="J7" s="249"/>
      <c r="K7" s="249"/>
      <c r="L7" s="249"/>
      <c r="M7" s="249"/>
      <c r="N7" s="250"/>
    </row>
    <row r="8" spans="1:18" ht="16.5" thickBot="1" x14ac:dyDescent="0.3">
      <c r="B8" s="12" t="s">
        <v>5</v>
      </c>
      <c r="C8" s="249" t="s">
        <v>163</v>
      </c>
      <c r="D8" s="249"/>
      <c r="E8" s="249"/>
      <c r="F8" s="249"/>
      <c r="G8" s="249"/>
      <c r="H8" s="249"/>
      <c r="I8" s="249"/>
      <c r="J8" s="249"/>
      <c r="K8" s="249"/>
      <c r="L8" s="249"/>
      <c r="M8" s="249"/>
      <c r="N8" s="250"/>
    </row>
    <row r="9" spans="1:18" ht="16.149999999999999" thickBot="1" x14ac:dyDescent="0.35">
      <c r="B9" s="12" t="s">
        <v>6</v>
      </c>
      <c r="C9" s="249"/>
      <c r="D9" s="249"/>
      <c r="E9" s="249"/>
      <c r="F9" s="249"/>
      <c r="G9" s="249"/>
      <c r="H9" s="249"/>
      <c r="I9" s="249"/>
      <c r="J9" s="249"/>
      <c r="K9" s="249"/>
      <c r="L9" s="249"/>
      <c r="M9" s="249"/>
      <c r="N9" s="250"/>
    </row>
    <row r="10" spans="1:18" ht="16.149999999999999" thickBot="1" x14ac:dyDescent="0.35">
      <c r="B10" s="12" t="s">
        <v>7</v>
      </c>
      <c r="C10" s="239">
        <v>6</v>
      </c>
      <c r="D10" s="239"/>
      <c r="E10" s="240"/>
      <c r="F10" s="31"/>
      <c r="G10" s="31"/>
      <c r="H10" s="31"/>
      <c r="I10" s="31"/>
      <c r="J10" s="31"/>
      <c r="K10" s="31"/>
      <c r="L10" s="31"/>
      <c r="M10" s="31"/>
      <c r="N10" s="32"/>
    </row>
    <row r="11" spans="1:18" ht="16.5" thickBot="1" x14ac:dyDescent="0.3">
      <c r="B11" s="14" t="s">
        <v>8</v>
      </c>
      <c r="C11" s="15">
        <v>41988</v>
      </c>
      <c r="D11" s="16"/>
      <c r="E11" s="16"/>
      <c r="F11" s="16"/>
      <c r="G11" s="16"/>
      <c r="H11" s="16"/>
      <c r="I11" s="16"/>
      <c r="J11" s="16"/>
      <c r="K11" s="16"/>
      <c r="L11" s="16"/>
      <c r="M11" s="16"/>
      <c r="N11" s="17"/>
      <c r="O11" s="151"/>
      <c r="P11" s="151"/>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5"/>
      <c r="P13" s="95"/>
    </row>
    <row r="14" spans="1:18" ht="45.75" customHeight="1" x14ac:dyDescent="0.25">
      <c r="B14" s="241" t="s">
        <v>161</v>
      </c>
      <c r="C14" s="242"/>
      <c r="D14" s="85" t="s">
        <v>11</v>
      </c>
      <c r="E14" s="85" t="s">
        <v>12</v>
      </c>
      <c r="F14" s="85" t="s">
        <v>25</v>
      </c>
      <c r="G14" s="85" t="s">
        <v>99</v>
      </c>
      <c r="I14" s="34"/>
      <c r="J14" s="34"/>
      <c r="K14" s="34"/>
      <c r="L14" s="34"/>
      <c r="M14" s="34"/>
      <c r="N14" s="20"/>
      <c r="O14" s="95"/>
      <c r="P14" s="95"/>
    </row>
    <row r="15" spans="1:18" ht="15.75" thickBot="1" x14ac:dyDescent="0.3">
      <c r="B15" s="243"/>
      <c r="C15" s="244"/>
      <c r="D15" s="85">
        <v>6</v>
      </c>
      <c r="E15" s="33">
        <v>2130046620</v>
      </c>
      <c r="F15" s="161">
        <v>1020</v>
      </c>
      <c r="G15" s="150">
        <f>+F15*80%</f>
        <v>816</v>
      </c>
      <c r="I15" s="35"/>
      <c r="J15" s="35"/>
      <c r="K15" s="35"/>
      <c r="L15" s="35"/>
      <c r="M15" s="35"/>
      <c r="N15" s="20"/>
      <c r="O15" s="95"/>
      <c r="P15" s="95"/>
    </row>
    <row r="16" spans="1:18" thickBot="1" x14ac:dyDescent="0.35">
      <c r="A16" s="38"/>
      <c r="E16" s="34"/>
      <c r="F16" s="185">
        <f>+F15/150</f>
        <v>6.8</v>
      </c>
      <c r="G16" s="34"/>
      <c r="H16" s="34"/>
      <c r="I16" s="10"/>
      <c r="J16" s="10"/>
      <c r="K16" s="10"/>
      <c r="L16" s="10"/>
      <c r="M16" s="10"/>
    </row>
    <row r="17" spans="1:16" ht="14.45" x14ac:dyDescent="0.3">
      <c r="C17" s="87"/>
      <c r="D17" s="37"/>
      <c r="E17" s="88"/>
      <c r="F17" s="36"/>
      <c r="G17" s="36"/>
      <c r="H17" s="36"/>
      <c r="I17" s="21"/>
      <c r="J17" s="21"/>
      <c r="K17" s="21"/>
      <c r="L17" s="21"/>
      <c r="M17" s="21"/>
    </row>
    <row r="18" spans="1:16" ht="14.45" x14ac:dyDescent="0.3">
      <c r="A18" s="86"/>
      <c r="C18" s="87"/>
      <c r="D18" s="35"/>
      <c r="E18" s="88"/>
      <c r="F18" s="36"/>
      <c r="G18" s="36"/>
      <c r="H18" s="36"/>
      <c r="I18" s="21"/>
      <c r="J18" s="21"/>
      <c r="K18" s="21"/>
      <c r="L18" s="21"/>
      <c r="M18" s="21"/>
    </row>
    <row r="19" spans="1:16" ht="14.45" x14ac:dyDescent="0.3">
      <c r="A19" s="86"/>
      <c r="C19" s="87"/>
      <c r="D19" s="35"/>
      <c r="E19" s="88"/>
      <c r="F19" s="36"/>
      <c r="G19" s="36"/>
      <c r="H19" s="36"/>
      <c r="I19" s="21"/>
      <c r="J19" s="21"/>
      <c r="K19" s="21"/>
      <c r="L19" s="21"/>
      <c r="M19" s="21"/>
    </row>
    <row r="20" spans="1:16" ht="14.45" x14ac:dyDescent="0.3">
      <c r="A20" s="86"/>
      <c r="B20" s="109" t="s">
        <v>127</v>
      </c>
      <c r="C20" s="91"/>
      <c r="D20" s="91"/>
      <c r="E20" s="91"/>
      <c r="F20" s="91"/>
      <c r="G20" s="91"/>
      <c r="H20" s="91"/>
      <c r="I20" s="94"/>
      <c r="J20" s="94"/>
      <c r="K20" s="94"/>
      <c r="L20" s="94"/>
      <c r="M20" s="94"/>
      <c r="N20" s="95"/>
      <c r="O20" s="95"/>
      <c r="P20" s="95"/>
    </row>
    <row r="21" spans="1:16" ht="14.45" x14ac:dyDescent="0.3">
      <c r="A21" s="86"/>
      <c r="B21" s="91"/>
      <c r="C21" s="91"/>
      <c r="D21" s="91"/>
      <c r="E21" s="91"/>
      <c r="F21" s="91"/>
      <c r="G21" s="91"/>
      <c r="H21" s="91"/>
      <c r="I21" s="94"/>
      <c r="J21" s="94"/>
      <c r="K21" s="94"/>
      <c r="L21" s="94"/>
      <c r="M21" s="94"/>
      <c r="N21" s="95"/>
      <c r="O21" s="95"/>
      <c r="P21" s="95"/>
    </row>
    <row r="22" spans="1:16" ht="14.45" x14ac:dyDescent="0.3">
      <c r="A22" s="86"/>
      <c r="B22" s="112" t="s">
        <v>29</v>
      </c>
      <c r="C22" s="112" t="s">
        <v>128</v>
      </c>
      <c r="D22" s="112" t="s">
        <v>129</v>
      </c>
      <c r="E22" s="91"/>
      <c r="F22" s="91"/>
      <c r="G22" s="91"/>
      <c r="H22" s="91"/>
      <c r="I22" s="94"/>
      <c r="J22" s="94"/>
      <c r="K22" s="94"/>
      <c r="L22" s="94"/>
      <c r="M22" s="94"/>
      <c r="N22" s="95"/>
      <c r="O22" s="95"/>
      <c r="P22" s="95"/>
    </row>
    <row r="23" spans="1:16" x14ac:dyDescent="0.25">
      <c r="A23" s="86"/>
      <c r="B23" s="108" t="s">
        <v>130</v>
      </c>
      <c r="C23" s="157" t="s">
        <v>20</v>
      </c>
      <c r="D23" s="108"/>
      <c r="E23" s="91"/>
      <c r="F23" s="91"/>
      <c r="G23" s="91"/>
      <c r="H23" s="91"/>
      <c r="I23" s="94"/>
      <c r="J23" s="94"/>
      <c r="K23" s="94"/>
      <c r="L23" s="94"/>
      <c r="M23" s="94"/>
      <c r="N23" s="95"/>
      <c r="O23" s="95"/>
      <c r="P23" s="95"/>
    </row>
    <row r="24" spans="1:16" ht="44.25" customHeight="1" x14ac:dyDescent="0.25">
      <c r="A24" s="86"/>
      <c r="B24" s="108" t="s">
        <v>131</v>
      </c>
      <c r="C24" s="108"/>
      <c r="D24" s="56" t="s">
        <v>197</v>
      </c>
      <c r="E24" s="91"/>
      <c r="F24" s="91"/>
      <c r="G24" s="91"/>
      <c r="H24" s="91"/>
      <c r="I24" s="94"/>
      <c r="J24" s="94"/>
      <c r="K24" s="94"/>
      <c r="L24" s="94"/>
      <c r="M24" s="94"/>
      <c r="N24" s="95"/>
      <c r="O24" s="95"/>
      <c r="P24" s="95"/>
    </row>
    <row r="25" spans="1:16" ht="28.9" x14ac:dyDescent="0.3">
      <c r="A25" s="86"/>
      <c r="B25" s="108" t="s">
        <v>132</v>
      </c>
      <c r="C25" s="108"/>
      <c r="D25" s="56" t="s">
        <v>241</v>
      </c>
      <c r="E25" s="91"/>
      <c r="F25" s="91"/>
      <c r="G25" s="91"/>
      <c r="H25" s="91"/>
      <c r="I25" s="94"/>
      <c r="J25" s="94"/>
      <c r="K25" s="94"/>
      <c r="L25" s="94"/>
      <c r="M25" s="94"/>
      <c r="N25" s="95"/>
      <c r="O25" s="95"/>
      <c r="P25" s="95"/>
    </row>
    <row r="26" spans="1:16" ht="60" x14ac:dyDescent="0.25">
      <c r="A26" s="86"/>
      <c r="B26" s="108" t="s">
        <v>133</v>
      </c>
      <c r="C26" s="108"/>
      <c r="D26" s="56" t="s">
        <v>240</v>
      </c>
      <c r="E26" s="91"/>
      <c r="F26" s="91"/>
      <c r="G26" s="91"/>
      <c r="H26" s="91"/>
      <c r="I26" s="94"/>
      <c r="J26" s="94"/>
      <c r="K26" s="94"/>
      <c r="L26" s="94"/>
      <c r="M26" s="94"/>
      <c r="N26" s="95"/>
      <c r="O26" s="95"/>
      <c r="P26" s="95"/>
    </row>
    <row r="27" spans="1:16" ht="14.45" x14ac:dyDescent="0.3">
      <c r="A27" s="86"/>
      <c r="B27" s="91"/>
      <c r="C27" s="91"/>
      <c r="D27" s="91"/>
      <c r="E27" s="91"/>
      <c r="F27" s="91"/>
      <c r="G27" s="91"/>
      <c r="H27" s="91"/>
      <c r="I27" s="94"/>
      <c r="J27" s="94"/>
      <c r="K27" s="94"/>
      <c r="L27" s="94"/>
      <c r="M27" s="94"/>
      <c r="N27" s="95"/>
      <c r="O27" s="95"/>
      <c r="P27" s="95"/>
    </row>
    <row r="28" spans="1:16" ht="14.45" x14ac:dyDescent="0.3">
      <c r="A28" s="86"/>
      <c r="B28" s="91"/>
      <c r="C28" s="91"/>
      <c r="D28" s="91"/>
      <c r="E28" s="91"/>
      <c r="F28" s="91"/>
      <c r="G28" s="91"/>
      <c r="H28" s="91"/>
      <c r="I28" s="94"/>
      <c r="J28" s="94"/>
      <c r="K28" s="94"/>
      <c r="L28" s="94"/>
      <c r="M28" s="94"/>
      <c r="N28" s="95"/>
      <c r="O28" s="95"/>
      <c r="P28" s="95"/>
    </row>
    <row r="29" spans="1:16" ht="14.45" x14ac:dyDescent="0.3">
      <c r="A29" s="86"/>
      <c r="B29" s="109" t="s">
        <v>134</v>
      </c>
      <c r="C29" s="91"/>
      <c r="D29" s="91"/>
      <c r="E29" s="91"/>
      <c r="F29" s="91"/>
      <c r="G29" s="91"/>
      <c r="H29" s="91"/>
      <c r="I29" s="94"/>
      <c r="J29" s="94"/>
      <c r="K29" s="94"/>
      <c r="L29" s="94"/>
      <c r="M29" s="94"/>
      <c r="N29" s="95"/>
      <c r="O29" s="95"/>
      <c r="P29" s="95"/>
    </row>
    <row r="30" spans="1:16" ht="14.45" x14ac:dyDescent="0.3">
      <c r="A30" s="86"/>
      <c r="B30" s="91"/>
      <c r="C30" s="91"/>
      <c r="D30" s="91"/>
      <c r="E30" s="91"/>
      <c r="F30" s="91"/>
      <c r="G30" s="91"/>
      <c r="H30" s="91"/>
      <c r="I30" s="94"/>
      <c r="J30" s="94"/>
      <c r="K30" s="94"/>
      <c r="L30" s="94"/>
      <c r="M30" s="94"/>
      <c r="N30" s="95"/>
      <c r="O30" s="95"/>
      <c r="P30" s="95"/>
    </row>
    <row r="31" spans="1:16" ht="14.45" x14ac:dyDescent="0.3">
      <c r="A31" s="86"/>
      <c r="B31" s="91"/>
      <c r="C31" s="91"/>
      <c r="D31" s="91"/>
      <c r="E31" s="91"/>
      <c r="F31" s="91"/>
      <c r="G31" s="91"/>
      <c r="H31" s="91"/>
      <c r="I31" s="94"/>
      <c r="J31" s="94"/>
      <c r="K31" s="94"/>
      <c r="L31" s="94"/>
      <c r="M31" s="94"/>
      <c r="N31" s="95"/>
      <c r="O31" s="95"/>
      <c r="P31" s="95"/>
    </row>
    <row r="32" spans="1:16" ht="14.45" x14ac:dyDescent="0.3">
      <c r="A32" s="86"/>
      <c r="B32" s="112" t="s">
        <v>29</v>
      </c>
      <c r="C32" s="112" t="s">
        <v>52</v>
      </c>
      <c r="D32" s="111" t="s">
        <v>45</v>
      </c>
      <c r="E32" s="111" t="s">
        <v>13</v>
      </c>
      <c r="F32" s="91"/>
      <c r="G32" s="91"/>
      <c r="H32" s="91"/>
      <c r="I32" s="94"/>
      <c r="J32" s="94"/>
      <c r="K32" s="94"/>
      <c r="L32" s="94"/>
      <c r="M32" s="94"/>
      <c r="N32" s="95"/>
      <c r="O32" s="95"/>
      <c r="P32" s="95"/>
    </row>
    <row r="33" spans="1:28" ht="28.5" x14ac:dyDescent="0.25">
      <c r="A33" s="86"/>
      <c r="B33" s="92" t="s">
        <v>135</v>
      </c>
      <c r="C33" s="93">
        <v>40</v>
      </c>
      <c r="D33" s="191">
        <v>40</v>
      </c>
      <c r="E33" s="233">
        <f>+D33+D34</f>
        <v>50</v>
      </c>
      <c r="F33" s="91"/>
      <c r="G33" s="91"/>
      <c r="H33" s="91"/>
      <c r="I33" s="94"/>
      <c r="J33" s="94"/>
      <c r="K33" s="94"/>
      <c r="L33" s="94"/>
      <c r="M33" s="94"/>
      <c r="N33" s="95"/>
      <c r="O33" s="95"/>
      <c r="P33" s="95"/>
    </row>
    <row r="34" spans="1:28" ht="42.75" x14ac:dyDescent="0.25">
      <c r="A34" s="86"/>
      <c r="B34" s="92" t="s">
        <v>136</v>
      </c>
      <c r="C34" s="93">
        <v>60</v>
      </c>
      <c r="D34" s="191">
        <v>10</v>
      </c>
      <c r="E34" s="234"/>
      <c r="F34" s="91"/>
      <c r="G34" s="91"/>
      <c r="H34" s="91"/>
      <c r="I34" s="94"/>
      <c r="J34" s="94"/>
      <c r="K34" s="94"/>
      <c r="L34" s="94"/>
      <c r="M34" s="94"/>
      <c r="N34" s="95"/>
      <c r="O34" s="95"/>
      <c r="P34" s="95"/>
    </row>
    <row r="35" spans="1:28" ht="14.45" x14ac:dyDescent="0.3">
      <c r="A35" s="86"/>
      <c r="C35" s="87"/>
      <c r="D35" s="35"/>
      <c r="E35" s="88"/>
      <c r="F35" s="36"/>
      <c r="G35" s="36"/>
      <c r="H35" s="36"/>
      <c r="I35" s="21"/>
      <c r="J35" s="21"/>
      <c r="K35" s="21"/>
      <c r="L35" s="21"/>
      <c r="M35" s="21"/>
    </row>
    <row r="36" spans="1:28" ht="14.45" x14ac:dyDescent="0.3">
      <c r="A36" s="86"/>
      <c r="C36" s="87"/>
      <c r="D36" s="35"/>
      <c r="E36" s="88"/>
      <c r="F36" s="36"/>
      <c r="G36" s="36"/>
      <c r="H36" s="36"/>
      <c r="I36" s="21"/>
      <c r="J36" s="21"/>
      <c r="K36" s="21"/>
      <c r="L36" s="21"/>
      <c r="M36" s="21"/>
    </row>
    <row r="37" spans="1:28" ht="14.45" x14ac:dyDescent="0.3">
      <c r="A37" s="86"/>
      <c r="C37" s="87"/>
      <c r="D37" s="35"/>
      <c r="E37" s="88"/>
      <c r="F37" s="36"/>
      <c r="G37" s="36"/>
      <c r="H37" s="36"/>
      <c r="I37" s="21"/>
      <c r="J37" s="21"/>
      <c r="K37" s="21"/>
      <c r="L37" s="21"/>
      <c r="M37" s="21"/>
    </row>
    <row r="38" spans="1:28" ht="63" customHeight="1" thickBot="1" x14ac:dyDescent="0.35">
      <c r="M38" s="251" t="s">
        <v>152</v>
      </c>
      <c r="N38" s="251"/>
      <c r="O38" s="251"/>
      <c r="P38" s="251"/>
    </row>
    <row r="39" spans="1:28" ht="14.45" x14ac:dyDescent="0.3">
      <c r="B39" s="53" t="s">
        <v>26</v>
      </c>
      <c r="M39" s="52"/>
      <c r="N39" s="52"/>
      <c r="O39" s="52"/>
      <c r="P39" s="52"/>
    </row>
    <row r="40" spans="1:28" thickBot="1" x14ac:dyDescent="0.35">
      <c r="M40" s="52"/>
      <c r="N40" s="52"/>
      <c r="O40" s="52"/>
      <c r="P40" s="52"/>
    </row>
    <row r="41" spans="1:28" s="8" customFormat="1" ht="60" x14ac:dyDescent="0.25">
      <c r="B41" s="105" t="s">
        <v>137</v>
      </c>
      <c r="C41" s="105" t="s">
        <v>138</v>
      </c>
      <c r="D41" s="105" t="s">
        <v>139</v>
      </c>
      <c r="E41" s="44" t="s">
        <v>39</v>
      </c>
      <c r="F41" s="44" t="s">
        <v>19</v>
      </c>
      <c r="G41" s="44" t="s">
        <v>100</v>
      </c>
      <c r="H41" s="44" t="s">
        <v>14</v>
      </c>
      <c r="I41" s="44" t="s">
        <v>9</v>
      </c>
      <c r="J41" s="44" t="s">
        <v>27</v>
      </c>
      <c r="K41" s="44" t="s">
        <v>55</v>
      </c>
      <c r="L41" s="44" t="s">
        <v>17</v>
      </c>
      <c r="M41" s="90" t="s">
        <v>150</v>
      </c>
      <c r="N41" s="105" t="s">
        <v>140</v>
      </c>
      <c r="O41" s="90" t="s">
        <v>170</v>
      </c>
      <c r="P41" s="90" t="s">
        <v>151</v>
      </c>
      <c r="Q41" s="44" t="s">
        <v>31</v>
      </c>
      <c r="R41" s="45" t="s">
        <v>10</v>
      </c>
      <c r="S41" s="45" t="s">
        <v>16</v>
      </c>
    </row>
    <row r="42" spans="1:28" s="26" customFormat="1" ht="14.45" x14ac:dyDescent="0.3">
      <c r="A42" s="39"/>
      <c r="B42" s="40" t="s">
        <v>165</v>
      </c>
      <c r="C42" s="41" t="s">
        <v>166</v>
      </c>
      <c r="D42" s="40" t="s">
        <v>167</v>
      </c>
      <c r="E42" s="189">
        <v>701820120148</v>
      </c>
      <c r="F42" s="22" t="s">
        <v>128</v>
      </c>
      <c r="G42" s="143">
        <v>0.7</v>
      </c>
      <c r="H42" s="43">
        <v>40954</v>
      </c>
      <c r="I42" s="104">
        <v>41273</v>
      </c>
      <c r="J42" s="23" t="s">
        <v>129</v>
      </c>
      <c r="K42" s="158">
        <f>(I42-H42)/30</f>
        <v>10.633333333333333</v>
      </c>
      <c r="L42" s="89">
        <v>0</v>
      </c>
      <c r="M42" s="89">
        <v>460</v>
      </c>
      <c r="N42" s="89"/>
      <c r="O42" s="89">
        <v>0</v>
      </c>
      <c r="P42" s="89">
        <v>460</v>
      </c>
      <c r="Q42" s="170">
        <v>61335267</v>
      </c>
      <c r="R42" s="24">
        <v>118</v>
      </c>
      <c r="S42" s="144"/>
      <c r="T42" s="25"/>
      <c r="U42" s="25"/>
      <c r="V42" s="25"/>
      <c r="W42" s="25"/>
      <c r="X42" s="25"/>
      <c r="Y42" s="25"/>
      <c r="Z42" s="25"/>
      <c r="AA42" s="25"/>
      <c r="AB42" s="25"/>
    </row>
    <row r="43" spans="1:28" s="26" customFormat="1" ht="14.45" x14ac:dyDescent="0.3">
      <c r="A43" s="39"/>
      <c r="B43" s="40" t="s">
        <v>165</v>
      </c>
      <c r="C43" s="41" t="s">
        <v>168</v>
      </c>
      <c r="D43" s="40" t="s">
        <v>167</v>
      </c>
      <c r="E43" s="189">
        <v>701820090129</v>
      </c>
      <c r="F43" s="22" t="s">
        <v>128</v>
      </c>
      <c r="G43" s="96">
        <v>0.3</v>
      </c>
      <c r="H43" s="104">
        <v>39844</v>
      </c>
      <c r="I43" s="104">
        <v>40178</v>
      </c>
      <c r="J43" s="98" t="s">
        <v>129</v>
      </c>
      <c r="K43" s="89">
        <v>11.12</v>
      </c>
      <c r="L43" s="89">
        <v>0</v>
      </c>
      <c r="M43" s="89">
        <v>516</v>
      </c>
      <c r="N43" s="89"/>
      <c r="O43" s="89">
        <v>0</v>
      </c>
      <c r="P43" s="89">
        <v>516</v>
      </c>
      <c r="Q43" s="170">
        <v>224101906</v>
      </c>
      <c r="R43" s="24">
        <v>119.12</v>
      </c>
      <c r="S43" s="144"/>
      <c r="T43" s="25"/>
      <c r="U43" s="25"/>
      <c r="V43" s="25"/>
      <c r="W43" s="25"/>
      <c r="X43" s="25"/>
      <c r="Y43" s="25"/>
      <c r="Z43" s="25"/>
      <c r="AA43" s="25"/>
      <c r="AB43" s="25"/>
    </row>
    <row r="44" spans="1:28" s="26" customFormat="1" ht="14.45" x14ac:dyDescent="0.3">
      <c r="A44" s="39"/>
      <c r="B44" s="40" t="s">
        <v>165</v>
      </c>
      <c r="C44" s="41" t="s">
        <v>166</v>
      </c>
      <c r="D44" s="40" t="s">
        <v>167</v>
      </c>
      <c r="E44" s="189">
        <v>701820130124</v>
      </c>
      <c r="F44" s="22" t="s">
        <v>128</v>
      </c>
      <c r="G44" s="96">
        <v>0.7</v>
      </c>
      <c r="H44" s="104">
        <v>41297</v>
      </c>
      <c r="I44" s="104">
        <v>41638</v>
      </c>
      <c r="J44" s="23" t="s">
        <v>129</v>
      </c>
      <c r="K44" s="158">
        <f>(I44-H44)/30</f>
        <v>11.366666666666667</v>
      </c>
      <c r="L44" s="89">
        <v>0</v>
      </c>
      <c r="M44" s="89">
        <v>560</v>
      </c>
      <c r="N44" s="89"/>
      <c r="O44" s="89">
        <v>560</v>
      </c>
      <c r="P44" s="89">
        <v>0</v>
      </c>
      <c r="Q44" s="170">
        <v>588083680</v>
      </c>
      <c r="R44" s="24">
        <v>122</v>
      </c>
      <c r="S44" s="144"/>
      <c r="T44" s="25"/>
      <c r="U44" s="25"/>
      <c r="V44" s="25"/>
      <c r="W44" s="25"/>
      <c r="X44" s="25"/>
      <c r="Y44" s="25"/>
      <c r="Z44" s="25"/>
      <c r="AA44" s="25"/>
      <c r="AB44" s="25"/>
    </row>
    <row r="45" spans="1:28" s="26" customFormat="1" ht="14.45" x14ac:dyDescent="0.3">
      <c r="A45" s="39"/>
      <c r="B45" s="40" t="s">
        <v>165</v>
      </c>
      <c r="C45" s="41" t="s">
        <v>166</v>
      </c>
      <c r="D45" s="40" t="s">
        <v>171</v>
      </c>
      <c r="E45" s="189">
        <v>701820100161</v>
      </c>
      <c r="F45" s="22" t="s">
        <v>128</v>
      </c>
      <c r="G45" s="96">
        <v>0.7</v>
      </c>
      <c r="H45" s="104">
        <v>40211</v>
      </c>
      <c r="I45" s="160">
        <v>40543</v>
      </c>
      <c r="J45" s="23" t="s">
        <v>129</v>
      </c>
      <c r="K45" s="89">
        <f>(I45-H45)/30</f>
        <v>11.066666666666666</v>
      </c>
      <c r="L45" s="89">
        <v>0</v>
      </c>
      <c r="M45" s="89">
        <v>336</v>
      </c>
      <c r="N45" s="89"/>
      <c r="O45" s="89">
        <v>0</v>
      </c>
      <c r="P45" s="89">
        <v>336</v>
      </c>
      <c r="Q45" s="170">
        <v>193588857</v>
      </c>
      <c r="R45" s="24">
        <v>124</v>
      </c>
      <c r="S45" s="144"/>
      <c r="T45" s="25"/>
      <c r="U45" s="25"/>
      <c r="V45" s="25"/>
      <c r="W45" s="25"/>
      <c r="X45" s="25"/>
      <c r="Y45" s="25"/>
      <c r="Z45" s="25"/>
      <c r="AA45" s="25"/>
      <c r="AB45" s="25"/>
    </row>
    <row r="46" spans="1:28" s="26" customFormat="1" ht="14.45" x14ac:dyDescent="0.3">
      <c r="A46" s="39"/>
      <c r="B46" s="40"/>
      <c r="C46" s="41"/>
      <c r="D46" s="40"/>
      <c r="E46" s="89"/>
      <c r="F46" s="22"/>
      <c r="G46" s="22"/>
      <c r="H46" s="22"/>
      <c r="I46" s="104"/>
      <c r="J46" s="23"/>
      <c r="K46" s="23"/>
      <c r="L46" s="89"/>
      <c r="M46" s="89"/>
      <c r="N46" s="89"/>
      <c r="O46" s="89"/>
      <c r="P46" s="89"/>
      <c r="Q46" s="170"/>
      <c r="R46" s="24"/>
      <c r="S46" s="144"/>
      <c r="T46" s="25"/>
      <c r="U46" s="25"/>
      <c r="V46" s="25"/>
      <c r="W46" s="25"/>
      <c r="X46" s="25"/>
      <c r="Y46" s="25"/>
      <c r="Z46" s="25"/>
      <c r="AA46" s="25"/>
      <c r="AB46" s="25"/>
    </row>
    <row r="47" spans="1:28" s="26" customFormat="1" ht="14.45" x14ac:dyDescent="0.3">
      <c r="A47" s="39"/>
      <c r="B47" s="40"/>
      <c r="C47" s="41"/>
      <c r="D47" s="40"/>
      <c r="E47" s="89"/>
      <c r="F47" s="22"/>
      <c r="G47" s="22"/>
      <c r="H47" s="22"/>
      <c r="I47" s="104"/>
      <c r="J47" s="23"/>
      <c r="K47" s="23"/>
      <c r="L47" s="89"/>
      <c r="M47" s="89"/>
      <c r="N47" s="89"/>
      <c r="O47" s="89"/>
      <c r="P47" s="89"/>
      <c r="Q47" s="170"/>
      <c r="R47" s="24"/>
      <c r="S47" s="144"/>
      <c r="T47" s="25"/>
      <c r="U47" s="25"/>
      <c r="V47" s="25"/>
      <c r="W47" s="25"/>
      <c r="X47" s="25"/>
      <c r="Y47" s="25"/>
      <c r="Z47" s="25"/>
      <c r="AA47" s="25"/>
      <c r="AB47" s="25"/>
    </row>
    <row r="48" spans="1:28" s="26" customFormat="1" ht="14.45" x14ac:dyDescent="0.3">
      <c r="A48" s="39"/>
      <c r="B48" s="40"/>
      <c r="C48" s="41"/>
      <c r="D48" s="40"/>
      <c r="E48" s="89"/>
      <c r="F48" s="22"/>
      <c r="G48" s="22"/>
      <c r="H48" s="22"/>
      <c r="I48" s="104"/>
      <c r="J48" s="23"/>
      <c r="K48" s="23"/>
      <c r="L48" s="89"/>
      <c r="M48" s="89"/>
      <c r="N48" s="89"/>
      <c r="O48" s="89"/>
      <c r="P48" s="89"/>
      <c r="Q48" s="170"/>
      <c r="R48" s="24"/>
      <c r="S48" s="144"/>
      <c r="T48" s="25"/>
      <c r="U48" s="25"/>
      <c r="V48" s="25"/>
      <c r="W48" s="25"/>
      <c r="X48" s="25"/>
      <c r="Y48" s="25"/>
      <c r="Z48" s="25"/>
      <c r="AA48" s="25"/>
      <c r="AB48" s="25"/>
    </row>
    <row r="49" spans="1:28" s="26" customFormat="1" ht="14.45" x14ac:dyDescent="0.3">
      <c r="A49" s="39"/>
      <c r="B49" s="40"/>
      <c r="C49" s="41"/>
      <c r="D49" s="40"/>
      <c r="E49" s="89"/>
      <c r="F49" s="22"/>
      <c r="G49" s="22"/>
      <c r="H49" s="22"/>
      <c r="I49" s="104"/>
      <c r="J49" s="23"/>
      <c r="K49" s="23"/>
      <c r="L49" s="89"/>
      <c r="M49" s="89"/>
      <c r="N49" s="89"/>
      <c r="O49" s="89"/>
      <c r="P49" s="89"/>
      <c r="Q49" s="170"/>
      <c r="R49" s="24"/>
      <c r="S49" s="144"/>
      <c r="T49" s="25"/>
      <c r="U49" s="25"/>
      <c r="V49" s="25"/>
      <c r="W49" s="25"/>
      <c r="X49" s="25"/>
      <c r="Y49" s="25"/>
      <c r="Z49" s="25"/>
      <c r="AA49" s="25"/>
      <c r="AB49" s="25"/>
    </row>
    <row r="50" spans="1:28" s="26" customFormat="1" ht="14.45" x14ac:dyDescent="0.3">
      <c r="A50" s="39"/>
      <c r="B50" s="152" t="s">
        <v>13</v>
      </c>
      <c r="C50" s="41"/>
      <c r="D50" s="40"/>
      <c r="E50" s="89"/>
      <c r="F50" s="22"/>
      <c r="G50" s="22"/>
      <c r="H50" s="22"/>
      <c r="I50" s="104"/>
      <c r="J50" s="23"/>
      <c r="K50" s="192">
        <f t="shared" ref="K50" si="0">SUM(K42:K49)</f>
        <v>44.186666666666667</v>
      </c>
      <c r="L50" s="103">
        <f t="shared" ref="L50:P50" si="1">SUM(L42:L49)</f>
        <v>0</v>
      </c>
      <c r="M50" s="193">
        <f t="shared" si="1"/>
        <v>1872</v>
      </c>
      <c r="N50" s="193">
        <f t="shared" si="1"/>
        <v>0</v>
      </c>
      <c r="O50" s="193">
        <f t="shared" si="1"/>
        <v>560</v>
      </c>
      <c r="P50" s="193">
        <f t="shared" si="1"/>
        <v>1312</v>
      </c>
      <c r="Q50" s="171">
        <f>SUM(Q42:Q49)</f>
        <v>1067109710</v>
      </c>
      <c r="R50" s="24"/>
      <c r="S50" s="145"/>
    </row>
    <row r="51" spans="1:28" s="27" customFormat="1" ht="14.45" x14ac:dyDescent="0.3">
      <c r="E51" s="28"/>
      <c r="I51" s="159"/>
    </row>
    <row r="52" spans="1:28" s="27" customFormat="1" x14ac:dyDescent="0.25">
      <c r="B52" s="247" t="s">
        <v>24</v>
      </c>
      <c r="C52" s="247" t="s">
        <v>23</v>
      </c>
      <c r="D52" s="246" t="s">
        <v>30</v>
      </c>
      <c r="E52" s="246"/>
    </row>
    <row r="53" spans="1:28" s="27" customFormat="1" x14ac:dyDescent="0.25">
      <c r="B53" s="248"/>
      <c r="C53" s="248"/>
      <c r="D53" s="49" t="s">
        <v>20</v>
      </c>
      <c r="E53" s="50" t="s">
        <v>21</v>
      </c>
    </row>
    <row r="54" spans="1:28" s="27" customFormat="1" ht="30.6" customHeight="1" x14ac:dyDescent="0.3">
      <c r="B54" s="48" t="s">
        <v>18</v>
      </c>
      <c r="C54" s="172">
        <f>+K50</f>
        <v>44.186666666666667</v>
      </c>
      <c r="D54" s="173" t="s">
        <v>243</v>
      </c>
      <c r="E54" s="174"/>
      <c r="F54" s="29"/>
      <c r="G54" s="29"/>
      <c r="H54" s="29"/>
      <c r="I54" s="29"/>
      <c r="J54" s="29"/>
      <c r="K54" s="29"/>
      <c r="L54" s="29"/>
      <c r="M54" s="29"/>
    </row>
    <row r="55" spans="1:28" s="27" customFormat="1" ht="30" customHeight="1" x14ac:dyDescent="0.3">
      <c r="B55" s="48" t="s">
        <v>22</v>
      </c>
      <c r="C55" s="175">
        <f>+O50</f>
        <v>560</v>
      </c>
      <c r="D55" s="174"/>
      <c r="E55" s="173" t="s">
        <v>243</v>
      </c>
    </row>
    <row r="56" spans="1:28" s="27" customFormat="1" ht="14.45" x14ac:dyDescent="0.3">
      <c r="B56" s="30"/>
      <c r="C56" s="245"/>
      <c r="D56" s="245"/>
      <c r="E56" s="245"/>
      <c r="F56" s="245"/>
      <c r="G56" s="245"/>
      <c r="H56" s="245"/>
      <c r="I56" s="245"/>
      <c r="J56" s="245"/>
      <c r="K56" s="245"/>
      <c r="L56" s="245"/>
      <c r="M56" s="245"/>
      <c r="N56" s="245"/>
      <c r="O56" s="84"/>
      <c r="P56" s="84"/>
    </row>
    <row r="57" spans="1:28" ht="28.15" customHeight="1" thickBot="1" x14ac:dyDescent="0.35"/>
    <row r="58" spans="1:28" ht="26.45" thickBot="1" x14ac:dyDescent="0.35">
      <c r="B58" s="225" t="s">
        <v>101</v>
      </c>
      <c r="C58" s="226"/>
      <c r="D58" s="226"/>
      <c r="E58" s="226"/>
      <c r="F58" s="226"/>
      <c r="G58" s="226"/>
      <c r="H58" s="226"/>
      <c r="I58" s="226"/>
      <c r="J58" s="226"/>
      <c r="K58" s="226"/>
      <c r="L58" s="226"/>
      <c r="M58" s="227"/>
    </row>
    <row r="61" spans="1:28" ht="90" customHeight="1" x14ac:dyDescent="0.25">
      <c r="B61" s="107" t="s">
        <v>153</v>
      </c>
      <c r="C61" s="107" t="s">
        <v>103</v>
      </c>
      <c r="D61" s="107" t="s">
        <v>102</v>
      </c>
      <c r="E61" s="107" t="s">
        <v>104</v>
      </c>
      <c r="F61" s="107" t="s">
        <v>105</v>
      </c>
      <c r="G61" s="107" t="s">
        <v>106</v>
      </c>
      <c r="H61" s="107" t="s">
        <v>107</v>
      </c>
      <c r="I61" s="107" t="s">
        <v>155</v>
      </c>
      <c r="J61" s="107" t="s">
        <v>108</v>
      </c>
      <c r="K61" s="107" t="s">
        <v>2</v>
      </c>
      <c r="L61" s="231" t="s">
        <v>15</v>
      </c>
      <c r="M61" s="231"/>
    </row>
    <row r="62" spans="1:28" ht="86.45" x14ac:dyDescent="0.3">
      <c r="B62" s="108" t="s">
        <v>154</v>
      </c>
      <c r="C62" s="149" t="s">
        <v>244</v>
      </c>
      <c r="D62" s="46">
        <v>680</v>
      </c>
      <c r="E62" s="46" t="s">
        <v>180</v>
      </c>
      <c r="F62" s="46" t="s">
        <v>237</v>
      </c>
      <c r="G62" s="46" t="s">
        <v>20</v>
      </c>
      <c r="H62" s="46" t="s">
        <v>20</v>
      </c>
      <c r="I62" s="46" t="s">
        <v>20</v>
      </c>
      <c r="J62" s="46" t="s">
        <v>20</v>
      </c>
      <c r="K62" s="60" t="s">
        <v>238</v>
      </c>
      <c r="L62" s="232" t="s">
        <v>180</v>
      </c>
      <c r="M62" s="232"/>
    </row>
    <row r="63" spans="1:28" ht="86.45" x14ac:dyDescent="0.3">
      <c r="B63" s="108" t="s">
        <v>154</v>
      </c>
      <c r="C63" s="149" t="s">
        <v>239</v>
      </c>
      <c r="D63" s="46">
        <v>340</v>
      </c>
      <c r="E63" s="46" t="s">
        <v>180</v>
      </c>
      <c r="F63" s="46" t="s">
        <v>237</v>
      </c>
      <c r="G63" s="46" t="s">
        <v>20</v>
      </c>
      <c r="H63" s="46" t="s">
        <v>20</v>
      </c>
      <c r="I63" s="46" t="s">
        <v>20</v>
      </c>
      <c r="J63" s="46" t="s">
        <v>20</v>
      </c>
      <c r="K63" s="60" t="s">
        <v>238</v>
      </c>
      <c r="L63" s="232" t="s">
        <v>180</v>
      </c>
      <c r="M63" s="232"/>
    </row>
    <row r="64" spans="1:28" ht="14.45" x14ac:dyDescent="0.3">
      <c r="B64" s="3" t="s">
        <v>154</v>
      </c>
      <c r="C64" s="3"/>
      <c r="D64" s="5"/>
      <c r="E64" s="5"/>
      <c r="F64" s="4"/>
      <c r="G64" s="4"/>
      <c r="H64" s="4"/>
      <c r="I64" s="80"/>
      <c r="J64" s="80"/>
      <c r="K64" s="108"/>
      <c r="L64" s="232"/>
      <c r="M64" s="232"/>
    </row>
    <row r="65" spans="2:16" ht="14.45" x14ac:dyDescent="0.3">
      <c r="B65" s="3" t="s">
        <v>154</v>
      </c>
      <c r="C65" s="3"/>
      <c r="D65" s="5"/>
      <c r="E65" s="5"/>
      <c r="F65" s="4"/>
      <c r="G65" s="4"/>
      <c r="H65" s="4"/>
      <c r="I65" s="80"/>
      <c r="J65" s="80"/>
      <c r="K65" s="108"/>
      <c r="L65" s="232"/>
      <c r="M65" s="232"/>
    </row>
    <row r="66" spans="2:16" ht="14.45" x14ac:dyDescent="0.3">
      <c r="B66" s="3" t="s">
        <v>154</v>
      </c>
      <c r="C66" s="3"/>
      <c r="D66" s="5"/>
      <c r="E66" s="5"/>
      <c r="F66" s="4"/>
      <c r="G66" s="4"/>
      <c r="H66" s="4"/>
      <c r="I66" s="80"/>
      <c r="J66" s="80"/>
      <c r="K66" s="108"/>
      <c r="L66" s="232"/>
      <c r="M66" s="232"/>
    </row>
    <row r="67" spans="2:16" ht="14.45" x14ac:dyDescent="0.3">
      <c r="B67" s="3" t="s">
        <v>154</v>
      </c>
      <c r="C67" s="3"/>
      <c r="D67" s="5"/>
      <c r="E67" s="5"/>
      <c r="F67" s="4"/>
      <c r="G67" s="4"/>
      <c r="H67" s="4"/>
      <c r="I67" s="80"/>
      <c r="J67" s="80"/>
      <c r="K67" s="108"/>
      <c r="L67" s="232"/>
      <c r="M67" s="232"/>
    </row>
    <row r="68" spans="2:16" ht="14.45" x14ac:dyDescent="0.3">
      <c r="B68" s="3" t="s">
        <v>154</v>
      </c>
      <c r="C68" s="108"/>
      <c r="D68" s="108"/>
      <c r="E68" s="108"/>
      <c r="F68" s="108"/>
      <c r="G68" s="108"/>
      <c r="H68" s="108"/>
      <c r="I68" s="108"/>
      <c r="J68" s="108"/>
      <c r="K68" s="108"/>
      <c r="L68" s="232"/>
      <c r="M68" s="232"/>
    </row>
    <row r="69" spans="2:16" x14ac:dyDescent="0.25">
      <c r="B69" s="9" t="s">
        <v>1</v>
      </c>
    </row>
    <row r="70" spans="2:16" x14ac:dyDescent="0.25">
      <c r="B70" s="9" t="s">
        <v>32</v>
      </c>
    </row>
    <row r="71" spans="2:16" x14ac:dyDescent="0.25">
      <c r="B71" s="9" t="s">
        <v>56</v>
      </c>
    </row>
    <row r="74" spans="2:16" ht="25.9" x14ac:dyDescent="0.3">
      <c r="B74" s="223" t="s">
        <v>33</v>
      </c>
      <c r="C74" s="224"/>
      <c r="D74" s="224"/>
      <c r="E74" s="224"/>
      <c r="F74" s="224"/>
      <c r="G74" s="224"/>
      <c r="H74" s="224"/>
      <c r="I74" s="224"/>
      <c r="J74" s="224"/>
      <c r="K74" s="224"/>
      <c r="L74" s="224"/>
      <c r="M74" s="224"/>
      <c r="N74" s="224"/>
      <c r="O74" s="224"/>
    </row>
    <row r="78" spans="2:16" ht="25.9" customHeight="1" x14ac:dyDescent="0.25">
      <c r="B78" s="254" t="s">
        <v>0</v>
      </c>
      <c r="C78" s="256" t="s">
        <v>160</v>
      </c>
      <c r="D78" s="254" t="s">
        <v>34</v>
      </c>
      <c r="E78" s="254" t="s">
        <v>109</v>
      </c>
      <c r="F78" s="254" t="s">
        <v>110</v>
      </c>
      <c r="G78" s="254" t="s">
        <v>111</v>
      </c>
      <c r="H78" s="231" t="s">
        <v>112</v>
      </c>
      <c r="I78" s="231"/>
      <c r="J78" s="231"/>
      <c r="K78" s="231"/>
      <c r="L78" s="106"/>
      <c r="M78" s="107"/>
      <c r="N78" s="107"/>
      <c r="O78" s="107"/>
      <c r="P78" s="107"/>
    </row>
    <row r="79" spans="2:16" ht="80.45" customHeight="1" x14ac:dyDescent="0.25">
      <c r="B79" s="255"/>
      <c r="C79" s="257"/>
      <c r="D79" s="255"/>
      <c r="E79" s="255"/>
      <c r="F79" s="255"/>
      <c r="G79" s="255"/>
      <c r="H79" s="111" t="s">
        <v>113</v>
      </c>
      <c r="I79" s="107" t="s">
        <v>158</v>
      </c>
      <c r="J79" s="107" t="s">
        <v>157</v>
      </c>
      <c r="K79" s="107" t="s">
        <v>159</v>
      </c>
      <c r="L79" s="106" t="s">
        <v>156</v>
      </c>
      <c r="M79" s="107" t="s">
        <v>35</v>
      </c>
      <c r="N79" s="107" t="s">
        <v>36</v>
      </c>
      <c r="O79" s="107" t="s">
        <v>2</v>
      </c>
      <c r="P79" s="107" t="s">
        <v>10</v>
      </c>
    </row>
    <row r="80" spans="2:16" ht="31.9" customHeight="1" x14ac:dyDescent="0.25">
      <c r="B80" s="82" t="s">
        <v>37</v>
      </c>
      <c r="C80" s="153" t="s">
        <v>172</v>
      </c>
      <c r="D80" s="3" t="s">
        <v>174</v>
      </c>
      <c r="E80" s="3">
        <v>30665160</v>
      </c>
      <c r="F80" s="149" t="s">
        <v>175</v>
      </c>
      <c r="G80" s="162">
        <v>37687</v>
      </c>
      <c r="H80" s="149" t="s">
        <v>179</v>
      </c>
      <c r="I80" s="176" t="s">
        <v>181</v>
      </c>
      <c r="J80" s="177" t="s">
        <v>178</v>
      </c>
      <c r="K80" s="178" t="s">
        <v>177</v>
      </c>
      <c r="L80" s="108" t="s">
        <v>20</v>
      </c>
      <c r="M80" s="51" t="s">
        <v>20</v>
      </c>
      <c r="N80" s="194" t="s">
        <v>180</v>
      </c>
      <c r="O80" s="108"/>
      <c r="P80" s="108" t="s">
        <v>182</v>
      </c>
    </row>
    <row r="81" spans="2:16" ht="31.9" customHeight="1" x14ac:dyDescent="0.3">
      <c r="B81" s="149" t="s">
        <v>37</v>
      </c>
      <c r="C81" s="153" t="s">
        <v>172</v>
      </c>
      <c r="D81" s="3" t="s">
        <v>183</v>
      </c>
      <c r="E81" s="3">
        <v>15646387</v>
      </c>
      <c r="F81" s="3" t="s">
        <v>184</v>
      </c>
      <c r="G81" s="162">
        <v>40164</v>
      </c>
      <c r="H81" s="9" t="s">
        <v>164</v>
      </c>
      <c r="I81" s="179">
        <v>41325</v>
      </c>
      <c r="J81" s="180">
        <v>41804</v>
      </c>
      <c r="K81" s="178" t="s">
        <v>185</v>
      </c>
      <c r="L81" s="108" t="s">
        <v>20</v>
      </c>
      <c r="M81" s="108" t="s">
        <v>20</v>
      </c>
      <c r="N81" s="194" t="s">
        <v>180</v>
      </c>
      <c r="O81" s="108"/>
      <c r="P81" s="108" t="s">
        <v>188</v>
      </c>
    </row>
    <row r="82" spans="2:16" ht="31.9" customHeight="1" x14ac:dyDescent="0.25">
      <c r="B82" s="149" t="s">
        <v>37</v>
      </c>
      <c r="C82" s="153" t="s">
        <v>172</v>
      </c>
      <c r="D82" s="149" t="s">
        <v>186</v>
      </c>
      <c r="E82" s="3">
        <v>30667068</v>
      </c>
      <c r="F82" s="3" t="s">
        <v>187</v>
      </c>
      <c r="G82" s="162">
        <v>39979</v>
      </c>
      <c r="H82" s="3" t="s">
        <v>164</v>
      </c>
      <c r="I82" s="181" t="s">
        <v>189</v>
      </c>
      <c r="J82" s="180">
        <v>41759</v>
      </c>
      <c r="K82" s="178" t="s">
        <v>190</v>
      </c>
      <c r="L82" s="108" t="s">
        <v>20</v>
      </c>
      <c r="M82" s="108" t="s">
        <v>20</v>
      </c>
      <c r="N82" s="194" t="s">
        <v>180</v>
      </c>
      <c r="O82" s="108"/>
      <c r="P82" s="108" t="s">
        <v>191</v>
      </c>
    </row>
    <row r="83" spans="2:16" ht="31.9" customHeight="1" x14ac:dyDescent="0.3">
      <c r="B83" s="149" t="s">
        <v>38</v>
      </c>
      <c r="C83" s="153" t="s">
        <v>173</v>
      </c>
      <c r="D83" s="149" t="s">
        <v>192</v>
      </c>
      <c r="E83" s="3">
        <v>26203201</v>
      </c>
      <c r="F83" s="3" t="s">
        <v>199</v>
      </c>
      <c r="G83" s="162">
        <v>39198</v>
      </c>
      <c r="H83" s="3" t="s">
        <v>176</v>
      </c>
      <c r="I83" s="182" t="s">
        <v>193</v>
      </c>
      <c r="J83" s="177" t="s">
        <v>194</v>
      </c>
      <c r="K83" s="178" t="s">
        <v>195</v>
      </c>
      <c r="L83" s="108" t="s">
        <v>20</v>
      </c>
      <c r="M83" s="108" t="s">
        <v>20</v>
      </c>
      <c r="N83" s="194" t="s">
        <v>180</v>
      </c>
      <c r="O83" s="108"/>
      <c r="P83" s="108" t="s">
        <v>196</v>
      </c>
    </row>
    <row r="84" spans="2:16" ht="31.9" customHeight="1" x14ac:dyDescent="0.3">
      <c r="B84" s="149" t="s">
        <v>38</v>
      </c>
      <c r="C84" s="153" t="s">
        <v>173</v>
      </c>
      <c r="D84" s="149" t="s">
        <v>198</v>
      </c>
      <c r="E84" s="3">
        <v>1102811171</v>
      </c>
      <c r="F84" s="3" t="s">
        <v>200</v>
      </c>
      <c r="G84" s="162">
        <v>37967</v>
      </c>
      <c r="H84" s="3" t="s">
        <v>164</v>
      </c>
      <c r="I84" s="183">
        <v>41628</v>
      </c>
      <c r="J84" s="180">
        <v>41973</v>
      </c>
      <c r="K84" s="178" t="s">
        <v>201</v>
      </c>
      <c r="L84" s="108" t="s">
        <v>20</v>
      </c>
      <c r="M84" s="108" t="s">
        <v>20</v>
      </c>
      <c r="N84" s="194" t="s">
        <v>180</v>
      </c>
      <c r="O84" s="108"/>
      <c r="P84" s="108" t="s">
        <v>202</v>
      </c>
    </row>
    <row r="85" spans="2:16" ht="31.9" customHeight="1" x14ac:dyDescent="0.3">
      <c r="B85" s="149" t="s">
        <v>38</v>
      </c>
      <c r="C85" s="153" t="s">
        <v>173</v>
      </c>
      <c r="D85" s="149" t="s">
        <v>203</v>
      </c>
      <c r="E85" s="9">
        <v>1100543567</v>
      </c>
      <c r="F85" s="3" t="s">
        <v>200</v>
      </c>
      <c r="G85" s="162">
        <v>41117</v>
      </c>
      <c r="H85" s="3" t="s">
        <v>204</v>
      </c>
      <c r="I85" s="183">
        <v>41661</v>
      </c>
      <c r="J85" s="180">
        <v>41851</v>
      </c>
      <c r="K85" s="178" t="s">
        <v>205</v>
      </c>
      <c r="L85" s="108" t="s">
        <v>20</v>
      </c>
      <c r="M85" s="108" t="s">
        <v>20</v>
      </c>
      <c r="N85" s="194" t="s">
        <v>180</v>
      </c>
      <c r="O85" s="108"/>
      <c r="P85" s="108" t="s">
        <v>206</v>
      </c>
    </row>
    <row r="86" spans="2:16" ht="31.9" customHeight="1" x14ac:dyDescent="0.3">
      <c r="B86" s="149" t="s">
        <v>38</v>
      </c>
      <c r="C86" s="153" t="s">
        <v>173</v>
      </c>
      <c r="D86" s="3" t="s">
        <v>207</v>
      </c>
      <c r="E86" s="3">
        <v>30666679</v>
      </c>
      <c r="F86" s="3" t="s">
        <v>199</v>
      </c>
      <c r="G86" s="162">
        <v>39233</v>
      </c>
      <c r="H86" s="9" t="s">
        <v>164</v>
      </c>
      <c r="I86" s="180">
        <v>40576</v>
      </c>
      <c r="J86" s="180">
        <v>41606</v>
      </c>
      <c r="K86" s="178" t="s">
        <v>208</v>
      </c>
      <c r="L86" s="108" t="s">
        <v>20</v>
      </c>
      <c r="M86" s="108" t="s">
        <v>20</v>
      </c>
      <c r="N86" s="108" t="s">
        <v>180</v>
      </c>
      <c r="O86" s="108"/>
      <c r="P86" s="108" t="s">
        <v>209</v>
      </c>
    </row>
    <row r="87" spans="2:16" ht="46.5" customHeight="1" x14ac:dyDescent="0.25">
      <c r="B87" s="82" t="s">
        <v>38</v>
      </c>
      <c r="C87" s="153" t="s">
        <v>173</v>
      </c>
      <c r="D87" s="149" t="s">
        <v>210</v>
      </c>
      <c r="E87" s="3">
        <v>1102825869</v>
      </c>
      <c r="F87" s="3" t="s">
        <v>200</v>
      </c>
      <c r="G87" s="162">
        <v>41620</v>
      </c>
      <c r="H87" s="149" t="s">
        <v>212</v>
      </c>
      <c r="I87" s="184">
        <v>41334</v>
      </c>
      <c r="J87" s="180">
        <v>41967</v>
      </c>
      <c r="K87" s="181" t="s">
        <v>211</v>
      </c>
      <c r="L87" s="80" t="s">
        <v>20</v>
      </c>
      <c r="M87" s="51" t="s">
        <v>20</v>
      </c>
      <c r="N87" s="51" t="s">
        <v>180</v>
      </c>
      <c r="O87" s="108"/>
      <c r="P87" s="108" t="s">
        <v>213</v>
      </c>
    </row>
    <row r="88" spans="2:16" ht="42.6" customHeight="1" x14ac:dyDescent="0.3"/>
    <row r="89" spans="2:16" ht="41.45" customHeight="1" x14ac:dyDescent="0.3"/>
    <row r="90" spans="2:16" ht="26.25" x14ac:dyDescent="0.25">
      <c r="B90" s="252" t="s">
        <v>40</v>
      </c>
      <c r="C90" s="252"/>
      <c r="D90" s="252"/>
      <c r="E90" s="252"/>
      <c r="F90" s="252"/>
      <c r="G90" s="252"/>
      <c r="H90" s="252"/>
      <c r="I90" s="252"/>
      <c r="J90" s="252"/>
      <c r="K90" s="252"/>
      <c r="L90" s="252"/>
      <c r="M90" s="252"/>
      <c r="N90" s="252"/>
      <c r="O90" s="252"/>
      <c r="P90" s="252"/>
    </row>
    <row r="93" spans="2:16" ht="46.15" customHeight="1" x14ac:dyDescent="0.25">
      <c r="B93" s="55" t="s">
        <v>29</v>
      </c>
      <c r="C93" s="55" t="s">
        <v>41</v>
      </c>
      <c r="D93" s="231" t="s">
        <v>2</v>
      </c>
      <c r="E93" s="231"/>
    </row>
    <row r="94" spans="2:16" ht="46.9" customHeight="1" x14ac:dyDescent="0.25">
      <c r="B94" s="56" t="s">
        <v>114</v>
      </c>
      <c r="C94" s="108" t="s">
        <v>128</v>
      </c>
      <c r="D94" s="232"/>
      <c r="E94" s="232"/>
    </row>
    <row r="97" spans="1:28" ht="26.25" x14ac:dyDescent="0.25">
      <c r="B97" s="223" t="s">
        <v>58</v>
      </c>
      <c r="C97" s="224"/>
      <c r="D97" s="224"/>
      <c r="E97" s="224"/>
      <c r="F97" s="224"/>
      <c r="G97" s="224"/>
      <c r="H97" s="224"/>
      <c r="I97" s="224"/>
      <c r="J97" s="224"/>
      <c r="K97" s="224"/>
      <c r="L97" s="224"/>
      <c r="M97" s="224"/>
      <c r="N97" s="224"/>
      <c r="O97" s="224"/>
      <c r="P97" s="224"/>
      <c r="Q97" s="224"/>
      <c r="R97" s="224"/>
    </row>
    <row r="100" spans="1:28" ht="26.25" x14ac:dyDescent="0.25">
      <c r="B100" s="252" t="s">
        <v>48</v>
      </c>
      <c r="C100" s="252"/>
      <c r="D100" s="252"/>
      <c r="E100" s="252"/>
      <c r="F100" s="252"/>
      <c r="G100" s="252"/>
      <c r="H100" s="252"/>
      <c r="I100" s="252"/>
      <c r="J100" s="252"/>
      <c r="K100" s="252"/>
      <c r="L100" s="252"/>
      <c r="M100" s="252"/>
      <c r="N100" s="252"/>
      <c r="O100" s="252"/>
    </row>
    <row r="102" spans="1:28" x14ac:dyDescent="0.25">
      <c r="M102" s="52"/>
      <c r="N102" s="52"/>
      <c r="O102" s="52"/>
      <c r="P102" s="52"/>
    </row>
    <row r="103" spans="1:28" s="94" customFormat="1" ht="109.5" customHeight="1" x14ac:dyDescent="0.25">
      <c r="A103" s="110"/>
      <c r="B103" s="107" t="s">
        <v>137</v>
      </c>
      <c r="C103" s="107" t="s">
        <v>138</v>
      </c>
      <c r="D103" s="107" t="s">
        <v>139</v>
      </c>
      <c r="E103" s="107" t="s">
        <v>39</v>
      </c>
      <c r="F103" s="107" t="s">
        <v>19</v>
      </c>
      <c r="G103" s="107" t="s">
        <v>100</v>
      </c>
      <c r="H103" s="107" t="s">
        <v>14</v>
      </c>
      <c r="I103" s="107" t="s">
        <v>9</v>
      </c>
      <c r="J103" s="107" t="s">
        <v>27</v>
      </c>
      <c r="K103" s="107" t="s">
        <v>55</v>
      </c>
      <c r="L103" s="107" t="s">
        <v>17</v>
      </c>
      <c r="M103" s="107" t="s">
        <v>31</v>
      </c>
      <c r="N103" s="107" t="s">
        <v>10</v>
      </c>
      <c r="O103" s="107" t="s">
        <v>16</v>
      </c>
      <c r="P103" s="9"/>
      <c r="Q103" s="9"/>
      <c r="R103" s="9"/>
      <c r="S103" s="9"/>
    </row>
    <row r="104" spans="1:28" s="100" customFormat="1" ht="24" customHeight="1" x14ac:dyDescent="0.25">
      <c r="A104" s="39"/>
      <c r="B104" s="101" t="s">
        <v>169</v>
      </c>
      <c r="C104" s="102" t="s">
        <v>176</v>
      </c>
      <c r="D104" s="101" t="s">
        <v>214</v>
      </c>
      <c r="E104" s="189">
        <v>701820120179</v>
      </c>
      <c r="F104" s="97" t="s">
        <v>128</v>
      </c>
      <c r="G104" s="143">
        <v>0.3</v>
      </c>
      <c r="H104" s="104">
        <v>40943</v>
      </c>
      <c r="I104" s="104">
        <v>41274</v>
      </c>
      <c r="J104" s="98" t="s">
        <v>129</v>
      </c>
      <c r="K104" s="89">
        <f>(I104-H104)/30</f>
        <v>11.033333333333333</v>
      </c>
      <c r="L104" s="89">
        <v>0</v>
      </c>
      <c r="M104" s="167">
        <v>200356458</v>
      </c>
      <c r="N104" s="89">
        <v>275</v>
      </c>
      <c r="O104" s="235" t="s">
        <v>236</v>
      </c>
      <c r="P104" s="9"/>
      <c r="Q104" s="9"/>
      <c r="R104" s="9"/>
      <c r="S104" s="9"/>
      <c r="T104" s="99"/>
      <c r="U104" s="99"/>
      <c r="V104" s="99"/>
      <c r="W104" s="99"/>
      <c r="X104" s="99"/>
      <c r="Y104" s="99"/>
      <c r="Z104" s="99"/>
      <c r="AA104" s="99"/>
      <c r="AB104" s="99"/>
    </row>
    <row r="105" spans="1:28" s="100" customFormat="1" ht="30" customHeight="1" x14ac:dyDescent="0.25">
      <c r="A105" s="39"/>
      <c r="B105" s="101" t="s">
        <v>169</v>
      </c>
      <c r="C105" s="102" t="s">
        <v>215</v>
      </c>
      <c r="D105" s="101" t="s">
        <v>214</v>
      </c>
      <c r="E105" s="189">
        <v>701820140122</v>
      </c>
      <c r="F105" s="97" t="s">
        <v>20</v>
      </c>
      <c r="G105" s="96">
        <v>0.7</v>
      </c>
      <c r="H105" s="104">
        <v>41660</v>
      </c>
      <c r="I105" s="104">
        <v>41973</v>
      </c>
      <c r="J105" s="98" t="s">
        <v>129</v>
      </c>
      <c r="K105" s="89">
        <f>(I105-H105)/30</f>
        <v>10.433333333333334</v>
      </c>
      <c r="L105" s="89">
        <v>0</v>
      </c>
      <c r="M105" s="167">
        <v>528021840</v>
      </c>
      <c r="N105" s="89">
        <v>292</v>
      </c>
      <c r="O105" s="236"/>
      <c r="P105" s="9"/>
      <c r="Q105" s="9"/>
      <c r="R105" s="9"/>
      <c r="S105" s="9"/>
      <c r="T105" s="99"/>
      <c r="U105" s="99"/>
      <c r="V105" s="99"/>
      <c r="W105" s="99"/>
      <c r="X105" s="99"/>
      <c r="Y105" s="99"/>
      <c r="Z105" s="99"/>
      <c r="AA105" s="99"/>
      <c r="AB105" s="99"/>
    </row>
    <row r="106" spans="1:28" s="100" customFormat="1" x14ac:dyDescent="0.25">
      <c r="A106" s="39"/>
      <c r="B106" s="101"/>
      <c r="C106" s="102"/>
      <c r="D106" s="101"/>
      <c r="E106" s="89"/>
      <c r="F106" s="97"/>
      <c r="G106" s="97"/>
      <c r="H106" s="97"/>
      <c r="I106" s="104"/>
      <c r="J106" s="98"/>
      <c r="K106" s="89"/>
      <c r="L106" s="89"/>
      <c r="M106" s="89"/>
      <c r="N106" s="89"/>
      <c r="O106" s="89"/>
      <c r="P106" s="9"/>
      <c r="Q106" s="9"/>
      <c r="R106" s="9"/>
      <c r="S106" s="9"/>
      <c r="T106" s="99"/>
      <c r="U106" s="99"/>
      <c r="V106" s="99"/>
      <c r="W106" s="99"/>
      <c r="X106" s="99"/>
      <c r="Y106" s="99"/>
      <c r="Z106" s="99"/>
      <c r="AA106" s="99"/>
      <c r="AB106" s="99"/>
    </row>
    <row r="107" spans="1:28" s="100" customFormat="1" x14ac:dyDescent="0.25">
      <c r="A107" s="39"/>
      <c r="B107" s="101"/>
      <c r="C107" s="102"/>
      <c r="D107" s="101"/>
      <c r="E107" s="89"/>
      <c r="F107" s="97"/>
      <c r="G107" s="97"/>
      <c r="H107" s="97"/>
      <c r="I107" s="104"/>
      <c r="J107" s="98"/>
      <c r="K107" s="89"/>
      <c r="L107" s="89"/>
      <c r="M107" s="89"/>
      <c r="N107" s="89"/>
      <c r="O107" s="89"/>
      <c r="P107" s="9"/>
      <c r="Q107" s="9"/>
      <c r="R107" s="9"/>
      <c r="S107" s="9"/>
      <c r="T107" s="99"/>
      <c r="U107" s="99"/>
      <c r="V107" s="99"/>
      <c r="W107" s="99"/>
      <c r="X107" s="99"/>
      <c r="Y107" s="99"/>
      <c r="Z107" s="99"/>
      <c r="AA107" s="99"/>
      <c r="AB107" s="99"/>
    </row>
    <row r="108" spans="1:28" s="100" customFormat="1" x14ac:dyDescent="0.25">
      <c r="A108" s="39"/>
      <c r="B108" s="101"/>
      <c r="C108" s="102"/>
      <c r="D108" s="101"/>
      <c r="E108" s="89"/>
      <c r="F108" s="97"/>
      <c r="G108" s="97"/>
      <c r="H108" s="97"/>
      <c r="I108" s="104"/>
      <c r="J108" s="98"/>
      <c r="K108" s="89"/>
      <c r="L108" s="89"/>
      <c r="M108" s="89"/>
      <c r="N108" s="89"/>
      <c r="O108" s="89"/>
      <c r="P108" s="9"/>
      <c r="Q108" s="9"/>
      <c r="R108" s="9"/>
      <c r="S108" s="9"/>
      <c r="T108" s="99"/>
      <c r="U108" s="99"/>
      <c r="V108" s="99"/>
      <c r="W108" s="99"/>
      <c r="X108" s="99"/>
      <c r="Y108" s="99"/>
      <c r="Z108" s="99"/>
      <c r="AA108" s="99"/>
      <c r="AB108" s="99"/>
    </row>
    <row r="109" spans="1:28" s="100" customFormat="1" x14ac:dyDescent="0.25">
      <c r="A109" s="39"/>
      <c r="B109" s="101"/>
      <c r="C109" s="102"/>
      <c r="D109" s="101"/>
      <c r="E109" s="89"/>
      <c r="F109" s="97"/>
      <c r="G109" s="97"/>
      <c r="H109" s="97"/>
      <c r="I109" s="104"/>
      <c r="J109" s="98"/>
      <c r="K109" s="89"/>
      <c r="L109" s="89"/>
      <c r="M109" s="89"/>
      <c r="N109" s="89"/>
      <c r="O109" s="89"/>
      <c r="P109" s="9"/>
      <c r="Q109" s="9"/>
      <c r="R109" s="9"/>
      <c r="S109" s="9"/>
      <c r="T109" s="99"/>
      <c r="U109" s="99"/>
      <c r="V109" s="99"/>
      <c r="W109" s="99"/>
      <c r="X109" s="99"/>
      <c r="Y109" s="99"/>
      <c r="Z109" s="99"/>
      <c r="AA109" s="99"/>
      <c r="AB109" s="99"/>
    </row>
    <row r="110" spans="1:28" s="100" customFormat="1" x14ac:dyDescent="0.25">
      <c r="A110" s="39"/>
      <c r="B110" s="101"/>
      <c r="C110" s="102"/>
      <c r="D110" s="101"/>
      <c r="E110" s="89"/>
      <c r="F110" s="97"/>
      <c r="G110" s="97"/>
      <c r="H110" s="97"/>
      <c r="I110" s="104"/>
      <c r="J110" s="98"/>
      <c r="K110" s="89"/>
      <c r="L110" s="89"/>
      <c r="M110" s="89"/>
      <c r="N110" s="89"/>
      <c r="O110" s="89"/>
      <c r="P110" s="9"/>
      <c r="Q110" s="9"/>
      <c r="R110" s="9"/>
      <c r="S110" s="9"/>
      <c r="T110" s="99"/>
      <c r="U110" s="99"/>
      <c r="V110" s="99"/>
      <c r="W110" s="99"/>
      <c r="X110" s="99"/>
      <c r="Y110" s="99"/>
      <c r="Z110" s="99"/>
      <c r="AA110" s="99"/>
      <c r="AB110" s="99"/>
    </row>
    <row r="111" spans="1:28" s="100" customFormat="1" x14ac:dyDescent="0.25">
      <c r="A111" s="39"/>
      <c r="B111" s="101"/>
      <c r="C111" s="102"/>
      <c r="D111" s="101"/>
      <c r="E111" s="89"/>
      <c r="F111" s="97"/>
      <c r="G111" s="97"/>
      <c r="H111" s="97"/>
      <c r="I111" s="104"/>
      <c r="J111" s="98"/>
      <c r="K111" s="89"/>
      <c r="L111" s="89"/>
      <c r="M111" s="89"/>
      <c r="N111" s="89"/>
      <c r="O111" s="89"/>
      <c r="P111" s="9"/>
      <c r="Q111" s="9"/>
      <c r="R111" s="9"/>
      <c r="S111" s="9"/>
      <c r="T111" s="99"/>
      <c r="U111" s="99"/>
      <c r="V111" s="99"/>
      <c r="W111" s="99"/>
      <c r="X111" s="99"/>
      <c r="Y111" s="99"/>
      <c r="Z111" s="99"/>
      <c r="AA111" s="99"/>
      <c r="AB111" s="99"/>
    </row>
    <row r="112" spans="1:28" s="100" customFormat="1" x14ac:dyDescent="0.25">
      <c r="A112" s="39"/>
      <c r="B112" s="42" t="s">
        <v>13</v>
      </c>
      <c r="C112" s="102"/>
      <c r="D112" s="101"/>
      <c r="E112" s="89"/>
      <c r="F112" s="97"/>
      <c r="G112" s="97"/>
      <c r="H112" s="97"/>
      <c r="I112" s="104"/>
      <c r="J112" s="98"/>
      <c r="K112" s="186">
        <f t="shared" ref="K112" si="2">SUM(K104:K111)</f>
        <v>21.466666666666669</v>
      </c>
      <c r="L112" s="155">
        <f t="shared" ref="L112:M112" si="3">SUM(L104:L111)</f>
        <v>0</v>
      </c>
      <c r="M112" s="187">
        <f t="shared" si="3"/>
        <v>728378298</v>
      </c>
      <c r="N112" s="103"/>
      <c r="O112" s="103"/>
      <c r="P112" s="9"/>
      <c r="Q112" s="9"/>
      <c r="R112" s="9"/>
      <c r="S112" s="9"/>
    </row>
    <row r="113" spans="1:18" x14ac:dyDescent="0.25">
      <c r="A113" s="108"/>
      <c r="B113" s="47"/>
      <c r="C113" s="47"/>
      <c r="D113" s="47"/>
      <c r="E113" s="165"/>
      <c r="F113" s="47"/>
      <c r="G113" s="47"/>
      <c r="H113" s="47"/>
      <c r="I113" s="47"/>
      <c r="J113" s="47"/>
      <c r="K113" s="47"/>
      <c r="L113" s="47"/>
      <c r="M113" s="47"/>
      <c r="N113" s="47"/>
      <c r="O113" s="47"/>
      <c r="Q113" s="27"/>
      <c r="R113" s="27"/>
    </row>
    <row r="114" spans="1:18" ht="18.75" x14ac:dyDescent="0.25">
      <c r="A114" s="108"/>
      <c r="B114" s="48" t="s">
        <v>28</v>
      </c>
      <c r="C114" s="188">
        <f>+K112</f>
        <v>21.466666666666669</v>
      </c>
      <c r="D114" s="108"/>
      <c r="E114" s="166"/>
      <c r="F114" s="108"/>
      <c r="G114" s="108"/>
      <c r="H114" s="154"/>
      <c r="I114" s="154"/>
      <c r="J114" s="154"/>
      <c r="K114" s="154"/>
      <c r="L114" s="154"/>
      <c r="M114" s="154"/>
      <c r="N114" s="47"/>
      <c r="O114" s="47"/>
      <c r="P114" s="27"/>
      <c r="Q114" s="27"/>
      <c r="R114" s="27"/>
    </row>
    <row r="116" spans="1:18" ht="15.75" thickBot="1" x14ac:dyDescent="0.3"/>
    <row r="117" spans="1:18" ht="37.15" customHeight="1" thickBot="1" x14ac:dyDescent="0.3">
      <c r="B117" s="62" t="s">
        <v>43</v>
      </c>
      <c r="C117" s="63" t="s">
        <v>44</v>
      </c>
      <c r="D117" s="62" t="s">
        <v>45</v>
      </c>
      <c r="E117" s="63" t="s">
        <v>49</v>
      </c>
    </row>
    <row r="118" spans="1:18" ht="41.45" customHeight="1" x14ac:dyDescent="0.25">
      <c r="B118" s="54" t="s">
        <v>115</v>
      </c>
      <c r="C118" s="57">
        <v>20</v>
      </c>
      <c r="D118" s="57">
        <v>0</v>
      </c>
      <c r="E118" s="228">
        <f>+D118+D119+D120</f>
        <v>40</v>
      </c>
    </row>
    <row r="119" spans="1:18" x14ac:dyDescent="0.25">
      <c r="B119" s="54" t="s">
        <v>116</v>
      </c>
      <c r="C119" s="46">
        <v>30</v>
      </c>
      <c r="D119" s="58">
        <v>0</v>
      </c>
      <c r="E119" s="229"/>
    </row>
    <row r="120" spans="1:18" ht="15.75" thickBot="1" x14ac:dyDescent="0.3">
      <c r="B120" s="54" t="s">
        <v>117</v>
      </c>
      <c r="C120" s="59">
        <v>40</v>
      </c>
      <c r="D120" s="190">
        <v>40</v>
      </c>
      <c r="E120" s="230"/>
    </row>
    <row r="122" spans="1:18" ht="15.75" thickBot="1" x14ac:dyDescent="0.3"/>
    <row r="123" spans="1:18" ht="27" thickBot="1" x14ac:dyDescent="0.3">
      <c r="B123" s="225" t="s">
        <v>46</v>
      </c>
      <c r="C123" s="226"/>
      <c r="D123" s="226"/>
      <c r="E123" s="226"/>
      <c r="F123" s="226"/>
      <c r="G123" s="226"/>
      <c r="H123" s="226"/>
      <c r="I123" s="226"/>
      <c r="J123" s="226"/>
      <c r="K123" s="226"/>
      <c r="L123" s="226"/>
      <c r="M123" s="226"/>
      <c r="N123" s="227"/>
      <c r="O123" s="83"/>
      <c r="P123" s="83"/>
    </row>
    <row r="126" spans="1:18" ht="28.9" customHeight="1" x14ac:dyDescent="0.25">
      <c r="H126" s="253" t="s">
        <v>112</v>
      </c>
      <c r="I126" s="253"/>
      <c r="J126" s="253"/>
      <c r="K126" s="156"/>
      <c r="L126" s="156"/>
    </row>
    <row r="127" spans="1:18" ht="76.5" customHeight="1" x14ac:dyDescent="0.25">
      <c r="B127" s="107" t="s">
        <v>0</v>
      </c>
      <c r="C127" s="107" t="s">
        <v>160</v>
      </c>
      <c r="D127" s="107" t="s">
        <v>34</v>
      </c>
      <c r="E127" s="107" t="s">
        <v>109</v>
      </c>
      <c r="F127" s="107" t="s">
        <v>110</v>
      </c>
      <c r="G127" s="107" t="s">
        <v>111</v>
      </c>
      <c r="H127" s="111" t="s">
        <v>113</v>
      </c>
      <c r="I127" s="107" t="s">
        <v>158</v>
      </c>
      <c r="J127" s="107" t="s">
        <v>157</v>
      </c>
      <c r="K127" s="107" t="s">
        <v>159</v>
      </c>
      <c r="L127" s="168" t="s">
        <v>222</v>
      </c>
      <c r="M127" s="107" t="s">
        <v>35</v>
      </c>
      <c r="N127" s="107" t="s">
        <v>36</v>
      </c>
      <c r="O127" s="107" t="s">
        <v>2</v>
      </c>
      <c r="P127" s="107" t="s">
        <v>10</v>
      </c>
    </row>
    <row r="128" spans="1:18" ht="60.75" customHeight="1" x14ac:dyDescent="0.25">
      <c r="B128" s="78" t="s">
        <v>121</v>
      </c>
      <c r="C128" s="78" t="s">
        <v>216</v>
      </c>
      <c r="D128" s="149" t="s">
        <v>217</v>
      </c>
      <c r="E128" s="3">
        <v>30650226</v>
      </c>
      <c r="F128" s="149" t="s">
        <v>218</v>
      </c>
      <c r="G128" s="162">
        <v>34527</v>
      </c>
      <c r="H128" s="3" t="s">
        <v>176</v>
      </c>
      <c r="I128" s="81" t="s">
        <v>219</v>
      </c>
      <c r="J128" s="149" t="s">
        <v>220</v>
      </c>
      <c r="K128" s="81" t="s">
        <v>221</v>
      </c>
      <c r="L128" s="47" t="s">
        <v>20</v>
      </c>
      <c r="M128" s="51" t="s">
        <v>20</v>
      </c>
      <c r="N128" s="51" t="s">
        <v>180</v>
      </c>
      <c r="O128" s="237" t="s">
        <v>232</v>
      </c>
      <c r="P128" s="108" t="s">
        <v>235</v>
      </c>
    </row>
    <row r="129" spans="2:16" ht="60.75" customHeight="1" x14ac:dyDescent="0.25">
      <c r="B129" s="78" t="s">
        <v>122</v>
      </c>
      <c r="C129" s="149" t="s">
        <v>216</v>
      </c>
      <c r="D129" s="149" t="s">
        <v>223</v>
      </c>
      <c r="E129" s="3">
        <v>15020606</v>
      </c>
      <c r="F129" s="149" t="s">
        <v>224</v>
      </c>
      <c r="G129" s="162">
        <v>35405</v>
      </c>
      <c r="H129" s="169" t="s">
        <v>225</v>
      </c>
      <c r="I129" s="162">
        <v>39276</v>
      </c>
      <c r="J129" s="164">
        <v>41964</v>
      </c>
      <c r="K129" s="81" t="s">
        <v>226</v>
      </c>
      <c r="L129" s="80" t="s">
        <v>20</v>
      </c>
      <c r="M129" s="51" t="s">
        <v>20</v>
      </c>
      <c r="N129" s="51" t="s">
        <v>180</v>
      </c>
      <c r="O129" s="238"/>
      <c r="P129" s="108" t="s">
        <v>234</v>
      </c>
    </row>
    <row r="130" spans="2:16" ht="33.6" customHeight="1" x14ac:dyDescent="0.25">
      <c r="B130" s="78" t="s">
        <v>123</v>
      </c>
      <c r="C130" s="149" t="s">
        <v>216</v>
      </c>
      <c r="D130" s="3" t="s">
        <v>227</v>
      </c>
      <c r="E130" s="3">
        <v>78754490</v>
      </c>
      <c r="F130" s="3" t="s">
        <v>228</v>
      </c>
      <c r="G130" s="162">
        <v>38547</v>
      </c>
      <c r="H130" s="149" t="s">
        <v>229</v>
      </c>
      <c r="I130" s="163">
        <v>40206</v>
      </c>
      <c r="J130" s="164">
        <v>40527</v>
      </c>
      <c r="K130" s="80" t="s">
        <v>230</v>
      </c>
      <c r="L130" s="80" t="s">
        <v>20</v>
      </c>
      <c r="M130" s="51" t="s">
        <v>20</v>
      </c>
      <c r="N130" s="51" t="s">
        <v>231</v>
      </c>
      <c r="O130" s="108"/>
      <c r="P130" s="108" t="s">
        <v>233</v>
      </c>
    </row>
    <row r="134" spans="2:16" ht="54" customHeight="1" x14ac:dyDescent="0.25">
      <c r="B134" s="111" t="s">
        <v>29</v>
      </c>
      <c r="C134" s="111" t="s">
        <v>43</v>
      </c>
      <c r="D134" s="107" t="s">
        <v>44</v>
      </c>
      <c r="E134" s="111" t="s">
        <v>45</v>
      </c>
      <c r="F134" s="107" t="s">
        <v>50</v>
      </c>
    </row>
    <row r="135" spans="2:16" ht="100.15" customHeight="1" x14ac:dyDescent="0.2">
      <c r="B135" s="219" t="s">
        <v>47</v>
      </c>
      <c r="C135" s="6" t="s">
        <v>118</v>
      </c>
      <c r="D135" s="58">
        <v>25</v>
      </c>
      <c r="E135" s="58">
        <v>0</v>
      </c>
      <c r="F135" s="220">
        <f>+E135+E136+E137</f>
        <v>10</v>
      </c>
      <c r="G135" s="79"/>
    </row>
    <row r="136" spans="2:16" ht="76.150000000000006" customHeight="1" x14ac:dyDescent="0.2">
      <c r="B136" s="219"/>
      <c r="C136" s="6" t="s">
        <v>119</v>
      </c>
      <c r="D136" s="60">
        <v>25</v>
      </c>
      <c r="E136" s="58">
        <v>0</v>
      </c>
      <c r="F136" s="220"/>
      <c r="G136" s="79"/>
    </row>
    <row r="137" spans="2:16" ht="69" customHeight="1" x14ac:dyDescent="0.2">
      <c r="B137" s="219"/>
      <c r="C137" s="6" t="s">
        <v>120</v>
      </c>
      <c r="D137" s="58">
        <v>10</v>
      </c>
      <c r="E137" s="58">
        <v>10</v>
      </c>
      <c r="F137" s="220"/>
      <c r="G137" s="79"/>
    </row>
    <row r="138" spans="2:16" x14ac:dyDescent="0.25">
      <c r="C138"/>
    </row>
    <row r="141" spans="2:16" x14ac:dyDescent="0.25">
      <c r="B141" s="53" t="s">
        <v>51</v>
      </c>
    </row>
    <row r="144" spans="2:16" x14ac:dyDescent="0.25">
      <c r="B144" s="64" t="s">
        <v>29</v>
      </c>
      <c r="C144" s="64" t="s">
        <v>52</v>
      </c>
      <c r="D144" s="61" t="s">
        <v>45</v>
      </c>
      <c r="E144" s="61" t="s">
        <v>13</v>
      </c>
    </row>
    <row r="145" spans="2:5" ht="28.5" x14ac:dyDescent="0.25">
      <c r="B145" s="2" t="s">
        <v>53</v>
      </c>
      <c r="C145" s="7">
        <v>40</v>
      </c>
      <c r="D145" s="58">
        <f>+E118</f>
        <v>40</v>
      </c>
      <c r="E145" s="221">
        <f>+D145+D146</f>
        <v>50</v>
      </c>
    </row>
    <row r="146" spans="2:5" ht="42.75" x14ac:dyDescent="0.25">
      <c r="B146" s="2" t="s">
        <v>54</v>
      </c>
      <c r="C146" s="7">
        <v>60</v>
      </c>
      <c r="D146" s="58">
        <f>+F135</f>
        <v>10</v>
      </c>
      <c r="E146" s="222"/>
    </row>
  </sheetData>
  <mergeCells count="44">
    <mergeCell ref="H126:J126"/>
    <mergeCell ref="B74:O74"/>
    <mergeCell ref="H78:K78"/>
    <mergeCell ref="B78:B79"/>
    <mergeCell ref="C78:C79"/>
    <mergeCell ref="D78:D79"/>
    <mergeCell ref="E78:E79"/>
    <mergeCell ref="F78:F79"/>
    <mergeCell ref="G78:G79"/>
    <mergeCell ref="L65:M65"/>
    <mergeCell ref="L66:M66"/>
    <mergeCell ref="L67:M67"/>
    <mergeCell ref="L68:M68"/>
    <mergeCell ref="B100:O100"/>
    <mergeCell ref="B90:P90"/>
    <mergeCell ref="L61:M61"/>
    <mergeCell ref="L62:M62"/>
    <mergeCell ref="L63:M63"/>
    <mergeCell ref="B58:M58"/>
    <mergeCell ref="L64:M64"/>
    <mergeCell ref="B52:B53"/>
    <mergeCell ref="C52:C53"/>
    <mergeCell ref="B4:R4"/>
    <mergeCell ref="C6:N6"/>
    <mergeCell ref="C7:N7"/>
    <mergeCell ref="C8:N8"/>
    <mergeCell ref="C9:N9"/>
    <mergeCell ref="M38:P38"/>
    <mergeCell ref="B135:B137"/>
    <mergeCell ref="F135:F137"/>
    <mergeCell ref="E145:E146"/>
    <mergeCell ref="B2:R2"/>
    <mergeCell ref="B97:R97"/>
    <mergeCell ref="B123:N123"/>
    <mergeCell ref="E118:E120"/>
    <mergeCell ref="D93:E93"/>
    <mergeCell ref="D94:E94"/>
    <mergeCell ref="E33:E34"/>
    <mergeCell ref="O104:O105"/>
    <mergeCell ref="O128:O129"/>
    <mergeCell ref="C10:E10"/>
    <mergeCell ref="B14:C15"/>
    <mergeCell ref="C56:N56"/>
    <mergeCell ref="D52:E52"/>
  </mergeCells>
  <dataValidations count="2">
    <dataValidation type="decimal" allowBlank="1" showInputMessage="1" showErrorMessage="1" sqref="WVJ983062 WLN983062 C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C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C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C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C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C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C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C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C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C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C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C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C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C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C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2 A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1" customWidth="1"/>
    <col min="2" max="2" width="55.5703125" style="141" customWidth="1"/>
    <col min="3" max="3" width="41.28515625" style="141" customWidth="1"/>
    <col min="4" max="4" width="29.42578125" style="141" customWidth="1"/>
    <col min="5" max="5" width="29.140625" style="141" customWidth="1"/>
    <col min="6" max="16384" width="11.42578125" style="91"/>
  </cols>
  <sheetData>
    <row r="1" spans="1:5" ht="15.6" x14ac:dyDescent="0.3">
      <c r="A1" s="270" t="s">
        <v>89</v>
      </c>
      <c r="B1" s="271"/>
      <c r="C1" s="271"/>
      <c r="D1" s="271"/>
      <c r="E1" s="114"/>
    </row>
    <row r="2" spans="1:5" ht="27.75" customHeight="1" x14ac:dyDescent="0.3">
      <c r="A2" s="115"/>
      <c r="B2" s="272" t="s">
        <v>72</v>
      </c>
      <c r="C2" s="272"/>
      <c r="D2" s="272"/>
      <c r="E2" s="116"/>
    </row>
    <row r="3" spans="1:5" ht="21" customHeight="1" x14ac:dyDescent="0.25">
      <c r="A3" s="117"/>
      <c r="B3" s="272" t="s">
        <v>141</v>
      </c>
      <c r="C3" s="272"/>
      <c r="D3" s="272"/>
      <c r="E3" s="118"/>
    </row>
    <row r="4" spans="1:5" ht="15.6" thickBot="1" x14ac:dyDescent="0.35">
      <c r="A4" s="119"/>
      <c r="B4" s="120"/>
      <c r="C4" s="120"/>
      <c r="D4" s="120"/>
      <c r="E4" s="121"/>
    </row>
    <row r="5" spans="1:5" ht="26.25" customHeight="1" thickBot="1" x14ac:dyDescent="0.35">
      <c r="A5" s="119"/>
      <c r="B5" s="122" t="s">
        <v>73</v>
      </c>
      <c r="C5" s="273"/>
      <c r="D5" s="274"/>
      <c r="E5" s="121"/>
    </row>
    <row r="6" spans="1:5" ht="27.75" customHeight="1" thickBot="1" x14ac:dyDescent="0.35">
      <c r="A6" s="119"/>
      <c r="B6" s="146" t="s">
        <v>74</v>
      </c>
      <c r="C6" s="275"/>
      <c r="D6" s="276"/>
      <c r="E6" s="121"/>
    </row>
    <row r="7" spans="1:5" ht="29.25" customHeight="1" thickBot="1" x14ac:dyDescent="0.35">
      <c r="A7" s="119"/>
      <c r="B7" s="146" t="s">
        <v>142</v>
      </c>
      <c r="C7" s="279" t="s">
        <v>143</v>
      </c>
      <c r="D7" s="280"/>
      <c r="E7" s="121"/>
    </row>
    <row r="8" spans="1:5" ht="16.149999999999999" thickBot="1" x14ac:dyDescent="0.35">
      <c r="A8" s="119"/>
      <c r="B8" s="147" t="s">
        <v>144</v>
      </c>
      <c r="C8" s="277"/>
      <c r="D8" s="278"/>
      <c r="E8" s="121"/>
    </row>
    <row r="9" spans="1:5" ht="23.25" customHeight="1" thickBot="1" x14ac:dyDescent="0.35">
      <c r="A9" s="119"/>
      <c r="B9" s="147" t="s">
        <v>144</v>
      </c>
      <c r="C9" s="277"/>
      <c r="D9" s="278"/>
      <c r="E9" s="121"/>
    </row>
    <row r="10" spans="1:5" ht="26.25" customHeight="1" thickBot="1" x14ac:dyDescent="0.35">
      <c r="A10" s="119"/>
      <c r="B10" s="147" t="s">
        <v>144</v>
      </c>
      <c r="C10" s="277"/>
      <c r="D10" s="278"/>
      <c r="E10" s="121"/>
    </row>
    <row r="11" spans="1:5" ht="21.75" customHeight="1" thickBot="1" x14ac:dyDescent="0.35">
      <c r="A11" s="119"/>
      <c r="B11" s="147" t="s">
        <v>144</v>
      </c>
      <c r="C11" s="277"/>
      <c r="D11" s="278"/>
      <c r="E11" s="121"/>
    </row>
    <row r="12" spans="1:5" ht="31.9" thickBot="1" x14ac:dyDescent="0.35">
      <c r="A12" s="119"/>
      <c r="B12" s="148" t="s">
        <v>145</v>
      </c>
      <c r="C12" s="277">
        <f>SUM(C8:D11)</f>
        <v>0</v>
      </c>
      <c r="D12" s="278"/>
      <c r="E12" s="121"/>
    </row>
    <row r="13" spans="1:5" ht="26.25" customHeight="1" thickBot="1" x14ac:dyDescent="0.35">
      <c r="A13" s="119"/>
      <c r="B13" s="148" t="s">
        <v>146</v>
      </c>
      <c r="C13" s="277">
        <f>+C12/616000</f>
        <v>0</v>
      </c>
      <c r="D13" s="278"/>
      <c r="E13" s="121"/>
    </row>
    <row r="14" spans="1:5" ht="24.75" customHeight="1" x14ac:dyDescent="0.3">
      <c r="A14" s="119"/>
      <c r="B14" s="120"/>
      <c r="C14" s="124"/>
      <c r="D14" s="125"/>
      <c r="E14" s="121"/>
    </row>
    <row r="15" spans="1:5" ht="28.5" customHeight="1" thickBot="1" x14ac:dyDescent="0.35">
      <c r="A15" s="119"/>
      <c r="B15" s="120" t="s">
        <v>147</v>
      </c>
      <c r="C15" s="124"/>
      <c r="D15" s="125"/>
      <c r="E15" s="121"/>
    </row>
    <row r="16" spans="1:5" ht="27" customHeight="1" x14ac:dyDescent="0.3">
      <c r="A16" s="119"/>
      <c r="B16" s="126" t="s">
        <v>75</v>
      </c>
      <c r="C16" s="127"/>
      <c r="D16" s="128"/>
      <c r="E16" s="121"/>
    </row>
    <row r="17" spans="1:6" ht="28.5" customHeight="1" x14ac:dyDescent="0.3">
      <c r="A17" s="119"/>
      <c r="B17" s="119" t="s">
        <v>76</v>
      </c>
      <c r="C17" s="129"/>
      <c r="D17" s="121"/>
      <c r="E17" s="121"/>
    </row>
    <row r="18" spans="1:6" ht="15" x14ac:dyDescent="0.25">
      <c r="A18" s="119"/>
      <c r="B18" s="119" t="s">
        <v>77</v>
      </c>
      <c r="C18" s="129"/>
      <c r="D18" s="121"/>
      <c r="E18" s="121"/>
    </row>
    <row r="19" spans="1:6" ht="27" customHeight="1" thickBot="1" x14ac:dyDescent="0.3">
      <c r="A19" s="119"/>
      <c r="B19" s="130" t="s">
        <v>78</v>
      </c>
      <c r="C19" s="131"/>
      <c r="D19" s="132"/>
      <c r="E19" s="121"/>
    </row>
    <row r="20" spans="1:6" ht="27" customHeight="1" thickBot="1" x14ac:dyDescent="0.3">
      <c r="A20" s="119"/>
      <c r="B20" s="261" t="s">
        <v>79</v>
      </c>
      <c r="C20" s="262"/>
      <c r="D20" s="263"/>
      <c r="E20" s="121"/>
    </row>
    <row r="21" spans="1:6" ht="16.5" thickBot="1" x14ac:dyDescent="0.3">
      <c r="A21" s="119"/>
      <c r="B21" s="261" t="s">
        <v>80</v>
      </c>
      <c r="C21" s="262"/>
      <c r="D21" s="263"/>
      <c r="E21" s="121"/>
    </row>
    <row r="22" spans="1:6" x14ac:dyDescent="0.25">
      <c r="A22" s="119"/>
      <c r="B22" s="133" t="s">
        <v>148</v>
      </c>
      <c r="C22" s="134"/>
      <c r="D22" s="125" t="s">
        <v>81</v>
      </c>
      <c r="E22" s="121"/>
    </row>
    <row r="23" spans="1:6" ht="16.5" thickBot="1" x14ac:dyDescent="0.3">
      <c r="A23" s="119"/>
      <c r="B23" s="123" t="s">
        <v>82</v>
      </c>
      <c r="C23" s="135"/>
      <c r="D23" s="136" t="s">
        <v>81</v>
      </c>
      <c r="E23" s="121"/>
    </row>
    <row r="24" spans="1:6" ht="16.5" thickBot="1" x14ac:dyDescent="0.3">
      <c r="A24" s="119"/>
      <c r="B24" s="137"/>
      <c r="C24" s="138"/>
      <c r="D24" s="120"/>
      <c r="E24" s="139"/>
    </row>
    <row r="25" spans="1:6" x14ac:dyDescent="0.25">
      <c r="A25" s="264"/>
      <c r="B25" s="265" t="s">
        <v>83</v>
      </c>
      <c r="C25" s="267" t="s">
        <v>84</v>
      </c>
      <c r="D25" s="268"/>
      <c r="E25" s="269"/>
      <c r="F25" s="258"/>
    </row>
    <row r="26" spans="1:6" ht="16.5" thickBot="1" x14ac:dyDescent="0.3">
      <c r="A26" s="264"/>
      <c r="B26" s="266"/>
      <c r="C26" s="259" t="s">
        <v>85</v>
      </c>
      <c r="D26" s="260"/>
      <c r="E26" s="269"/>
      <c r="F26" s="258"/>
    </row>
    <row r="27" spans="1:6" thickBot="1" x14ac:dyDescent="0.3">
      <c r="A27" s="130"/>
      <c r="B27" s="140"/>
      <c r="C27" s="140"/>
      <c r="D27" s="140"/>
      <c r="E27" s="132"/>
      <c r="F27" s="113"/>
    </row>
    <row r="28" spans="1:6" x14ac:dyDescent="0.25">
      <c r="B28" s="142"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2014-12-16T01:30:15Z</dcterms:modified>
</cp:coreProperties>
</file>