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firstSheet="1" activeTab="1"/>
  </bookViews>
  <sheets>
    <sheet name="JURIDICA" sheetId="9" state="hidden" r:id="rId1"/>
    <sheet name="TECNICA" sheetId="8" r:id="rId2"/>
    <sheet name="Hoja1" sheetId="12" r:id="rId3"/>
    <sheet name="FINANCIERA" sheetId="10" state="hidden" r:id="rId4"/>
  </sheets>
  <calcPr calcId="145621"/>
</workbook>
</file>

<file path=xl/calcChain.xml><?xml version="1.0" encoding="utf-8"?>
<calcChain xmlns="http://schemas.openxmlformats.org/spreadsheetml/2006/main">
  <c r="L144" i="8" l="1"/>
  <c r="L143" i="8"/>
  <c r="L49" i="8"/>
  <c r="K49" i="8" s="1"/>
  <c r="K48" i="8"/>
  <c r="L48" i="8"/>
  <c r="L47" i="8"/>
  <c r="K47" i="8" s="1"/>
  <c r="L43" i="8"/>
  <c r="K43" i="8" s="1"/>
  <c r="P49" i="8"/>
  <c r="P48" i="8"/>
  <c r="P43" i="8"/>
  <c r="G3" i="12"/>
  <c r="J14" i="12"/>
  <c r="J13" i="12" s="1"/>
  <c r="I14" i="12"/>
  <c r="G13" i="12"/>
  <c r="H13" i="12"/>
  <c r="I13" i="12"/>
  <c r="H14" i="12"/>
  <c r="D14" i="12"/>
  <c r="J15" i="12"/>
  <c r="I15" i="12"/>
  <c r="H15" i="12"/>
  <c r="G15" i="12"/>
  <c r="C15" i="12"/>
  <c r="P46" i="8"/>
  <c r="L46" i="8"/>
  <c r="P44" i="8"/>
  <c r="L44" i="8"/>
  <c r="N3" i="12" l="1"/>
  <c r="N4" i="12"/>
  <c r="N5" i="12"/>
  <c r="N6" i="12"/>
  <c r="N2" i="12"/>
  <c r="F13" i="12" l="1"/>
  <c r="F15" i="12"/>
  <c r="E15" i="12"/>
  <c r="E13" i="12" s="1"/>
  <c r="D15" i="12"/>
  <c r="D13" i="12" s="1"/>
  <c r="C13" i="12"/>
  <c r="A13" i="12" l="1"/>
  <c r="K145" i="8"/>
  <c r="C147" i="8" s="1"/>
  <c r="Q53" i="8" l="1"/>
  <c r="P53" i="8"/>
  <c r="O53" i="8"/>
  <c r="C58" i="8" s="1"/>
  <c r="G15" i="8" l="1"/>
  <c r="C12" i="10" l="1"/>
  <c r="C13" i="10" s="1"/>
  <c r="N53" i="8"/>
  <c r="E151" i="8" l="1"/>
  <c r="D184" i="8" s="1"/>
  <c r="D33" i="8" s="1"/>
  <c r="F174" i="8"/>
  <c r="D185" i="8" s="1"/>
  <c r="D34" i="8" s="1"/>
  <c r="E33" i="8" l="1"/>
  <c r="E184" i="8"/>
  <c r="M53" i="8" l="1"/>
  <c r="L53" i="8"/>
  <c r="K53" i="8"/>
  <c r="C57" i="8" s="1"/>
</calcChain>
</file>

<file path=xl/sharedStrings.xml><?xml version="1.0" encoding="utf-8"?>
<sst xmlns="http://schemas.openxmlformats.org/spreadsheetml/2006/main" count="942" uniqueCount="387">
  <si>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</si>
  <si>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</si>
  <si>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</si>
  <si>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</si>
  <si>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</si>
  <si>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</si>
  <si>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</si>
  <si>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</si>
  <si>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</si>
  <si>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</si>
  <si>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</si>
  <si>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</si>
  <si>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</si>
  <si>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</si>
  <si>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</si>
  <si>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</si>
  <si>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</si>
  <si>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</si>
  <si>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</si>
  <si>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</si>
  <si>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</si>
  <si>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</si>
  <si>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</si>
  <si>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</si>
  <si>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</si>
  <si>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</si>
  <si>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</si>
  <si>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</si>
  <si>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</si>
  <si>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</si>
  <si>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</si>
  <si>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</si>
  <si>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</si>
  <si>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</si>
  <si>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</si>
  <si>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</si>
  <si>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</si>
  <si>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</si>
  <si>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</si>
  <si>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</si>
  <si>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</si>
  <si>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</si>
  <si>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</si>
  <si>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</si>
  <si>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</si>
  <si>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</si>
  <si>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</si>
  <si>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</si>
  <si>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</si>
  <si>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</si>
  <si>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</si>
  <si>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</si>
  <si>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</si>
  <si>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</si>
  <si>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</si>
  <si>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</si>
  <si>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</si>
  <si>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</si>
  <si>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</si>
  <si>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</si>
  <si>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</si>
  <si>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</si>
  <si>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</si>
  <si>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</si>
  <si>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</si>
  <si>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</si>
  <si>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</si>
  <si>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</si>
  <si>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</si>
  <si>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</si>
  <si>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</si>
  <si>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</si>
  <si>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</si>
  <si>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</si>
  <si>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</si>
  <si>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</si>
  <si>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</si>
  <si>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</si>
  <si>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</si>
  <si>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</si>
  <si>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</si>
  <si>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</si>
  <si>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</si>
  <si>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</si>
  <si>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</si>
  <si>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</si>
  <si>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</si>
  <si>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</si>
  <si>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</si>
  <si>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</si>
  <si>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</si>
  <si>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</si>
  <si>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</si>
  <si>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</si>
  <si>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</si>
  <si>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</si>
  <si>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</si>
  <si>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</si>
  <si>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</si>
  <si>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</si>
  <si>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</si>
  <si>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</si>
  <si>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</si>
  <si>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</si>
  <si>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</si>
  <si>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</si>
  <si>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</si>
  <si>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</si>
  <si>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</si>
  <si>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</si>
  <si>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</si>
  <si>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</si>
  <si>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</si>
  <si>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</si>
  <si>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</si>
  <si>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</si>
  <si>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</si>
  <si>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</si>
  <si>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</si>
  <si>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</si>
  <si>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</si>
  <si>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</si>
  <si>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</si>
  <si>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</si>
  <si>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</si>
  <si>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</si>
  <si>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</si>
  <si>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</si>
  <si>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</si>
  <si>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</si>
  <si>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</si>
  <si>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</si>
  <si>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</si>
  <si>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</si>
  <si>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</si>
  <si>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</si>
  <si>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</si>
  <si>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</si>
  <si>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</si>
  <si>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</si>
  <si>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</si>
  <si>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</si>
  <si>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</si>
  <si>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</si>
  <si>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</si>
  <si>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</si>
  <si>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</si>
  <si>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</si>
  <si>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</si>
  <si>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</si>
  <si>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</si>
  <si>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</si>
  <si>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</si>
  <si>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</si>
  <si>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</si>
  <si>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</si>
  <si>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</si>
  <si>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</si>
  <si>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</si>
  <si>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</si>
  <si>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</si>
  <si>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SIN INFORMACION</t>
  </si>
  <si>
    <t>EL FORMATO UTILIZADO PARA REPORTAR LA EXPERIENCIA MINIMA HABILITANTE NO ES EL ESTABLECIDO EN EL PLIEGO DE CONDICIONES (FOLIO 51). 
LA FECHA DE TERMINACION DEL CONTRATO SUPERA EL TIEMPO LIMITE DE ANTIGÜEDAD QUE NO PUEDE SER SUPERIOR A 5 AÑOS, DE ACUERDO A LO ESTABLECIDO EN EL PLIEGO DE CONDICIONES, NUMERAL 3.19 EXPERIENCIA ESPECIFICA</t>
  </si>
  <si>
    <t>X</t>
  </si>
  <si>
    <t>1\300</t>
  </si>
  <si>
    <t>1\150</t>
  </si>
  <si>
    <t>EL PROPONENTE PRESENTA PROPUESTA CON LOS 5 COMPONENTES MEDIANTE LOS CUALES PRECISA  LAS ACCIONES  A REALIZAR PARA BRINDAR UN SERVICIO CON CALIDAD</t>
  </si>
  <si>
    <t>COORDINADOR GENERAL</t>
  </si>
  <si>
    <t xml:space="preserve">PROFESIONAL DE APOYO PEDAGÓGICO  </t>
  </si>
  <si>
    <t>cupos a validar</t>
  </si>
  <si>
    <t>enero</t>
  </si>
  <si>
    <t>febrero</t>
  </si>
  <si>
    <t>marzo</t>
  </si>
  <si>
    <t>abril</t>
  </si>
  <si>
    <t>mayo</t>
  </si>
  <si>
    <t>junio</t>
  </si>
  <si>
    <t>julio</t>
  </si>
  <si>
    <t>agosto</t>
  </si>
  <si>
    <t>septiembre</t>
  </si>
  <si>
    <t>octubre</t>
  </si>
  <si>
    <t>noviembre</t>
  </si>
  <si>
    <t>diciembre</t>
  </si>
  <si>
    <t>INICIO</t>
  </si>
  <si>
    <t>FINAL</t>
  </si>
  <si>
    <t>No. GRUPO</t>
  </si>
  <si>
    <t>GRUPO 1</t>
  </si>
  <si>
    <t>GRUPO 2</t>
  </si>
  <si>
    <t>GRUPO 3</t>
  </si>
  <si>
    <t>GRUPO 4</t>
  </si>
  <si>
    <t>CANTIDAD CUPOS</t>
  </si>
  <si>
    <t xml:space="preserve">TOTAL </t>
  </si>
  <si>
    <t>TOTAL TIEMPO</t>
  </si>
  <si>
    <t>TIEMPO</t>
  </si>
  <si>
    <t>TRASLAPO TIEMPO</t>
  </si>
  <si>
    <t>UNION TEMPORAL POR LOS NIÑOS Y NIÑAS DE BOLIVAR</t>
  </si>
  <si>
    <t>FUNDACION HIJOS DE BOLIVAR (80%)</t>
  </si>
  <si>
    <t>CORPORACION EDUCATIVA COLEGIO GRAN COLOMBIA (10%)</t>
  </si>
  <si>
    <t>CORPORACION EDUCATIVA SANTA MAGDALENA DE LINZ (10%)</t>
  </si>
  <si>
    <t>PERSONAL</t>
  </si>
  <si>
    <t>COORDINADORES</t>
  </si>
  <si>
    <t>PSICOLOGOS</t>
  </si>
  <si>
    <t>HABILITANTE</t>
  </si>
  <si>
    <t>ADICIONAL</t>
  </si>
  <si>
    <t>PROFESIONAL APOYO PEDAG.</t>
  </si>
  <si>
    <t>FINANCIERO</t>
  </si>
  <si>
    <t>CUPOS</t>
  </si>
  <si>
    <t>PROPORCION</t>
  </si>
  <si>
    <t>REQUERIDO</t>
  </si>
  <si>
    <t>LUZ GLERIS CARRANZA BELEÑO</t>
  </si>
  <si>
    <t>LICENCIADA EN LENGUA CASTELLANA Y OMUNICACION</t>
  </si>
  <si>
    <t>FUNDACION HIJOS DE BOLIVAR</t>
  </si>
  <si>
    <t>DEL 123 AL 136</t>
  </si>
  <si>
    <t>MARTHA LUZ CUADRO SILVA</t>
  </si>
  <si>
    <t>LICENCIADA EN EDUCACION PREESCOLAR</t>
  </si>
  <si>
    <t>DEL137 AL 152</t>
  </si>
  <si>
    <t>KAREN VILLAMIZAR CARABALLO</t>
  </si>
  <si>
    <t>LICENCIADA EN EDUCACION BASICA</t>
  </si>
  <si>
    <t>DEL 153 AL 169</t>
  </si>
  <si>
    <t>LUZ MILENA FIGUEROA FUENTES</t>
  </si>
  <si>
    <t>LICENCIADA EN EDUCACION INFANTIL</t>
  </si>
  <si>
    <t xml:space="preserve">                       </t>
  </si>
  <si>
    <t>DEL 170 AL 189</t>
  </si>
  <si>
    <t>LAS CERTIFICACIONES LABORALES PRESENTADAS NO RELACIONAN LAS FUNCIONES DESEMPEÑADAS, ADICIONAL, NO ACREDITAN A ESTA PROFESIONAL EN EL DESEMPEÑO DE CARGOS ESPECIFICOS SOLICITADOS EN EL PLIEGO TALES COMO DIRECCTOR, COORDINADOR O JEFE DE PROGRMAS O PROYECTOS SOCIALES PARA LA INFANCIA O CENTROS EDUACTIVOS. DE ACUERDO AL NUMERAL 3.22.1 DESARROLLO INFANTIL EN MEDIO FAMILIAR -PROPORCION DEL TALENTO HUMANO- ESTABLECIDO EN EL PLIEGO DE CONDICIONES.</t>
  </si>
  <si>
    <t>GELMIN LUCIA PARRADO RIOS</t>
  </si>
  <si>
    <t>DEL 190 AL 205</t>
  </si>
  <si>
    <t>ERIKA ZENITH TEHERAN BAZA</t>
  </si>
  <si>
    <t>LICENCIADA EN EDUCACION ESPECIAL</t>
  </si>
  <si>
    <t>REVISAR EN ORIGINAL NO SE ENCONTRO CERTIFICACIONES LABORAES</t>
  </si>
  <si>
    <t>DEL 206 AL 213</t>
  </si>
  <si>
    <t>ANA ARCELA ARIZA ESOBAR</t>
  </si>
  <si>
    <t>LA CERTIFICACION DE EXPERIENCIA LABORAL NO INCLUYE LAS FUNCIONES DE ACUERDO ALPLIEGO DE CONDICIONES NUMERAL 3.21.1 TALENTO HUMANO HABILITANTE NOTA 2. ADICIONAL, NO ACREDITAN A ESTA PROFESIONAL EN EL DESEMPEÑO DE CARGOS ESPECIFICOS SOLICITADOS EN EL PLIEGO TALES COMO DIRECCTOR, COORDINADOR O JEFE DE PROGRMAS O PROYECTOS SOCIALES PARA LA INFANCIA O CENTROS EDUACTIVOS. PRESENTA DOS CERTIFICACIONES UNA DE ELLAS SIN FIRMA.</t>
  </si>
  <si>
    <t>LAS CERTIFICACIONES DE EXPERIENCIA LABORAL NO INCLUYEN LAS FUNCIONES DE ACUERDO ALPLIEGO DE CONDICIONES NUMERAL 3.21.1 TALENTO HUMANO HABILITANTE NOTA 2. PRESENTA 3 CEERTIFICACIONES DE LAS CUALES DOS ESTAN SIN LA FIRMA DEL FUNCIONARIO QU CERTIFICA.</t>
  </si>
  <si>
    <t>LA CERTIFICACION DE EXPERIENCIA LABORAL NO INCLUYE LAS FUNCIONES DE ACUERDO ALPLIEGO DE CONDICIONES NUMERAL 3.21.1 TALENTO HUMANO HABILITANTE NOTA 2, ADICIONAL, LA CERTIFICACION ESTA SIN LA FIRMA DEL FUNCIONARIO QUE CERTIFICA</t>
  </si>
  <si>
    <t>NO SE ENCONTRARON CERTIFICACIONES LABORALES PARA AVALAR EL PERFIL DE ESTA PROFESIONAL</t>
  </si>
  <si>
    <t>DEL 214 AL 225</t>
  </si>
  <si>
    <t>PIEDAD DEL ROSARIO GUERRERO VEGA</t>
  </si>
  <si>
    <t>LICENCIADA EN PEDAGOGIA INFANTIL</t>
  </si>
  <si>
    <t>DEL 226 AL 245</t>
  </si>
  <si>
    <t>CAROLINA BUSTAMANTE RUIZ</t>
  </si>
  <si>
    <t>DEL 246 AL 261</t>
  </si>
  <si>
    <t>MANUEL DEL CRISTO ACEVEDO MARIMON</t>
  </si>
  <si>
    <t xml:space="preserve">LA CERTIFICACION DE EXPERIENCIA LABORAL NO INCLUYE LAS FUNCIONES DE ACUERDO ALPLIEGO DE CONDICIONES NUMERAL 3.21.1 TALENTO HUMANO HABILITANTE NOTA 2. </t>
  </si>
  <si>
    <t>DEL 262 AL 282</t>
  </si>
  <si>
    <t>JUDITH DEL CARMEN MOSQUERA CABARCAS</t>
  </si>
  <si>
    <t>COLEGIO CRISTO REY
INSTITUCION EDUCATIVA JOSE MANUEL RODRIGUEZ TORICES</t>
  </si>
  <si>
    <t>13/05/2011
19-07-2008</t>
  </si>
  <si>
    <t>30/11/2011
SIN FECHA</t>
  </si>
  <si>
    <t>DEL 283 AL 302</t>
  </si>
  <si>
    <t xml:space="preserve">ENEIDA CHAMORRO FLOREZ </t>
  </si>
  <si>
    <t>PRESENTA 3 CERTIFICACIONES QUE NO RELACIONAN LAS FUNCIONES DESEMPEÑADAS, ADICIONAL, NO ACREDITAN A ESTA PROFESIONAL EN EL DESEMPEÑO DE CARGOS ESPECIFICOS SOLICITADOS EN EL PLIEGO TALES COMO DIRECCTOR, COORDINADOR O JEFE DE PROGRMAS O PROYECTOS SOCIALES PARA LA INFANCIA O CENTROS EDUACTIVOS. DE ACUERDO AL NUMERAL 3.22.1 DESARROLLO INFANTIL EN MEDIO FAMILIAR -PROPORCION DEL TALENTO HUMANO- ESTABLECIDO EN EL PLIEGO DE CONDICIONES.</t>
  </si>
  <si>
    <t>DEL 303 AL 316</t>
  </si>
  <si>
    <t>ILDA LUNA JEREZ</t>
  </si>
  <si>
    <t>DEL 317 AL 338</t>
  </si>
  <si>
    <t>MEN</t>
  </si>
  <si>
    <t>FPI-13-047</t>
  </si>
  <si>
    <t>FPI-13-520</t>
  </si>
  <si>
    <t>CORPORACION EDUCATIVA SANTA MAGDALENA DE LINZ</t>
  </si>
  <si>
    <t>7-750-226-2011</t>
  </si>
  <si>
    <t>ACLARAR POBLACION OBJETIVO</t>
  </si>
  <si>
    <r>
      <t xml:space="preserve">LA CERTIFICACION PRESENTADA PARA ESTE CONTRATO NO PRECISA CUAL FUE LA POBLACION OBJETO DEL CONTRATO. DE ACUERDO AL PLIEGO DE CONDICIONES NUMERAL 3.19 EXPERIENCIA ESPECIFICA </t>
    </r>
    <r>
      <rPr>
        <i/>
        <sz val="11"/>
        <rFont val="Calibri"/>
        <family val="2"/>
      </rPr>
      <t>"Experiencia en atencion a la primera infancia"</t>
    </r>
    <r>
      <rPr>
        <sz val="11"/>
        <rFont val="Calibri"/>
        <family val="2"/>
      </rPr>
      <t xml:space="preserve">, DONDE SE ESTABLECE QUE LA EXPERIENCIA EN SERVICIOS EDUCATIVOS DEBE SER EN EL NIVEL PREESCOLAR. </t>
    </r>
  </si>
  <si>
    <t>FONADE</t>
  </si>
  <si>
    <t>NO SE ENCONTRO CERTIFICACCION</t>
  </si>
  <si>
    <t>DENTRO DE LAS CERTIFICACCION EXPEDIDAS POR FONADE NO SE ENCONTRO EL NUMERO CORRESPONDIENTE A ESTE CONTRATO RELACIONADO EN EL FORMATO 6 EXPERIENCIA MINIMA HABILITANTE</t>
  </si>
  <si>
    <t>CORPORACION ESCUELA MIXTA COMUNITARIA SANTA MAGDALENA DE LINZ</t>
  </si>
  <si>
    <t>7-419-112-2012</t>
  </si>
  <si>
    <t>SECRETARIA DE EDUCACION DISTRITAL (CARTAGENA)</t>
  </si>
  <si>
    <t>ESTA CERTIFICACION NO INFORMA EL NUMERO DE CUPOS ATENDIDOS</t>
  </si>
  <si>
    <t>CORPORACION EDUCATIVA COLEGIO GRAN COLOMBIA</t>
  </si>
  <si>
    <t>FP1-132321</t>
  </si>
  <si>
    <t>GRUPO 5</t>
  </si>
  <si>
    <t>GRUPO 6</t>
  </si>
  <si>
    <t>GRUPO 7</t>
  </si>
  <si>
    <t>GRUPO 8</t>
  </si>
  <si>
    <t>PARA VALIDAR GRUPO/GRUPOS</t>
  </si>
  <si>
    <t>FPI 13-2218</t>
  </si>
  <si>
    <t>N/A</t>
  </si>
  <si>
    <t>CORPORACION ESCUELA COMUNITRIA SANT MAGDALENA DE LINZ "EL PROGRESO"</t>
  </si>
  <si>
    <t>SECRETARIA DE EDUCCION DISTRITAL (CARTAGENA)</t>
  </si>
  <si>
    <t>7- 180 - 203 - 210</t>
  </si>
  <si>
    <t xml:space="preserve">LA CERTIFICACION PRESENTADA PARA ESTE CONTRATO NO PRECISA CUAL FUE LA POBLACION OBJETO DEL CONTRATO. DE ACUERDO AL PLIEGO DE CONDICIONES NUMERAL 3.19 EXPERIENCIA ESPECIFICA "Experiencia en atencion a la primera infancia", DONDE SE ESTABLECE QUE LA EXPERIENCIA EN SERVICIOS EDUCATIVOS DEBE SER EN EL NIVEL PREESCOLAR. </t>
  </si>
  <si>
    <t>7- 318 - 163 - 2013</t>
  </si>
  <si>
    <t>MODALIDAD FAMILIAR</t>
  </si>
  <si>
    <t>PRESENTA UN COMPROMISO GLOBAL PARA DISPONER DEL ESPACIO FISICO PARA EL DESARROLLO DE LAS ACTIVIDADES. SIN EMBARGO NO PRESENTA EL FORMATO 11, REQUERIDO PARA DETALLAR DE ACUERDO A LOS MUNICIPIOS DONDE SE PRESTARA EL SERVICIO</t>
  </si>
  <si>
    <t>JACKELIN CABARCAS ORTEGA</t>
  </si>
  <si>
    <t>PSICOLOGA</t>
  </si>
  <si>
    <t>NO RELACIONA FUNCIONES</t>
  </si>
  <si>
    <t xml:space="preserve">LA CERTIFICACION DE EXPERIENCIA LABORAL NO INCLUYE LAS FUNCIONES DE ACUERDO AL PLIEGO DE CONDICIONES NUMERAL 3.21.1 TALENTO HUMANO HABILITANTE NOTA 2. </t>
  </si>
  <si>
    <t>DEL 383 AL 398</t>
  </si>
  <si>
    <t>ROSAURA DEL CARMEN RICO LOPEZ</t>
  </si>
  <si>
    <t>DEL 399 AL 420</t>
  </si>
  <si>
    <t>ADRIANA CRISTINA ZUÑIGA MENDOZA</t>
  </si>
  <si>
    <t>DEL 421 AL 443</t>
  </si>
  <si>
    <t>NELLIS DEL SOCORRO RAMOS SEÑA</t>
  </si>
  <si>
    <t>COLEGIO LA ESPERANZA</t>
  </si>
  <si>
    <t>NO ANEXO CERTIFICACION DE ESTUDIOS SUPERIORES.</t>
  </si>
  <si>
    <t>DEL 444 AL 453</t>
  </si>
  <si>
    <t>ANGELICA M. OLIVERA BARRIOS</t>
  </si>
  <si>
    <t>FUNDACION CASA DEL NIÑO</t>
  </si>
  <si>
    <t>DEL 454 AL 461</t>
  </si>
  <si>
    <t>MARTIN EDUARDO LEON VASQUEZ</t>
  </si>
  <si>
    <t>PSICOLOGO</t>
  </si>
  <si>
    <t>NO RELACIONA CERTIFICAACION LABORAL PARA VERIFICAR EXPRIENCIA.</t>
  </si>
  <si>
    <t>DEL 462 AL 474</t>
  </si>
  <si>
    <t>MARIA DE LOS ANGELES BLANCO GONZALEZ</t>
  </si>
  <si>
    <t>DEL 475 AL 490</t>
  </si>
  <si>
    <t>KAREN MARGARITA JARAMILLO ZABALETA</t>
  </si>
  <si>
    <t>EN LAS CERTFCACIONES LABORALES PRESENTADAS NO SE DETERMINA QUE HAYA EJERCIDO FUNCIONES CON NIÑOS Y NIÑAS, FAMILIAS Y/O COMUNIDADES, DE ACUERDO ALO CONTEMPLADO EN EL PLIEGO DE CONDICIONES</t>
  </si>
  <si>
    <t>DEL 491 AL 503</t>
  </si>
  <si>
    <t>CAROLINA LOPEZ PATRILLAU</t>
  </si>
  <si>
    <t>TRABAJADORA SOCIAL</t>
  </si>
  <si>
    <t>LA CERTIFICACION DE EXPERIENCIA LABORAL NO INCLUYE LAS FUNCIONES DE ACUERDO AL PLIEGO DE CONDICIONES NUMERAL 3.21.1 TALENTO HUMANO HABILITANTE NOTA 2</t>
  </si>
  <si>
    <t>DEL 504 AL 517</t>
  </si>
  <si>
    <t>CINDY VANESSA CARMONA MARRUGO</t>
  </si>
  <si>
    <t>DEL 518 AL 542</t>
  </si>
  <si>
    <t>DIANA CAROLINA SANCHEZ BARRIOS</t>
  </si>
  <si>
    <t>DEL 543 AL 554</t>
  </si>
  <si>
    <t>YANIRIS DEL CARMEN ROBLES MEDINA</t>
  </si>
  <si>
    <t>ELIANA MARGARITA PEREZ VILLANUEVA</t>
  </si>
  <si>
    <t>DEL 555 AL 569</t>
  </si>
  <si>
    <t>DEL 570 AL 592</t>
  </si>
  <si>
    <t>ENA MILEY OROZCO AREVALO</t>
  </si>
  <si>
    <t>DEL 593 AL 615</t>
  </si>
  <si>
    <t>LINA MARCELA TAVARES ZAPATA</t>
  </si>
  <si>
    <t>DEL 616 AL 634</t>
  </si>
  <si>
    <t>LEYDIS DIANA OCHOA CUADRADO</t>
  </si>
  <si>
    <t>FE Y ALEGRIA</t>
  </si>
  <si>
    <t>DEL 635 AL 658</t>
  </si>
  <si>
    <t>OSMEIDA DEL CARMEN RAMIREZ BALLESTA</t>
  </si>
  <si>
    <t>NO APORTO LAS CERTIFICACIONS LABORALES PARA VERIFICAR PERFIL LABORAL</t>
  </si>
  <si>
    <t>DEL 659 AL 669</t>
  </si>
  <si>
    <t>ELANHY MISHAY SOTOMAYOR CRUZ</t>
  </si>
  <si>
    <t>FUNDACION INTEGRAL COMUNITARIA</t>
  </si>
  <si>
    <t>DEL 670 AL 690</t>
  </si>
  <si>
    <t>SLEIKERS AGAMEZ MERCADO</t>
  </si>
  <si>
    <t>COOPERATIVA DE TRABAJO ASOCIADO CORFUTURO</t>
  </si>
  <si>
    <t>DEL 691 AL 729</t>
  </si>
  <si>
    <t>GINA ALEXANDRA RESTREPO SANTAMARIA</t>
  </si>
  <si>
    <t>DEL 730 AL 754</t>
  </si>
  <si>
    <t>MELIDA GARCIA HERRERA</t>
  </si>
  <si>
    <t>DEL 755 AL 770</t>
  </si>
  <si>
    <t>INDIRA BEATRIZ ANILLO CASTILLA</t>
  </si>
  <si>
    <t>COMISARIA DE FAMILIA ZONA NORTE
FUNDACION CENTRO EDUCATIVO LAS PALMERAS</t>
  </si>
  <si>
    <t>11/02/2010
15/02/2012</t>
  </si>
  <si>
    <t>30/06/2010
15/06/2012</t>
  </si>
  <si>
    <t>DEL 771 AL  803</t>
  </si>
  <si>
    <t>MAIBYS JOSELIT DIAZ REYES</t>
  </si>
  <si>
    <t>LAS CERTIFICACIONESZ QUE ANEXA NO EVIDENCIAN EL CUMPLIMIENTO DEL PRFIL SOLICITADO PARA ESTE CARGO, SEGÚN EL PLIEGO DE CONDICIONES NUMERAL 3.21.1 TALENTO HUMANO HABILITANTE</t>
  </si>
  <si>
    <t>DEL 804 AL 831</t>
  </si>
  <si>
    <t>KATHERINE TATIANA MARTINEZ OLIVERO</t>
  </si>
  <si>
    <t>UNIVERSIDAD SAN BUENAVENTURA - CARTAGENA</t>
  </si>
  <si>
    <t>DEL 832 AL 849</t>
  </si>
  <si>
    <t>PRESENTA 4 CERTIFICACIONES QUE NO  ACREDITAN A ESTA PROFESIONAL EN EL DESEMPEÑO DE CARGOS ESPECIFICOS SOLICITADOS EN EL PLIEGO TALES COMO PSICOLOGO, TRABAJADOR SOCIAL O PSICOPEDAGOGO DE ACUERDO AL NUMERAL 3.22.1 DESARROLLO INFANTIL EN MEDIO FAMILIAR -PROPORCION DEL TALENTO HUMANO- ESTABLECIDO EN EL PLIEGO DE CONDICIONES.
ACLARAR LA CARTA DE COMPROMISO, SI SE VINCULARA COMO COORDINADORA O COMO PSICOSOCIAL, TENIENDO EN CUENTA QUE L NOMINA DE COORDINADORES YA ESTA COMPLETA Y POR EL CONTRARIO FALTA UN PSICOSOCIAL EN EL PERSONAL RELACIONADO.</t>
  </si>
  <si>
    <t>1/1000</t>
  </si>
  <si>
    <t>INDIRA MARGARITA BABILONIA PADILLA</t>
  </si>
  <si>
    <t>NO APORTA DIPLOMA O ACTA DE GRADO</t>
  </si>
  <si>
    <t>DESDE 856 AL 861</t>
  </si>
  <si>
    <t>PRUDENCIA PEREZ ATENCIO</t>
  </si>
  <si>
    <t>NO ANEXA CERTIFICACIONES LABORALES PARA VALIDAR EL PERFIL.</t>
  </si>
  <si>
    <t>DESDE EL 862 AL 872</t>
  </si>
  <si>
    <t>SANDRA ELENA PERDOMO HERNANDEZ</t>
  </si>
  <si>
    <t>DESDE 873 AL 892</t>
  </si>
  <si>
    <t>MANUEL EMILIO GUERRERO PERALTA</t>
  </si>
  <si>
    <t>CONTADOR PULICO</t>
  </si>
  <si>
    <t>DESDE 893 AL 901</t>
  </si>
  <si>
    <t>YOALIS ESTHER RAMIREZ SUAREZ</t>
  </si>
  <si>
    <t>ANEXA DOS CERTIFICACIONES LABORALES QUE NO CUMPLEN CON EL PERFIL SOLICITADO (DOS AÑOS DE EXPERIENCIA)</t>
  </si>
  <si>
    <t>DESDE 902 AL 913</t>
  </si>
  <si>
    <t>1/5000</t>
  </si>
  <si>
    <t>INSTITUTO MI PRIMERA ESTACION</t>
  </si>
  <si>
    <t>NO ANEXA SOPORTES DE ESTUDIOS PROFESIONALES,</t>
  </si>
  <si>
    <t>INSTITUCION EDUCATIVA CRISANTO LUQUE
ALCESA</t>
  </si>
  <si>
    <t>12/02/2010
31/01/2008</t>
  </si>
  <si>
    <t>12/12/2011
10/12/2008</t>
  </si>
  <si>
    <t>ROGER ALFONSO SALAZAR ENRIQUEZ</t>
  </si>
  <si>
    <t>ABOGADO</t>
  </si>
  <si>
    <t>DESDE 915 AL 937</t>
  </si>
  <si>
    <t>LAURA JULIANA MANOSALVA PORRAS</t>
  </si>
  <si>
    <t>DESDE 938 AL 960</t>
  </si>
  <si>
    <t>MARIA VIRGINIA VARGAS HERRERA</t>
  </si>
  <si>
    <t>FUNDACION DESARROLLO SOCIAL "FUNDESOCIAL"</t>
  </si>
  <si>
    <t>DESDE 961 AL 1001</t>
  </si>
  <si>
    <t>BERLY ESTHER MISAS BENEDETTY</t>
  </si>
  <si>
    <t>SECRETARIADO DE PASTORAL SOCIAL
UNIVERSIDAD DEL SINU</t>
  </si>
  <si>
    <t>15/03/2013
11/05/2009</t>
  </si>
  <si>
    <t>30/12/2013
29/01/2013</t>
  </si>
  <si>
    <t>DESDE 1002 AL 1020</t>
  </si>
  <si>
    <t>CERTIFICACION NO VALIDADA PUES FUE PRESENTADA EN REGIONAL BOLIVAR GRUPO 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</si>
</sst>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00"/>
    <numFmt numFmtId="171"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4"/>
      <color theme="1"/>
      <name val="Calibri"/>
      <family val="2"/>
      <scheme val="minor"/>
    </font>
    <font>
      <i/>
      <sz val="11"/>
      <name val="Calibri"/>
      <family val="2"/>
    </font>
  </fonts>
  <fills count="1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2" tint="-0.249977111117893"/>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7">
    <xf numFmtId="0" fontId="0" fillId="0" borderId="0" xfId="0"/>
    <xf numFmtId="0" fontId="0" fillId="0" borderId="1" xfId="0" applyBorder="1"/>
    <xf numFmtId="0" fontId="0" fillId="0" borderId="0" xfId="0"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9" fontId="38" fillId="0" borderId="1" xfId="0" applyNumberFormat="1" applyFont="1" applyFill="1" applyBorder="1" applyAlignment="1" applyProtection="1">
      <alignment horizontal="left" vertical="center" wrapText="1"/>
      <protection locked="0"/>
    </xf>
    <xf numFmtId="0" fontId="1" fillId="2" borderId="42" xfId="0" applyFont="1" applyFill="1" applyBorder="1" applyAlignment="1">
      <alignment vertical="center" wrapText="1"/>
    </xf>
    <xf numFmtId="0" fontId="14" fillId="0" borderId="1" xfId="0" applyFont="1" applyFill="1" applyBorder="1" applyAlignment="1" applyProtection="1">
      <alignment horizontal="justify"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0" fillId="0" borderId="0" xfId="0" applyAlignment="1">
      <alignment vertical="center" wrapText="1"/>
    </xf>
    <xf numFmtId="0" fontId="9" fillId="3" borderId="8" xfId="0" applyFont="1" applyFill="1" applyBorder="1" applyAlignment="1" applyProtection="1">
      <alignment vertical="center" wrapText="1"/>
      <protection locked="0"/>
    </xf>
    <xf numFmtId="0" fontId="9" fillId="0" borderId="8"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5" fontId="0" fillId="3" borderId="1" xfId="0" applyNumberFormat="1" applyFill="1" applyBorder="1" applyAlignment="1">
      <alignment horizontal="right" vertical="center" wrapText="1"/>
    </xf>
    <xf numFmtId="166" fontId="0" fillId="0" borderId="0" xfId="0" applyNumberFormat="1" applyBorder="1" applyAlignment="1">
      <alignment vertical="center" wrapText="1"/>
    </xf>
    <xf numFmtId="165" fontId="0" fillId="0" borderId="0" xfId="0" applyNumberFormat="1" applyFill="1" applyBorder="1" applyAlignment="1" applyProtection="1">
      <alignment vertical="center" wrapText="1"/>
      <protection locked="0"/>
    </xf>
    <xf numFmtId="166" fontId="0" fillId="0" borderId="0" xfId="0" applyNumberFormat="1" applyFill="1" applyBorder="1" applyAlignment="1">
      <alignment vertical="center" wrapText="1"/>
    </xf>
    <xf numFmtId="0" fontId="0" fillId="0" borderId="0" xfId="0" applyFill="1" applyAlignment="1">
      <alignment vertical="center" wrapText="1"/>
    </xf>
    <xf numFmtId="166" fontId="0" fillId="0" borderId="0" xfId="0" applyNumberFormat="1" applyFill="1" applyAlignment="1">
      <alignment vertical="center" wrapText="1"/>
    </xf>
    <xf numFmtId="168" fontId="1" fillId="0" borderId="1"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66" fontId="0" fillId="0" borderId="1" xfId="0" applyNumberFormat="1" applyFill="1" applyBorder="1" applyAlignment="1">
      <alignment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15" fillId="0" borderId="1" xfId="0" applyFont="1" applyFill="1" applyBorder="1" applyAlignment="1">
      <alignment horizontal="left" vertical="center" wrapText="1"/>
    </xf>
    <xf numFmtId="0" fontId="9" fillId="3" borderId="9" xfId="0" applyFont="1" applyFill="1" applyBorder="1" applyAlignment="1" applyProtection="1">
      <alignment vertical="center" wrapText="1"/>
      <protection locked="0"/>
    </xf>
    <xf numFmtId="0" fontId="9" fillId="0" borderId="9"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9"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14" fontId="13" fillId="0" borderId="0"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vertical="center"/>
    </xf>
    <xf numFmtId="1" fontId="39" fillId="10" borderId="0" xfId="0" applyNumberFormat="1" applyFont="1" applyFill="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14" fillId="0" borderId="1" xfId="0" applyFont="1" applyFill="1" applyBorder="1" applyAlignment="1">
      <alignment horizontal="center" vertical="center"/>
    </xf>
    <xf numFmtId="16" fontId="0" fillId="0" borderId="1" xfId="0" applyNumberFormat="1" applyFill="1" applyBorder="1" applyAlignment="1">
      <alignment horizontal="center" vertical="center"/>
    </xf>
    <xf numFmtId="16" fontId="14" fillId="0" borderId="1" xfId="0" applyNumberFormat="1" applyFont="1" applyFill="1" applyBorder="1" applyAlignment="1">
      <alignment horizontal="center" vertical="center"/>
    </xf>
    <xf numFmtId="0" fontId="0" fillId="12" borderId="1" xfId="0" applyFill="1" applyBorder="1" applyAlignment="1">
      <alignment horizontal="center" vertical="center"/>
    </xf>
    <xf numFmtId="0" fontId="0" fillId="13" borderId="1" xfId="0" applyFill="1" applyBorder="1" applyAlignment="1">
      <alignment horizontal="center" vertical="center"/>
    </xf>
    <xf numFmtId="3" fontId="0" fillId="0" borderId="1" xfId="0" applyNumberFormat="1" applyFill="1" applyBorder="1" applyAlignment="1">
      <alignment horizontal="center" vertical="center"/>
    </xf>
    <xf numFmtId="1" fontId="0" fillId="0" borderId="0" xfId="0" applyNumberFormat="1" applyBorder="1" applyAlignment="1">
      <alignment horizontal="center" vertical="center"/>
    </xf>
    <xf numFmtId="1" fontId="0" fillId="0" borderId="0" xfId="0" applyNumberFormat="1" applyBorder="1" applyAlignment="1">
      <alignment vertical="center"/>
    </xf>
    <xf numFmtId="3" fontId="13" fillId="0" borderId="0" xfId="0" applyNumberFormat="1" applyFont="1" applyFill="1" applyBorder="1" applyAlignment="1" applyProtection="1">
      <alignment horizontal="center" vertical="center" wrapText="1"/>
      <protection locked="0"/>
    </xf>
    <xf numFmtId="3" fontId="0" fillId="0" borderId="0" xfId="0" applyNumberFormat="1" applyBorder="1" applyAlignment="1">
      <alignment vertical="center"/>
    </xf>
    <xf numFmtId="1" fontId="0" fillId="0" borderId="0" xfId="0" applyNumberFormat="1" applyAlignment="1">
      <alignment vertical="center"/>
    </xf>
    <xf numFmtId="0" fontId="4"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169" fontId="13" fillId="0" borderId="1" xfId="1" applyNumberFormat="1" applyFont="1" applyFill="1" applyBorder="1" applyAlignment="1" applyProtection="1">
      <alignment horizontal="center" vertical="center" wrapText="1"/>
      <protection locked="0"/>
    </xf>
    <xf numFmtId="1" fontId="0" fillId="2" borderId="1" xfId="0" applyNumberFormat="1" applyFill="1" applyBorder="1" applyAlignment="1">
      <alignment horizontal="center" vertical="center"/>
    </xf>
    <xf numFmtId="0" fontId="0" fillId="0" borderId="1" xfId="0" applyBorder="1" applyAlignment="1">
      <alignment horizontal="center" vertical="center"/>
    </xf>
    <xf numFmtId="169" fontId="0" fillId="3" borderId="1" xfId="1" applyNumberFormat="1" applyFont="1" applyFill="1" applyBorder="1" applyAlignment="1">
      <alignment horizontal="right" vertical="center" wrapText="1"/>
    </xf>
    <xf numFmtId="169" fontId="0" fillId="0" borderId="0" xfId="0" applyNumberFormat="1" applyAlignment="1">
      <alignment vertical="center"/>
    </xf>
    <xf numFmtId="0" fontId="0" fillId="14" borderId="1" xfId="0" applyFill="1" applyBorder="1" applyAlignment="1">
      <alignment horizontal="center" vertical="center"/>
    </xf>
    <xf numFmtId="0" fontId="14" fillId="0" borderId="1" xfId="0" applyFont="1" applyFill="1" applyBorder="1" applyAlignment="1">
      <alignment vertical="center" wrapText="1"/>
    </xf>
    <xf numFmtId="14" fontId="0" fillId="0" borderId="1" xfId="0" applyNumberFormat="1" applyBorder="1" applyAlignment="1">
      <alignment vertical="center"/>
    </xf>
    <xf numFmtId="14" fontId="0" fillId="0" borderId="1" xfId="0" applyNumberFormat="1" applyFill="1" applyBorder="1" applyAlignment="1">
      <alignment vertical="center" wrapText="1"/>
    </xf>
    <xf numFmtId="14" fontId="0" fillId="0" borderId="1" xfId="0" applyNumberFormat="1" applyBorder="1" applyAlignment="1">
      <alignment vertical="center" wrapText="1"/>
    </xf>
    <xf numFmtId="0" fontId="0" fillId="0" borderId="1" xfId="0" applyBorder="1" applyAlignment="1">
      <alignment horizontal="right" vertical="center" wrapText="1"/>
    </xf>
    <xf numFmtId="0" fontId="39" fillId="14" borderId="0" xfId="0" applyFont="1" applyFill="1" applyAlignment="1">
      <alignment vertical="center"/>
    </xf>
    <xf numFmtId="169" fontId="39" fillId="14" borderId="1" xfId="1" applyNumberFormat="1" applyFont="1" applyFill="1" applyBorder="1" applyAlignment="1">
      <alignment horizontal="right" vertical="center" wrapText="1"/>
    </xf>
    <xf numFmtId="0" fontId="0" fillId="0" borderId="1" xfId="0" applyBorder="1" applyAlignment="1">
      <alignment horizontal="justify" vertical="center" wrapText="1"/>
    </xf>
    <xf numFmtId="14" fontId="0" fillId="0" borderId="1" xfId="0" applyNumberFormat="1" applyFill="1" applyBorder="1" applyAlignment="1">
      <alignment horizontal="center" vertical="center"/>
    </xf>
    <xf numFmtId="5" fontId="13" fillId="0" borderId="1" xfId="1" applyNumberFormat="1" applyFont="1" applyFill="1" applyBorder="1" applyAlignment="1">
      <alignment horizontal="right" vertical="center" wrapText="1"/>
    </xf>
    <xf numFmtId="0" fontId="13" fillId="0" borderId="1" xfId="0" applyFont="1" applyFill="1" applyBorder="1" applyAlignment="1" applyProtection="1">
      <alignment horizontal="justify" vertical="center" wrapText="1"/>
      <protection locked="0"/>
    </xf>
    <xf numFmtId="0" fontId="0" fillId="17" borderId="1" xfId="0" applyFill="1" applyBorder="1" applyAlignment="1">
      <alignment horizontal="center" vertical="center"/>
    </xf>
    <xf numFmtId="14" fontId="13" fillId="16" borderId="1" xfId="0" applyNumberFormat="1" applyFont="1" applyFill="1" applyBorder="1" applyAlignment="1" applyProtection="1">
      <alignment horizontal="center" vertical="center" wrapText="1"/>
      <protection locked="0"/>
    </xf>
    <xf numFmtId="14" fontId="0" fillId="16" borderId="1" xfId="0" applyNumberFormat="1" applyFill="1" applyBorder="1" applyAlignment="1">
      <alignment horizontal="center" vertical="center"/>
    </xf>
    <xf numFmtId="14" fontId="13" fillId="12" borderId="1" xfId="0" applyNumberFormat="1" applyFont="1" applyFill="1" applyBorder="1" applyAlignment="1" applyProtection="1">
      <alignment horizontal="center" vertical="center" wrapText="1"/>
      <protection locked="0"/>
    </xf>
    <xf numFmtId="14" fontId="13" fillId="13" borderId="1" xfId="0" applyNumberFormat="1"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0" fontId="14" fillId="11" borderId="1" xfId="0" applyFont="1" applyFill="1" applyBorder="1" applyAlignment="1">
      <alignment horizontal="center" vertical="center"/>
    </xf>
    <xf numFmtId="14" fontId="13" fillId="15" borderId="1" xfId="0" applyNumberFormat="1" applyFont="1" applyFill="1" applyBorder="1" applyAlignment="1" applyProtection="1">
      <alignment horizontal="center" vertical="center" wrapText="1"/>
      <protection locked="0"/>
    </xf>
    <xf numFmtId="0" fontId="14" fillId="15" borderId="1" xfId="0" applyFont="1" applyFill="1" applyBorder="1" applyAlignment="1">
      <alignment horizontal="center" vertical="center"/>
    </xf>
    <xf numFmtId="14" fontId="13" fillId="14" borderId="1" xfId="0" applyNumberFormat="1" applyFont="1" applyFill="1" applyBorder="1" applyAlignment="1" applyProtection="1">
      <alignment horizontal="center" vertical="center" wrapText="1"/>
      <protection locked="0"/>
    </xf>
    <xf numFmtId="170" fontId="0" fillId="0" borderId="0" xfId="0" applyNumberFormat="1" applyAlignment="1">
      <alignment vertical="center"/>
    </xf>
    <xf numFmtId="0" fontId="13" fillId="0" borderId="1" xfId="0" applyFont="1" applyFill="1" applyBorder="1" applyAlignment="1" applyProtection="1">
      <alignment horizontal="left" vertical="center" wrapText="1"/>
      <protection locked="0"/>
    </xf>
    <xf numFmtId="171" fontId="13" fillId="0" borderId="1" xfId="1" applyNumberFormat="1"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justify" vertical="center" wrapText="1"/>
      <protection locked="0"/>
    </xf>
    <xf numFmtId="0" fontId="0" fillId="0" borderId="1" xfId="0" applyBorder="1" applyAlignment="1">
      <alignment horizontal="justify" vertical="center"/>
    </xf>
    <xf numFmtId="0" fontId="0" fillId="0" borderId="1" xfId="0" quotePrefix="1" applyBorder="1" applyAlignment="1">
      <alignment horizontal="right" vertical="center" wrapText="1"/>
    </xf>
    <xf numFmtId="0" fontId="1" fillId="2" borderId="13" xfId="0" applyFont="1" applyFill="1" applyBorder="1" applyAlignment="1">
      <alignment horizontal="center" vertical="center" wrapText="1"/>
    </xf>
    <xf numFmtId="1" fontId="18" fillId="0" borderId="1" xfId="0" applyNumberFormat="1" applyFont="1" applyFill="1" applyBorder="1" applyAlignment="1" applyProtection="1">
      <alignment horizontal="center" vertical="center" wrapText="1"/>
      <protection locked="0"/>
    </xf>
    <xf numFmtId="2" fontId="13" fillId="0" borderId="1" xfId="1" applyNumberFormat="1" applyFont="1" applyFill="1" applyBorder="1" applyAlignment="1" applyProtection="1">
      <alignment horizontal="center" vertical="center" wrapText="1"/>
      <protection locked="0"/>
    </xf>
    <xf numFmtId="169" fontId="18" fillId="0" borderId="1" xfId="1"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3" t="s">
        <v>88</v>
      </c>
      <c r="B2" s="213"/>
      <c r="C2" s="213"/>
      <c r="D2" s="213"/>
      <c r="E2" s="213"/>
      <c r="F2" s="213"/>
      <c r="G2" s="213"/>
      <c r="H2" s="213"/>
      <c r="I2" s="213"/>
      <c r="J2" s="213"/>
      <c r="K2" s="213"/>
      <c r="L2" s="213"/>
    </row>
    <row r="4" spans="1:12" ht="14.45" x14ac:dyDescent="0.3">
      <c r="A4" s="215" t="s">
        <v>59</v>
      </c>
      <c r="B4" s="215"/>
      <c r="C4" s="215"/>
      <c r="D4" s="215"/>
      <c r="E4" s="215"/>
      <c r="F4" s="215"/>
      <c r="G4" s="215"/>
      <c r="H4" s="215"/>
      <c r="I4" s="215"/>
      <c r="J4" s="215"/>
      <c r="K4" s="215"/>
      <c r="L4" s="215"/>
    </row>
    <row r="5" spans="1:12" ht="14.45" x14ac:dyDescent="0.3">
      <c r="A5" s="31"/>
    </row>
    <row r="6" spans="1:12" ht="16.5" x14ac:dyDescent="0.25">
      <c r="A6" s="215" t="s">
        <v>60</v>
      </c>
      <c r="B6" s="215"/>
      <c r="C6" s="215"/>
      <c r="D6" s="215"/>
      <c r="E6" s="215"/>
      <c r="F6" s="215"/>
      <c r="G6" s="215"/>
      <c r="H6" s="215"/>
      <c r="I6" s="215"/>
      <c r="J6" s="215"/>
      <c r="K6" s="215"/>
      <c r="L6" s="215"/>
    </row>
    <row r="7" spans="1:12" ht="14.45" x14ac:dyDescent="0.3">
      <c r="A7" s="32"/>
    </row>
    <row r="8" spans="1:12" ht="109.5" customHeight="1" x14ac:dyDescent="0.25">
      <c r="A8" s="216" t="s">
        <v>122</v>
      </c>
      <c r="B8" s="216"/>
      <c r="C8" s="216"/>
      <c r="D8" s="216"/>
      <c r="E8" s="216"/>
      <c r="F8" s="216"/>
      <c r="G8" s="216"/>
      <c r="H8" s="216"/>
      <c r="I8" s="216"/>
      <c r="J8" s="216"/>
      <c r="K8" s="216"/>
      <c r="L8" s="216"/>
    </row>
    <row r="9" spans="1:12" ht="45.75" customHeight="1" x14ac:dyDescent="0.25">
      <c r="A9" s="216"/>
      <c r="B9" s="216"/>
      <c r="C9" s="216"/>
      <c r="D9" s="216"/>
      <c r="E9" s="216"/>
      <c r="F9" s="216"/>
      <c r="G9" s="216"/>
      <c r="H9" s="216"/>
      <c r="I9" s="216"/>
      <c r="J9" s="216"/>
      <c r="K9" s="216"/>
      <c r="L9" s="216"/>
    </row>
    <row r="10" spans="1:12" ht="28.5" customHeight="1" x14ac:dyDescent="0.25">
      <c r="A10" s="216" t="s">
        <v>91</v>
      </c>
      <c r="B10" s="216"/>
      <c r="C10" s="216"/>
      <c r="D10" s="216"/>
      <c r="E10" s="216"/>
      <c r="F10" s="216"/>
      <c r="G10" s="216"/>
      <c r="H10" s="216"/>
      <c r="I10" s="216"/>
      <c r="J10" s="216"/>
      <c r="K10" s="216"/>
      <c r="L10" s="216"/>
    </row>
    <row r="11" spans="1:12" ht="28.5" customHeight="1" x14ac:dyDescent="0.25">
      <c r="A11" s="216"/>
      <c r="B11" s="216"/>
      <c r="C11" s="216"/>
      <c r="D11" s="216"/>
      <c r="E11" s="216"/>
      <c r="F11" s="216"/>
      <c r="G11" s="216"/>
      <c r="H11" s="216"/>
      <c r="I11" s="216"/>
      <c r="J11" s="216"/>
      <c r="K11" s="216"/>
      <c r="L11" s="216"/>
    </row>
    <row r="12" spans="1:12" ht="15.75" thickBot="1" x14ac:dyDescent="0.3"/>
    <row r="13" spans="1:12" ht="15.75" thickBot="1" x14ac:dyDescent="0.3">
      <c r="A13" s="33" t="s">
        <v>61</v>
      </c>
      <c r="B13" s="217" t="s">
        <v>87</v>
      </c>
      <c r="C13" s="218"/>
      <c r="D13" s="218"/>
      <c r="E13" s="218"/>
      <c r="F13" s="218"/>
      <c r="G13" s="218"/>
      <c r="H13" s="218"/>
      <c r="I13" s="218"/>
      <c r="J13" s="218"/>
      <c r="K13" s="218"/>
      <c r="L13" s="218"/>
    </row>
    <row r="14" spans="1:12" ht="15.75" thickBot="1" x14ac:dyDescent="0.3">
      <c r="A14" s="34">
        <v>1</v>
      </c>
      <c r="B14" s="214"/>
      <c r="C14" s="214"/>
      <c r="D14" s="214"/>
      <c r="E14" s="214"/>
      <c r="F14" s="214"/>
      <c r="G14" s="214"/>
      <c r="H14" s="214"/>
      <c r="I14" s="214"/>
      <c r="J14" s="214"/>
      <c r="K14" s="214"/>
      <c r="L14" s="214"/>
    </row>
    <row r="15" spans="1:12" ht="15.75" thickBot="1" x14ac:dyDescent="0.3">
      <c r="A15" s="34">
        <v>2</v>
      </c>
      <c r="B15" s="214"/>
      <c r="C15" s="214"/>
      <c r="D15" s="214"/>
      <c r="E15" s="214"/>
      <c r="F15" s="214"/>
      <c r="G15" s="214"/>
      <c r="H15" s="214"/>
      <c r="I15" s="214"/>
      <c r="J15" s="214"/>
      <c r="K15" s="214"/>
      <c r="L15" s="214"/>
    </row>
    <row r="16" spans="1:12" ht="15.75" thickBot="1" x14ac:dyDescent="0.3">
      <c r="A16" s="34">
        <v>3</v>
      </c>
      <c r="B16" s="214"/>
      <c r="C16" s="214"/>
      <c r="D16" s="214"/>
      <c r="E16" s="214"/>
      <c r="F16" s="214"/>
      <c r="G16" s="214"/>
      <c r="H16" s="214"/>
      <c r="I16" s="214"/>
      <c r="J16" s="214"/>
      <c r="K16" s="214"/>
      <c r="L16" s="214"/>
    </row>
    <row r="17" spans="1:12" ht="15.75" thickBot="1" x14ac:dyDescent="0.3">
      <c r="A17" s="34">
        <v>4</v>
      </c>
      <c r="B17" s="214"/>
      <c r="C17" s="214"/>
      <c r="D17" s="214"/>
      <c r="E17" s="214"/>
      <c r="F17" s="214"/>
      <c r="G17" s="214"/>
      <c r="H17" s="214"/>
      <c r="I17" s="214"/>
      <c r="J17" s="214"/>
      <c r="K17" s="214"/>
      <c r="L17" s="214"/>
    </row>
    <row r="18" spans="1:12" ht="15.75" thickBot="1" x14ac:dyDescent="0.3">
      <c r="A18" s="34">
        <v>5</v>
      </c>
      <c r="B18" s="214"/>
      <c r="C18" s="214"/>
      <c r="D18" s="214"/>
      <c r="E18" s="214"/>
      <c r="F18" s="214"/>
      <c r="G18" s="214"/>
      <c r="H18" s="214"/>
      <c r="I18" s="214"/>
      <c r="J18" s="214"/>
      <c r="K18" s="214"/>
      <c r="L18" s="214"/>
    </row>
    <row r="19" spans="1:12" x14ac:dyDescent="0.25">
      <c r="A19" s="41"/>
      <c r="B19" s="41"/>
      <c r="C19" s="41"/>
      <c r="D19" s="41"/>
      <c r="E19" s="41"/>
      <c r="F19" s="41"/>
      <c r="G19" s="41"/>
      <c r="H19" s="41"/>
      <c r="I19" s="41"/>
      <c r="J19" s="41"/>
      <c r="K19" s="41"/>
      <c r="L19" s="41"/>
    </row>
    <row r="20" spans="1:12" x14ac:dyDescent="0.25">
      <c r="A20" s="42"/>
      <c r="B20" s="41"/>
      <c r="C20" s="41"/>
      <c r="D20" s="41"/>
      <c r="E20" s="41"/>
      <c r="F20" s="41"/>
      <c r="G20" s="41"/>
      <c r="H20" s="41"/>
      <c r="I20" s="41"/>
      <c r="J20" s="41"/>
      <c r="K20" s="41"/>
      <c r="L20" s="41"/>
    </row>
    <row r="21" spans="1:12" x14ac:dyDescent="0.25">
      <c r="A21" s="208" t="s">
        <v>86</v>
      </c>
      <c r="B21" s="208"/>
      <c r="C21" s="208"/>
      <c r="D21" s="208"/>
      <c r="E21" s="208"/>
      <c r="F21" s="208"/>
      <c r="G21" s="208"/>
      <c r="H21" s="208"/>
      <c r="I21" s="208"/>
      <c r="J21" s="208"/>
      <c r="K21" s="208"/>
      <c r="L21" s="208"/>
    </row>
    <row r="23" spans="1:12" ht="27" customHeight="1" x14ac:dyDescent="0.25">
      <c r="A23" s="209" t="s">
        <v>62</v>
      </c>
      <c r="B23" s="209"/>
      <c r="C23" s="209"/>
      <c r="D23" s="209"/>
      <c r="E23" s="36" t="s">
        <v>63</v>
      </c>
      <c r="F23" s="35" t="s">
        <v>64</v>
      </c>
      <c r="G23" s="35" t="s">
        <v>65</v>
      </c>
      <c r="H23" s="209" t="s">
        <v>2</v>
      </c>
      <c r="I23" s="209"/>
      <c r="J23" s="209"/>
      <c r="K23" s="209"/>
      <c r="L23" s="209"/>
    </row>
    <row r="24" spans="1:12" ht="30.75" customHeight="1" x14ac:dyDescent="0.25">
      <c r="A24" s="210" t="s">
        <v>95</v>
      </c>
      <c r="B24" s="211"/>
      <c r="C24" s="211"/>
      <c r="D24" s="212"/>
      <c r="E24" s="37"/>
      <c r="F24" s="1"/>
      <c r="G24" s="1"/>
      <c r="H24" s="198"/>
      <c r="I24" s="198"/>
      <c r="J24" s="198"/>
      <c r="K24" s="198"/>
      <c r="L24" s="198"/>
    </row>
    <row r="25" spans="1:12" ht="35.25" customHeight="1" x14ac:dyDescent="0.25">
      <c r="A25" s="195" t="s">
        <v>96</v>
      </c>
      <c r="B25" s="196"/>
      <c r="C25" s="196"/>
      <c r="D25" s="197"/>
      <c r="E25" s="38"/>
      <c r="F25" s="1"/>
      <c r="G25" s="1"/>
      <c r="H25" s="198"/>
      <c r="I25" s="198"/>
      <c r="J25" s="198"/>
      <c r="K25" s="198"/>
      <c r="L25" s="198"/>
    </row>
    <row r="26" spans="1:12" ht="24.75" customHeight="1" x14ac:dyDescent="0.25">
      <c r="A26" s="195" t="s">
        <v>123</v>
      </c>
      <c r="B26" s="196"/>
      <c r="C26" s="196"/>
      <c r="D26" s="197"/>
      <c r="E26" s="38"/>
      <c r="F26" s="1"/>
      <c r="G26" s="1"/>
      <c r="H26" s="198"/>
      <c r="I26" s="198"/>
      <c r="J26" s="198"/>
      <c r="K26" s="198"/>
      <c r="L26" s="198"/>
    </row>
    <row r="27" spans="1:12" ht="27" customHeight="1" x14ac:dyDescent="0.25">
      <c r="A27" s="205" t="s">
        <v>66</v>
      </c>
      <c r="B27" s="206"/>
      <c r="C27" s="206"/>
      <c r="D27" s="207"/>
      <c r="E27" s="39"/>
      <c r="F27" s="1"/>
      <c r="G27" s="1"/>
      <c r="H27" s="198"/>
      <c r="I27" s="198"/>
      <c r="J27" s="198"/>
      <c r="K27" s="198"/>
      <c r="L27" s="198"/>
    </row>
    <row r="28" spans="1:12" ht="20.25" customHeight="1" x14ac:dyDescent="0.25">
      <c r="A28" s="205" t="s">
        <v>90</v>
      </c>
      <c r="B28" s="206"/>
      <c r="C28" s="206"/>
      <c r="D28" s="207"/>
      <c r="E28" s="39"/>
      <c r="F28" s="1"/>
      <c r="G28" s="1"/>
      <c r="H28" s="199"/>
      <c r="I28" s="200"/>
      <c r="J28" s="200"/>
      <c r="K28" s="200"/>
      <c r="L28" s="201"/>
    </row>
    <row r="29" spans="1:12" ht="28.5" customHeight="1" x14ac:dyDescent="0.25">
      <c r="A29" s="205" t="s">
        <v>124</v>
      </c>
      <c r="B29" s="206"/>
      <c r="C29" s="206"/>
      <c r="D29" s="207"/>
      <c r="E29" s="39"/>
      <c r="F29" s="1"/>
      <c r="G29" s="1"/>
      <c r="H29" s="198"/>
      <c r="I29" s="198"/>
      <c r="J29" s="198"/>
      <c r="K29" s="198"/>
      <c r="L29" s="198"/>
    </row>
    <row r="30" spans="1:12" ht="28.5" customHeight="1" x14ac:dyDescent="0.25">
      <c r="A30" s="205" t="s">
        <v>93</v>
      </c>
      <c r="B30" s="206"/>
      <c r="C30" s="206"/>
      <c r="D30" s="207"/>
      <c r="E30" s="39"/>
      <c r="F30" s="1"/>
      <c r="G30" s="1"/>
      <c r="H30" s="199"/>
      <c r="I30" s="200"/>
      <c r="J30" s="200"/>
      <c r="K30" s="200"/>
      <c r="L30" s="201"/>
    </row>
    <row r="31" spans="1:12" ht="15.75" customHeight="1" x14ac:dyDescent="0.25">
      <c r="A31" s="195" t="s">
        <v>67</v>
      </c>
      <c r="B31" s="196"/>
      <c r="C31" s="196"/>
      <c r="D31" s="197"/>
      <c r="E31" s="38"/>
      <c r="F31" s="1"/>
      <c r="G31" s="1"/>
      <c r="H31" s="198"/>
      <c r="I31" s="198"/>
      <c r="J31" s="198"/>
      <c r="K31" s="198"/>
      <c r="L31" s="198"/>
    </row>
    <row r="32" spans="1:12" ht="19.5" customHeight="1" x14ac:dyDescent="0.25">
      <c r="A32" s="195" t="s">
        <v>68</v>
      </c>
      <c r="B32" s="196"/>
      <c r="C32" s="196"/>
      <c r="D32" s="197"/>
      <c r="E32" s="38"/>
      <c r="F32" s="1"/>
      <c r="G32" s="1"/>
      <c r="H32" s="198"/>
      <c r="I32" s="198"/>
      <c r="J32" s="198"/>
      <c r="K32" s="198"/>
      <c r="L32" s="198"/>
    </row>
    <row r="33" spans="1:12" ht="27.75" customHeight="1" x14ac:dyDescent="0.25">
      <c r="A33" s="195" t="s">
        <v>69</v>
      </c>
      <c r="B33" s="196"/>
      <c r="C33" s="196"/>
      <c r="D33" s="197"/>
      <c r="E33" s="38"/>
      <c r="F33" s="1"/>
      <c r="G33" s="1"/>
      <c r="H33" s="198"/>
      <c r="I33" s="198"/>
      <c r="J33" s="198"/>
      <c r="K33" s="198"/>
      <c r="L33" s="198"/>
    </row>
    <row r="34" spans="1:12" ht="61.5" customHeight="1" x14ac:dyDescent="0.25">
      <c r="A34" s="195" t="s">
        <v>70</v>
      </c>
      <c r="B34" s="196"/>
      <c r="C34" s="196"/>
      <c r="D34" s="197"/>
      <c r="E34" s="38"/>
      <c r="F34" s="1"/>
      <c r="G34" s="1"/>
      <c r="H34" s="198"/>
      <c r="I34" s="198"/>
      <c r="J34" s="198"/>
      <c r="K34" s="198"/>
      <c r="L34" s="198"/>
    </row>
    <row r="35" spans="1:12" ht="17.25" customHeight="1" x14ac:dyDescent="0.25">
      <c r="A35" s="195" t="s">
        <v>71</v>
      </c>
      <c r="B35" s="196"/>
      <c r="C35" s="196"/>
      <c r="D35" s="197"/>
      <c r="E35" s="38"/>
      <c r="F35" s="1"/>
      <c r="G35" s="1"/>
      <c r="H35" s="198"/>
      <c r="I35" s="198"/>
      <c r="J35" s="198"/>
      <c r="K35" s="198"/>
      <c r="L35" s="198"/>
    </row>
    <row r="36" spans="1:12" ht="24" customHeight="1" x14ac:dyDescent="0.25">
      <c r="A36" s="202" t="s">
        <v>92</v>
      </c>
      <c r="B36" s="203"/>
      <c r="C36" s="203"/>
      <c r="D36" s="204"/>
      <c r="E36" s="38"/>
      <c r="F36" s="1"/>
      <c r="G36" s="1"/>
      <c r="H36" s="199"/>
      <c r="I36" s="200"/>
      <c r="J36" s="200"/>
      <c r="K36" s="200"/>
      <c r="L36" s="201"/>
    </row>
    <row r="37" spans="1:12" ht="24" customHeight="1" x14ac:dyDescent="0.25">
      <c r="A37" s="195" t="s">
        <v>97</v>
      </c>
      <c r="B37" s="196"/>
      <c r="C37" s="196"/>
      <c r="D37" s="197"/>
      <c r="E37" s="38"/>
      <c r="F37" s="1"/>
      <c r="G37" s="1"/>
      <c r="H37" s="199"/>
      <c r="I37" s="200"/>
      <c r="J37" s="200"/>
      <c r="K37" s="200"/>
      <c r="L37" s="201"/>
    </row>
    <row r="38" spans="1:12" ht="28.5" customHeight="1" x14ac:dyDescent="0.25">
      <c r="A38" s="195" t="s">
        <v>98</v>
      </c>
      <c r="B38" s="196"/>
      <c r="C38" s="196"/>
      <c r="D38" s="197"/>
      <c r="E38" s="40"/>
      <c r="F38" s="1"/>
      <c r="G38" s="1"/>
      <c r="H38" s="198"/>
      <c r="I38" s="198"/>
      <c r="J38" s="198"/>
      <c r="K38" s="198"/>
      <c r="L38" s="198"/>
    </row>
    <row r="41" spans="1:12" x14ac:dyDescent="0.25">
      <c r="A41" s="208" t="s">
        <v>94</v>
      </c>
      <c r="B41" s="208"/>
      <c r="C41" s="208"/>
      <c r="D41" s="208"/>
      <c r="E41" s="208"/>
      <c r="F41" s="208"/>
      <c r="G41" s="208"/>
      <c r="H41" s="208"/>
      <c r="I41" s="208"/>
      <c r="J41" s="208"/>
      <c r="K41" s="208"/>
      <c r="L41" s="208"/>
    </row>
    <row r="43" spans="1:12" ht="15" customHeight="1" x14ac:dyDescent="0.25">
      <c r="A43" s="209" t="s">
        <v>62</v>
      </c>
      <c r="B43" s="209"/>
      <c r="C43" s="209"/>
      <c r="D43" s="209"/>
      <c r="E43" s="36" t="s">
        <v>63</v>
      </c>
      <c r="F43" s="43" t="s">
        <v>64</v>
      </c>
      <c r="G43" s="43" t="s">
        <v>65</v>
      </c>
      <c r="H43" s="209" t="s">
        <v>2</v>
      </c>
      <c r="I43" s="209"/>
      <c r="J43" s="209"/>
      <c r="K43" s="209"/>
      <c r="L43" s="209"/>
    </row>
    <row r="44" spans="1:12" ht="30" customHeight="1" x14ac:dyDescent="0.25">
      <c r="A44" s="210" t="s">
        <v>95</v>
      </c>
      <c r="B44" s="211"/>
      <c r="C44" s="211"/>
      <c r="D44" s="212"/>
      <c r="E44" s="37"/>
      <c r="F44" s="1"/>
      <c r="G44" s="1"/>
      <c r="H44" s="198"/>
      <c r="I44" s="198"/>
      <c r="J44" s="198"/>
      <c r="K44" s="198"/>
      <c r="L44" s="198"/>
    </row>
    <row r="45" spans="1:12" ht="15" customHeight="1" x14ac:dyDescent="0.25">
      <c r="A45" s="195" t="s">
        <v>96</v>
      </c>
      <c r="B45" s="196"/>
      <c r="C45" s="196"/>
      <c r="D45" s="197"/>
      <c r="E45" s="38"/>
      <c r="F45" s="1"/>
      <c r="G45" s="1"/>
      <c r="H45" s="198"/>
      <c r="I45" s="198"/>
      <c r="J45" s="198"/>
      <c r="K45" s="198"/>
      <c r="L45" s="198"/>
    </row>
    <row r="46" spans="1:12" ht="15" customHeight="1" x14ac:dyDescent="0.25">
      <c r="A46" s="195" t="s">
        <v>123</v>
      </c>
      <c r="B46" s="196"/>
      <c r="C46" s="196"/>
      <c r="D46" s="197"/>
      <c r="E46" s="38"/>
      <c r="F46" s="1"/>
      <c r="G46" s="1"/>
      <c r="H46" s="198"/>
      <c r="I46" s="198"/>
      <c r="J46" s="198"/>
      <c r="K46" s="198"/>
      <c r="L46" s="198"/>
    </row>
    <row r="47" spans="1:12" ht="15" customHeight="1" x14ac:dyDescent="0.25">
      <c r="A47" s="205" t="s">
        <v>66</v>
      </c>
      <c r="B47" s="206"/>
      <c r="C47" s="206"/>
      <c r="D47" s="207"/>
      <c r="E47" s="39"/>
      <c r="F47" s="1"/>
      <c r="G47" s="1"/>
      <c r="H47" s="198"/>
      <c r="I47" s="198"/>
      <c r="J47" s="198"/>
      <c r="K47" s="198"/>
      <c r="L47" s="198"/>
    </row>
    <row r="48" spans="1:12" ht="15" customHeight="1" x14ac:dyDescent="0.25">
      <c r="A48" s="205" t="s">
        <v>90</v>
      </c>
      <c r="B48" s="206"/>
      <c r="C48" s="206"/>
      <c r="D48" s="207"/>
      <c r="E48" s="39"/>
      <c r="F48" s="1"/>
      <c r="G48" s="1"/>
      <c r="H48" s="199"/>
      <c r="I48" s="200"/>
      <c r="J48" s="200"/>
      <c r="K48" s="200"/>
      <c r="L48" s="201"/>
    </row>
    <row r="49" spans="1:12" ht="37.5" customHeight="1" x14ac:dyDescent="0.25">
      <c r="A49" s="205" t="s">
        <v>124</v>
      </c>
      <c r="B49" s="206"/>
      <c r="C49" s="206"/>
      <c r="D49" s="207"/>
      <c r="E49" s="39"/>
      <c r="F49" s="1"/>
      <c r="G49" s="1"/>
      <c r="H49" s="198"/>
      <c r="I49" s="198"/>
      <c r="J49" s="198"/>
      <c r="K49" s="198"/>
      <c r="L49" s="198"/>
    </row>
    <row r="50" spans="1:12" ht="15" customHeight="1" x14ac:dyDescent="0.25">
      <c r="A50" s="205" t="s">
        <v>93</v>
      </c>
      <c r="B50" s="206"/>
      <c r="C50" s="206"/>
      <c r="D50" s="207"/>
      <c r="E50" s="39"/>
      <c r="F50" s="1"/>
      <c r="G50" s="1"/>
      <c r="H50" s="199"/>
      <c r="I50" s="200"/>
      <c r="J50" s="200"/>
      <c r="K50" s="200"/>
      <c r="L50" s="201"/>
    </row>
    <row r="51" spans="1:12" ht="15" customHeight="1" x14ac:dyDescent="0.25">
      <c r="A51" s="195" t="s">
        <v>67</v>
      </c>
      <c r="B51" s="196"/>
      <c r="C51" s="196"/>
      <c r="D51" s="197"/>
      <c r="E51" s="38"/>
      <c r="F51" s="1"/>
      <c r="G51" s="1"/>
      <c r="H51" s="198"/>
      <c r="I51" s="198"/>
      <c r="J51" s="198"/>
      <c r="K51" s="198"/>
      <c r="L51" s="198"/>
    </row>
    <row r="52" spans="1:12" ht="15" customHeight="1" x14ac:dyDescent="0.25">
      <c r="A52" s="195" t="s">
        <v>68</v>
      </c>
      <c r="B52" s="196"/>
      <c r="C52" s="196"/>
      <c r="D52" s="197"/>
      <c r="E52" s="38"/>
      <c r="F52" s="1"/>
      <c r="G52" s="1"/>
      <c r="H52" s="198"/>
      <c r="I52" s="198"/>
      <c r="J52" s="198"/>
      <c r="K52" s="198"/>
      <c r="L52" s="198"/>
    </row>
    <row r="53" spans="1:12" ht="15" customHeight="1" x14ac:dyDescent="0.25">
      <c r="A53" s="195" t="s">
        <v>69</v>
      </c>
      <c r="B53" s="196"/>
      <c r="C53" s="196"/>
      <c r="D53" s="197"/>
      <c r="E53" s="38"/>
      <c r="F53" s="1"/>
      <c r="G53" s="1"/>
      <c r="H53" s="198"/>
      <c r="I53" s="198"/>
      <c r="J53" s="198"/>
      <c r="K53" s="198"/>
      <c r="L53" s="198"/>
    </row>
    <row r="54" spans="1:12" ht="15" customHeight="1" x14ac:dyDescent="0.25">
      <c r="A54" s="195" t="s">
        <v>70</v>
      </c>
      <c r="B54" s="196"/>
      <c r="C54" s="196"/>
      <c r="D54" s="197"/>
      <c r="E54" s="38"/>
      <c r="F54" s="1"/>
      <c r="G54" s="1"/>
      <c r="H54" s="198"/>
      <c r="I54" s="198"/>
      <c r="J54" s="198"/>
      <c r="K54" s="198"/>
      <c r="L54" s="198"/>
    </row>
    <row r="55" spans="1:12" ht="15" customHeight="1" x14ac:dyDescent="0.25">
      <c r="A55" s="195" t="s">
        <v>71</v>
      </c>
      <c r="B55" s="196"/>
      <c r="C55" s="196"/>
      <c r="D55" s="197"/>
      <c r="E55" s="38"/>
      <c r="F55" s="1"/>
      <c r="G55" s="1"/>
      <c r="H55" s="198"/>
      <c r="I55" s="198"/>
      <c r="J55" s="198"/>
      <c r="K55" s="198"/>
      <c r="L55" s="198"/>
    </row>
    <row r="56" spans="1:12" ht="15" customHeight="1" x14ac:dyDescent="0.25">
      <c r="A56" s="202" t="s">
        <v>92</v>
      </c>
      <c r="B56" s="203"/>
      <c r="C56" s="203"/>
      <c r="D56" s="204"/>
      <c r="E56" s="38"/>
      <c r="F56" s="1"/>
      <c r="G56" s="1"/>
      <c r="H56" s="199"/>
      <c r="I56" s="200"/>
      <c r="J56" s="200"/>
      <c r="K56" s="200"/>
      <c r="L56" s="201"/>
    </row>
    <row r="57" spans="1:12" ht="15" customHeight="1" x14ac:dyDescent="0.25">
      <c r="A57" s="195" t="s">
        <v>97</v>
      </c>
      <c r="B57" s="196"/>
      <c r="C57" s="196"/>
      <c r="D57" s="197"/>
      <c r="E57" s="38"/>
      <c r="F57" s="1"/>
      <c r="G57" s="1"/>
      <c r="H57" s="199"/>
      <c r="I57" s="200"/>
      <c r="J57" s="200"/>
      <c r="K57" s="200"/>
      <c r="L57" s="201"/>
    </row>
    <row r="58" spans="1:12" ht="15" customHeight="1" x14ac:dyDescent="0.25">
      <c r="A58" s="195" t="s">
        <v>98</v>
      </c>
      <c r="B58" s="196"/>
      <c r="C58" s="196"/>
      <c r="D58" s="197"/>
      <c r="E58" s="40"/>
      <c r="F58" s="1"/>
      <c r="G58" s="1"/>
      <c r="H58" s="198"/>
      <c r="I58" s="198"/>
      <c r="J58" s="198"/>
      <c r="K58" s="198"/>
      <c r="L58" s="19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5"/>
  <sheetViews>
    <sheetView tabSelected="1" topLeftCell="A39" zoomScale="86" zoomScaleNormal="86" workbookViewId="0">
      <selection activeCell="A39" sqref="A39"/>
    </sheetView>
  </sheetViews>
  <sheetFormatPr baseColWidth="10" defaultRowHeight="15" x14ac:dyDescent="0.25"/>
  <cols>
    <col min="1" max="1" width="3.140625" style="2" bestFit="1" customWidth="1"/>
    <col min="2" max="2" width="77.28515625" style="2" customWidth="1"/>
    <col min="3" max="3" width="36.140625" style="2" customWidth="1"/>
    <col min="4" max="4" width="26.7109375" style="110" customWidth="1"/>
    <col min="5" max="5" width="25" style="110" customWidth="1"/>
    <col min="6" max="6" width="29.7109375" style="110" customWidth="1"/>
    <col min="7" max="7" width="29.7109375" style="2" customWidth="1"/>
    <col min="8" max="8" width="29.28515625" style="110" customWidth="1"/>
    <col min="9" max="9" width="15.7109375" style="110" customWidth="1"/>
    <col min="10" max="10" width="22.42578125" style="110" customWidth="1"/>
    <col min="11" max="11" width="30.7109375" style="110" customWidth="1"/>
    <col min="12" max="12" width="24.28515625" style="110" customWidth="1"/>
    <col min="13" max="13" width="26.7109375" style="110" customWidth="1"/>
    <col min="14" max="14" width="24.7109375" style="110" customWidth="1"/>
    <col min="15" max="15" width="53.85546875" style="110" customWidth="1"/>
    <col min="16" max="16" width="22.140625" style="110" customWidth="1"/>
    <col min="17" max="17" width="26.140625" style="2" customWidth="1"/>
    <col min="18" max="18" width="10.42578125" style="2" customWidth="1"/>
    <col min="19" max="19" width="61.7109375" style="2" customWidth="1"/>
    <col min="20" max="20" width="64.7109375" style="2" customWidth="1"/>
    <col min="21" max="24" width="6.42578125" style="2" customWidth="1"/>
    <col min="25" max="253" width="11.42578125" style="2"/>
    <col min="254" max="254" width="1" style="2" customWidth="1"/>
    <col min="255" max="255" width="4.28515625" style="2" customWidth="1"/>
    <col min="256" max="256" width="34.7109375" style="2" customWidth="1"/>
    <col min="257" max="257" width="0" style="2" hidden="1" customWidth="1"/>
    <col min="258" max="258" width="20" style="2" customWidth="1"/>
    <col min="259" max="259" width="20.85546875" style="2" customWidth="1"/>
    <col min="260" max="260" width="25" style="2" customWidth="1"/>
    <col min="261" max="261" width="18.7109375" style="2" customWidth="1"/>
    <col min="262" max="262" width="29.7109375" style="2" customWidth="1"/>
    <col min="263" max="263" width="13.42578125" style="2" customWidth="1"/>
    <col min="264" max="264" width="13.85546875" style="2" customWidth="1"/>
    <col min="265" max="269" width="16.5703125" style="2" customWidth="1"/>
    <col min="270" max="270" width="20.5703125" style="2" customWidth="1"/>
    <col min="271" max="271" width="21.140625" style="2" customWidth="1"/>
    <col min="272" max="272" width="9.5703125" style="2" customWidth="1"/>
    <col min="273" max="273" width="0.42578125" style="2" customWidth="1"/>
    <col min="274" max="280" width="6.42578125" style="2" customWidth="1"/>
    <col min="281" max="509" width="11.42578125" style="2"/>
    <col min="510" max="510" width="1" style="2" customWidth="1"/>
    <col min="511" max="511" width="4.28515625" style="2" customWidth="1"/>
    <col min="512" max="512" width="34.7109375" style="2" customWidth="1"/>
    <col min="513" max="513" width="0" style="2" hidden="1" customWidth="1"/>
    <col min="514" max="514" width="20" style="2" customWidth="1"/>
    <col min="515" max="515" width="20.85546875" style="2" customWidth="1"/>
    <col min="516" max="516" width="25" style="2" customWidth="1"/>
    <col min="517" max="517" width="18.7109375" style="2" customWidth="1"/>
    <col min="518" max="518" width="29.7109375" style="2" customWidth="1"/>
    <col min="519" max="519" width="13.42578125" style="2" customWidth="1"/>
    <col min="520" max="520" width="13.85546875" style="2" customWidth="1"/>
    <col min="521" max="525" width="16.5703125" style="2" customWidth="1"/>
    <col min="526" max="526" width="20.5703125" style="2" customWidth="1"/>
    <col min="527" max="527" width="21.140625" style="2" customWidth="1"/>
    <col min="528" max="528" width="9.5703125" style="2" customWidth="1"/>
    <col min="529" max="529" width="0.42578125" style="2" customWidth="1"/>
    <col min="530" max="536" width="6.42578125" style="2" customWidth="1"/>
    <col min="537" max="765" width="11.42578125" style="2"/>
    <col min="766" max="766" width="1" style="2" customWidth="1"/>
    <col min="767" max="767" width="4.28515625" style="2" customWidth="1"/>
    <col min="768" max="768" width="34.7109375" style="2" customWidth="1"/>
    <col min="769" max="769" width="0" style="2" hidden="1" customWidth="1"/>
    <col min="770" max="770" width="20" style="2" customWidth="1"/>
    <col min="771" max="771" width="20.85546875" style="2" customWidth="1"/>
    <col min="772" max="772" width="25" style="2" customWidth="1"/>
    <col min="773" max="773" width="18.7109375" style="2" customWidth="1"/>
    <col min="774" max="774" width="29.7109375" style="2" customWidth="1"/>
    <col min="775" max="775" width="13.42578125" style="2" customWidth="1"/>
    <col min="776" max="776" width="13.85546875" style="2" customWidth="1"/>
    <col min="777" max="781" width="16.5703125" style="2" customWidth="1"/>
    <col min="782" max="782" width="20.5703125" style="2" customWidth="1"/>
    <col min="783" max="783" width="21.140625" style="2" customWidth="1"/>
    <col min="784" max="784" width="9.5703125" style="2" customWidth="1"/>
    <col min="785" max="785" width="0.42578125" style="2" customWidth="1"/>
    <col min="786" max="792" width="6.42578125" style="2" customWidth="1"/>
    <col min="793" max="1021" width="11.42578125" style="2"/>
    <col min="1022" max="1022" width="1" style="2" customWidth="1"/>
    <col min="1023" max="1023" width="4.28515625" style="2" customWidth="1"/>
    <col min="1024" max="1024" width="34.7109375" style="2" customWidth="1"/>
    <col min="1025" max="1025" width="0" style="2" hidden="1" customWidth="1"/>
    <col min="1026" max="1026" width="20" style="2" customWidth="1"/>
    <col min="1027" max="1027" width="20.85546875" style="2" customWidth="1"/>
    <col min="1028" max="1028" width="25" style="2" customWidth="1"/>
    <col min="1029" max="1029" width="18.7109375" style="2" customWidth="1"/>
    <col min="1030" max="1030" width="29.7109375" style="2" customWidth="1"/>
    <col min="1031" max="1031" width="13.42578125" style="2" customWidth="1"/>
    <col min="1032" max="1032" width="13.85546875" style="2" customWidth="1"/>
    <col min="1033" max="1037" width="16.5703125" style="2" customWidth="1"/>
    <col min="1038" max="1038" width="20.5703125" style="2" customWidth="1"/>
    <col min="1039" max="1039" width="21.140625" style="2" customWidth="1"/>
    <col min="1040" max="1040" width="9.5703125" style="2" customWidth="1"/>
    <col min="1041" max="1041" width="0.42578125" style="2" customWidth="1"/>
    <col min="1042" max="1048" width="6.42578125" style="2" customWidth="1"/>
    <col min="1049" max="1277" width="11.42578125" style="2"/>
    <col min="1278" max="1278" width="1" style="2" customWidth="1"/>
    <col min="1279" max="1279" width="4.28515625" style="2" customWidth="1"/>
    <col min="1280" max="1280" width="34.7109375" style="2" customWidth="1"/>
    <col min="1281" max="1281" width="0" style="2" hidden="1" customWidth="1"/>
    <col min="1282" max="1282" width="20" style="2" customWidth="1"/>
    <col min="1283" max="1283" width="20.85546875" style="2" customWidth="1"/>
    <col min="1284" max="1284" width="25" style="2" customWidth="1"/>
    <col min="1285" max="1285" width="18.7109375" style="2" customWidth="1"/>
    <col min="1286" max="1286" width="29.7109375" style="2" customWidth="1"/>
    <col min="1287" max="1287" width="13.42578125" style="2" customWidth="1"/>
    <col min="1288" max="1288" width="13.85546875" style="2" customWidth="1"/>
    <col min="1289" max="1293" width="16.5703125" style="2" customWidth="1"/>
    <col min="1294" max="1294" width="20.5703125" style="2" customWidth="1"/>
    <col min="1295" max="1295" width="21.140625" style="2" customWidth="1"/>
    <col min="1296" max="1296" width="9.5703125" style="2" customWidth="1"/>
    <col min="1297" max="1297" width="0.42578125" style="2" customWidth="1"/>
    <col min="1298" max="1304" width="6.42578125" style="2" customWidth="1"/>
    <col min="1305" max="1533" width="11.42578125" style="2"/>
    <col min="1534" max="1534" width="1" style="2" customWidth="1"/>
    <col min="1535" max="1535" width="4.28515625" style="2" customWidth="1"/>
    <col min="1536" max="1536" width="34.7109375" style="2" customWidth="1"/>
    <col min="1537" max="1537" width="0" style="2" hidden="1" customWidth="1"/>
    <col min="1538" max="1538" width="20" style="2" customWidth="1"/>
    <col min="1539" max="1539" width="20.85546875" style="2" customWidth="1"/>
    <col min="1540" max="1540" width="25" style="2" customWidth="1"/>
    <col min="1541" max="1541" width="18.7109375" style="2" customWidth="1"/>
    <col min="1542" max="1542" width="29.7109375" style="2" customWidth="1"/>
    <col min="1543" max="1543" width="13.42578125" style="2" customWidth="1"/>
    <col min="1544" max="1544" width="13.85546875" style="2" customWidth="1"/>
    <col min="1545" max="1549" width="16.5703125" style="2" customWidth="1"/>
    <col min="1550" max="1550" width="20.5703125" style="2" customWidth="1"/>
    <col min="1551" max="1551" width="21.140625" style="2" customWidth="1"/>
    <col min="1552" max="1552" width="9.5703125" style="2" customWidth="1"/>
    <col min="1553" max="1553" width="0.42578125" style="2" customWidth="1"/>
    <col min="1554" max="1560" width="6.42578125" style="2" customWidth="1"/>
    <col min="1561" max="1789" width="11.42578125" style="2"/>
    <col min="1790" max="1790" width="1" style="2" customWidth="1"/>
    <col min="1791" max="1791" width="4.28515625" style="2" customWidth="1"/>
    <col min="1792" max="1792" width="34.7109375" style="2" customWidth="1"/>
    <col min="1793" max="1793" width="0" style="2" hidden="1" customWidth="1"/>
    <col min="1794" max="1794" width="20" style="2" customWidth="1"/>
    <col min="1795" max="1795" width="20.85546875" style="2" customWidth="1"/>
    <col min="1796" max="1796" width="25" style="2" customWidth="1"/>
    <col min="1797" max="1797" width="18.7109375" style="2" customWidth="1"/>
    <col min="1798" max="1798" width="29.7109375" style="2" customWidth="1"/>
    <col min="1799" max="1799" width="13.42578125" style="2" customWidth="1"/>
    <col min="1800" max="1800" width="13.85546875" style="2" customWidth="1"/>
    <col min="1801" max="1805" width="16.5703125" style="2" customWidth="1"/>
    <col min="1806" max="1806" width="20.5703125" style="2" customWidth="1"/>
    <col min="1807" max="1807" width="21.140625" style="2" customWidth="1"/>
    <col min="1808" max="1808" width="9.5703125" style="2" customWidth="1"/>
    <col min="1809" max="1809" width="0.42578125" style="2" customWidth="1"/>
    <col min="1810" max="1816" width="6.42578125" style="2" customWidth="1"/>
    <col min="1817" max="2045" width="11.42578125" style="2"/>
    <col min="2046" max="2046" width="1" style="2" customWidth="1"/>
    <col min="2047" max="2047" width="4.28515625" style="2" customWidth="1"/>
    <col min="2048" max="2048" width="34.7109375" style="2" customWidth="1"/>
    <col min="2049" max="2049" width="0" style="2" hidden="1" customWidth="1"/>
    <col min="2050" max="2050" width="20" style="2" customWidth="1"/>
    <col min="2051" max="2051" width="20.85546875" style="2" customWidth="1"/>
    <col min="2052" max="2052" width="25" style="2" customWidth="1"/>
    <col min="2053" max="2053" width="18.7109375" style="2" customWidth="1"/>
    <col min="2054" max="2054" width="29.7109375" style="2" customWidth="1"/>
    <col min="2055" max="2055" width="13.42578125" style="2" customWidth="1"/>
    <col min="2056" max="2056" width="13.85546875" style="2" customWidth="1"/>
    <col min="2057" max="2061" width="16.5703125" style="2" customWidth="1"/>
    <col min="2062" max="2062" width="20.5703125" style="2" customWidth="1"/>
    <col min="2063" max="2063" width="21.140625" style="2" customWidth="1"/>
    <col min="2064" max="2064" width="9.5703125" style="2" customWidth="1"/>
    <col min="2065" max="2065" width="0.42578125" style="2" customWidth="1"/>
    <col min="2066" max="2072" width="6.42578125" style="2" customWidth="1"/>
    <col min="2073" max="2301" width="11.42578125" style="2"/>
    <col min="2302" max="2302" width="1" style="2" customWidth="1"/>
    <col min="2303" max="2303" width="4.28515625" style="2" customWidth="1"/>
    <col min="2304" max="2304" width="34.7109375" style="2" customWidth="1"/>
    <col min="2305" max="2305" width="0" style="2" hidden="1" customWidth="1"/>
    <col min="2306" max="2306" width="20" style="2" customWidth="1"/>
    <col min="2307" max="2307" width="20.85546875" style="2" customWidth="1"/>
    <col min="2308" max="2308" width="25" style="2" customWidth="1"/>
    <col min="2309" max="2309" width="18.7109375" style="2" customWidth="1"/>
    <col min="2310" max="2310" width="29.7109375" style="2" customWidth="1"/>
    <col min="2311" max="2311" width="13.42578125" style="2" customWidth="1"/>
    <col min="2312" max="2312" width="13.85546875" style="2" customWidth="1"/>
    <col min="2313" max="2317" width="16.5703125" style="2" customWidth="1"/>
    <col min="2318" max="2318" width="20.5703125" style="2" customWidth="1"/>
    <col min="2319" max="2319" width="21.140625" style="2" customWidth="1"/>
    <col min="2320" max="2320" width="9.5703125" style="2" customWidth="1"/>
    <col min="2321" max="2321" width="0.42578125" style="2" customWidth="1"/>
    <col min="2322" max="2328" width="6.42578125" style="2" customWidth="1"/>
    <col min="2329" max="2557" width="11.42578125" style="2"/>
    <col min="2558" max="2558" width="1" style="2" customWidth="1"/>
    <col min="2559" max="2559" width="4.28515625" style="2" customWidth="1"/>
    <col min="2560" max="2560" width="34.7109375" style="2" customWidth="1"/>
    <col min="2561" max="2561" width="0" style="2" hidden="1" customWidth="1"/>
    <col min="2562" max="2562" width="20" style="2" customWidth="1"/>
    <col min="2563" max="2563" width="20.85546875" style="2" customWidth="1"/>
    <col min="2564" max="2564" width="25" style="2" customWidth="1"/>
    <col min="2565" max="2565" width="18.7109375" style="2" customWidth="1"/>
    <col min="2566" max="2566" width="29.7109375" style="2" customWidth="1"/>
    <col min="2567" max="2567" width="13.42578125" style="2" customWidth="1"/>
    <col min="2568" max="2568" width="13.85546875" style="2" customWidth="1"/>
    <col min="2569" max="2573" width="16.5703125" style="2" customWidth="1"/>
    <col min="2574" max="2574" width="20.5703125" style="2" customWidth="1"/>
    <col min="2575" max="2575" width="21.140625" style="2" customWidth="1"/>
    <col min="2576" max="2576" width="9.5703125" style="2" customWidth="1"/>
    <col min="2577" max="2577" width="0.42578125" style="2" customWidth="1"/>
    <col min="2578" max="2584" width="6.42578125" style="2" customWidth="1"/>
    <col min="2585" max="2813" width="11.42578125" style="2"/>
    <col min="2814" max="2814" width="1" style="2" customWidth="1"/>
    <col min="2815" max="2815" width="4.28515625" style="2" customWidth="1"/>
    <col min="2816" max="2816" width="34.7109375" style="2" customWidth="1"/>
    <col min="2817" max="2817" width="0" style="2" hidden="1" customWidth="1"/>
    <col min="2818" max="2818" width="20" style="2" customWidth="1"/>
    <col min="2819" max="2819" width="20.85546875" style="2" customWidth="1"/>
    <col min="2820" max="2820" width="25" style="2" customWidth="1"/>
    <col min="2821" max="2821" width="18.7109375" style="2" customWidth="1"/>
    <col min="2822" max="2822" width="29.7109375" style="2" customWidth="1"/>
    <col min="2823" max="2823" width="13.42578125" style="2" customWidth="1"/>
    <col min="2824" max="2824" width="13.85546875" style="2" customWidth="1"/>
    <col min="2825" max="2829" width="16.5703125" style="2" customWidth="1"/>
    <col min="2830" max="2830" width="20.5703125" style="2" customWidth="1"/>
    <col min="2831" max="2831" width="21.140625" style="2" customWidth="1"/>
    <col min="2832" max="2832" width="9.5703125" style="2" customWidth="1"/>
    <col min="2833" max="2833" width="0.42578125" style="2" customWidth="1"/>
    <col min="2834" max="2840" width="6.42578125" style="2" customWidth="1"/>
    <col min="2841" max="3069" width="11.42578125" style="2"/>
    <col min="3070" max="3070" width="1" style="2" customWidth="1"/>
    <col min="3071" max="3071" width="4.28515625" style="2" customWidth="1"/>
    <col min="3072" max="3072" width="34.7109375" style="2" customWidth="1"/>
    <col min="3073" max="3073" width="0" style="2" hidden="1" customWidth="1"/>
    <col min="3074" max="3074" width="20" style="2" customWidth="1"/>
    <col min="3075" max="3075" width="20.85546875" style="2" customWidth="1"/>
    <col min="3076" max="3076" width="25" style="2" customWidth="1"/>
    <col min="3077" max="3077" width="18.7109375" style="2" customWidth="1"/>
    <col min="3078" max="3078" width="29.7109375" style="2" customWidth="1"/>
    <col min="3079" max="3079" width="13.42578125" style="2" customWidth="1"/>
    <col min="3080" max="3080" width="13.85546875" style="2" customWidth="1"/>
    <col min="3081" max="3085" width="16.5703125" style="2" customWidth="1"/>
    <col min="3086" max="3086" width="20.5703125" style="2" customWidth="1"/>
    <col min="3087" max="3087" width="21.140625" style="2" customWidth="1"/>
    <col min="3088" max="3088" width="9.5703125" style="2" customWidth="1"/>
    <col min="3089" max="3089" width="0.42578125" style="2" customWidth="1"/>
    <col min="3090" max="3096" width="6.42578125" style="2" customWidth="1"/>
    <col min="3097" max="3325" width="11.42578125" style="2"/>
    <col min="3326" max="3326" width="1" style="2" customWidth="1"/>
    <col min="3327" max="3327" width="4.28515625" style="2" customWidth="1"/>
    <col min="3328" max="3328" width="34.7109375" style="2" customWidth="1"/>
    <col min="3329" max="3329" width="0" style="2" hidden="1" customWidth="1"/>
    <col min="3330" max="3330" width="20" style="2" customWidth="1"/>
    <col min="3331" max="3331" width="20.85546875" style="2" customWidth="1"/>
    <col min="3332" max="3332" width="25" style="2" customWidth="1"/>
    <col min="3333" max="3333" width="18.7109375" style="2" customWidth="1"/>
    <col min="3334" max="3334" width="29.7109375" style="2" customWidth="1"/>
    <col min="3335" max="3335" width="13.42578125" style="2" customWidth="1"/>
    <col min="3336" max="3336" width="13.85546875" style="2" customWidth="1"/>
    <col min="3337" max="3341" width="16.5703125" style="2" customWidth="1"/>
    <col min="3342" max="3342" width="20.5703125" style="2" customWidth="1"/>
    <col min="3343" max="3343" width="21.140625" style="2" customWidth="1"/>
    <col min="3344" max="3344" width="9.5703125" style="2" customWidth="1"/>
    <col min="3345" max="3345" width="0.42578125" style="2" customWidth="1"/>
    <col min="3346" max="3352" width="6.42578125" style="2" customWidth="1"/>
    <col min="3353" max="3581" width="11.42578125" style="2"/>
    <col min="3582" max="3582" width="1" style="2" customWidth="1"/>
    <col min="3583" max="3583" width="4.28515625" style="2" customWidth="1"/>
    <col min="3584" max="3584" width="34.7109375" style="2" customWidth="1"/>
    <col min="3585" max="3585" width="0" style="2" hidden="1" customWidth="1"/>
    <col min="3586" max="3586" width="20" style="2" customWidth="1"/>
    <col min="3587" max="3587" width="20.85546875" style="2" customWidth="1"/>
    <col min="3588" max="3588" width="25" style="2" customWidth="1"/>
    <col min="3589" max="3589" width="18.7109375" style="2" customWidth="1"/>
    <col min="3590" max="3590" width="29.7109375" style="2" customWidth="1"/>
    <col min="3591" max="3591" width="13.42578125" style="2" customWidth="1"/>
    <col min="3592" max="3592" width="13.85546875" style="2" customWidth="1"/>
    <col min="3593" max="3597" width="16.5703125" style="2" customWidth="1"/>
    <col min="3598" max="3598" width="20.5703125" style="2" customWidth="1"/>
    <col min="3599" max="3599" width="21.140625" style="2" customWidth="1"/>
    <col min="3600" max="3600" width="9.5703125" style="2" customWidth="1"/>
    <col min="3601" max="3601" width="0.42578125" style="2" customWidth="1"/>
    <col min="3602" max="3608" width="6.42578125" style="2" customWidth="1"/>
    <col min="3609" max="3837" width="11.42578125" style="2"/>
    <col min="3838" max="3838" width="1" style="2" customWidth="1"/>
    <col min="3839" max="3839" width="4.28515625" style="2" customWidth="1"/>
    <col min="3840" max="3840" width="34.7109375" style="2" customWidth="1"/>
    <col min="3841" max="3841" width="0" style="2" hidden="1" customWidth="1"/>
    <col min="3842" max="3842" width="20" style="2" customWidth="1"/>
    <col min="3843" max="3843" width="20.85546875" style="2" customWidth="1"/>
    <col min="3844" max="3844" width="25" style="2" customWidth="1"/>
    <col min="3845" max="3845" width="18.7109375" style="2" customWidth="1"/>
    <col min="3846" max="3846" width="29.7109375" style="2" customWidth="1"/>
    <col min="3847" max="3847" width="13.42578125" style="2" customWidth="1"/>
    <col min="3848" max="3848" width="13.85546875" style="2" customWidth="1"/>
    <col min="3849" max="3853" width="16.5703125" style="2" customWidth="1"/>
    <col min="3854" max="3854" width="20.5703125" style="2" customWidth="1"/>
    <col min="3855" max="3855" width="21.140625" style="2" customWidth="1"/>
    <col min="3856" max="3856" width="9.5703125" style="2" customWidth="1"/>
    <col min="3857" max="3857" width="0.42578125" style="2" customWidth="1"/>
    <col min="3858" max="3864" width="6.42578125" style="2" customWidth="1"/>
    <col min="3865" max="4093" width="11.42578125" style="2"/>
    <col min="4094" max="4094" width="1" style="2" customWidth="1"/>
    <col min="4095" max="4095" width="4.28515625" style="2" customWidth="1"/>
    <col min="4096" max="4096" width="34.7109375" style="2" customWidth="1"/>
    <col min="4097" max="4097" width="0" style="2" hidden="1" customWidth="1"/>
    <col min="4098" max="4098" width="20" style="2" customWidth="1"/>
    <col min="4099" max="4099" width="20.85546875" style="2" customWidth="1"/>
    <col min="4100" max="4100" width="25" style="2" customWidth="1"/>
    <col min="4101" max="4101" width="18.7109375" style="2" customWidth="1"/>
    <col min="4102" max="4102" width="29.7109375" style="2" customWidth="1"/>
    <col min="4103" max="4103" width="13.42578125" style="2" customWidth="1"/>
    <col min="4104" max="4104" width="13.85546875" style="2" customWidth="1"/>
    <col min="4105" max="4109" width="16.5703125" style="2" customWidth="1"/>
    <col min="4110" max="4110" width="20.5703125" style="2" customWidth="1"/>
    <col min="4111" max="4111" width="21.140625" style="2" customWidth="1"/>
    <col min="4112" max="4112" width="9.5703125" style="2" customWidth="1"/>
    <col min="4113" max="4113" width="0.42578125" style="2" customWidth="1"/>
    <col min="4114" max="4120" width="6.42578125" style="2" customWidth="1"/>
    <col min="4121" max="4349" width="11.42578125" style="2"/>
    <col min="4350" max="4350" width="1" style="2" customWidth="1"/>
    <col min="4351" max="4351" width="4.28515625" style="2" customWidth="1"/>
    <col min="4352" max="4352" width="34.7109375" style="2" customWidth="1"/>
    <col min="4353" max="4353" width="0" style="2" hidden="1" customWidth="1"/>
    <col min="4354" max="4354" width="20" style="2" customWidth="1"/>
    <col min="4355" max="4355" width="20.85546875" style="2" customWidth="1"/>
    <col min="4356" max="4356" width="25" style="2" customWidth="1"/>
    <col min="4357" max="4357" width="18.7109375" style="2" customWidth="1"/>
    <col min="4358" max="4358" width="29.7109375" style="2" customWidth="1"/>
    <col min="4359" max="4359" width="13.42578125" style="2" customWidth="1"/>
    <col min="4360" max="4360" width="13.85546875" style="2" customWidth="1"/>
    <col min="4361" max="4365" width="16.5703125" style="2" customWidth="1"/>
    <col min="4366" max="4366" width="20.5703125" style="2" customWidth="1"/>
    <col min="4367" max="4367" width="21.140625" style="2" customWidth="1"/>
    <col min="4368" max="4368" width="9.5703125" style="2" customWidth="1"/>
    <col min="4369" max="4369" width="0.42578125" style="2" customWidth="1"/>
    <col min="4370" max="4376" width="6.42578125" style="2" customWidth="1"/>
    <col min="4377" max="4605" width="11.42578125" style="2"/>
    <col min="4606" max="4606" width="1" style="2" customWidth="1"/>
    <col min="4607" max="4607" width="4.28515625" style="2" customWidth="1"/>
    <col min="4608" max="4608" width="34.7109375" style="2" customWidth="1"/>
    <col min="4609" max="4609" width="0" style="2" hidden="1" customWidth="1"/>
    <col min="4610" max="4610" width="20" style="2" customWidth="1"/>
    <col min="4611" max="4611" width="20.85546875" style="2" customWidth="1"/>
    <col min="4612" max="4612" width="25" style="2" customWidth="1"/>
    <col min="4613" max="4613" width="18.7109375" style="2" customWidth="1"/>
    <col min="4614" max="4614" width="29.7109375" style="2" customWidth="1"/>
    <col min="4615" max="4615" width="13.42578125" style="2" customWidth="1"/>
    <col min="4616" max="4616" width="13.85546875" style="2" customWidth="1"/>
    <col min="4617" max="4621" width="16.5703125" style="2" customWidth="1"/>
    <col min="4622" max="4622" width="20.5703125" style="2" customWidth="1"/>
    <col min="4623" max="4623" width="21.140625" style="2" customWidth="1"/>
    <col min="4624" max="4624" width="9.5703125" style="2" customWidth="1"/>
    <col min="4625" max="4625" width="0.42578125" style="2" customWidth="1"/>
    <col min="4626" max="4632" width="6.42578125" style="2" customWidth="1"/>
    <col min="4633" max="4861" width="11.42578125" style="2"/>
    <col min="4862" max="4862" width="1" style="2" customWidth="1"/>
    <col min="4863" max="4863" width="4.28515625" style="2" customWidth="1"/>
    <col min="4864" max="4864" width="34.7109375" style="2" customWidth="1"/>
    <col min="4865" max="4865" width="0" style="2" hidden="1" customWidth="1"/>
    <col min="4866" max="4866" width="20" style="2" customWidth="1"/>
    <col min="4867" max="4867" width="20.85546875" style="2" customWidth="1"/>
    <col min="4868" max="4868" width="25" style="2" customWidth="1"/>
    <col min="4869" max="4869" width="18.7109375" style="2" customWidth="1"/>
    <col min="4870" max="4870" width="29.7109375" style="2" customWidth="1"/>
    <col min="4871" max="4871" width="13.42578125" style="2" customWidth="1"/>
    <col min="4872" max="4872" width="13.85546875" style="2" customWidth="1"/>
    <col min="4873" max="4877" width="16.5703125" style="2" customWidth="1"/>
    <col min="4878" max="4878" width="20.5703125" style="2" customWidth="1"/>
    <col min="4879" max="4879" width="21.140625" style="2" customWidth="1"/>
    <col min="4880" max="4880" width="9.5703125" style="2" customWidth="1"/>
    <col min="4881" max="4881" width="0.42578125" style="2" customWidth="1"/>
    <col min="4882" max="4888" width="6.42578125" style="2" customWidth="1"/>
    <col min="4889" max="5117" width="11.42578125" style="2"/>
    <col min="5118" max="5118" width="1" style="2" customWidth="1"/>
    <col min="5119" max="5119" width="4.28515625" style="2" customWidth="1"/>
    <col min="5120" max="5120" width="34.7109375" style="2" customWidth="1"/>
    <col min="5121" max="5121" width="0" style="2" hidden="1" customWidth="1"/>
    <col min="5122" max="5122" width="20" style="2" customWidth="1"/>
    <col min="5123" max="5123" width="20.85546875" style="2" customWidth="1"/>
    <col min="5124" max="5124" width="25" style="2" customWidth="1"/>
    <col min="5125" max="5125" width="18.7109375" style="2" customWidth="1"/>
    <col min="5126" max="5126" width="29.7109375" style="2" customWidth="1"/>
    <col min="5127" max="5127" width="13.42578125" style="2" customWidth="1"/>
    <col min="5128" max="5128" width="13.85546875" style="2" customWidth="1"/>
    <col min="5129" max="5133" width="16.5703125" style="2" customWidth="1"/>
    <col min="5134" max="5134" width="20.5703125" style="2" customWidth="1"/>
    <col min="5135" max="5135" width="21.140625" style="2" customWidth="1"/>
    <col min="5136" max="5136" width="9.5703125" style="2" customWidth="1"/>
    <col min="5137" max="5137" width="0.42578125" style="2" customWidth="1"/>
    <col min="5138" max="5144" width="6.42578125" style="2" customWidth="1"/>
    <col min="5145" max="5373" width="11.42578125" style="2"/>
    <col min="5374" max="5374" width="1" style="2" customWidth="1"/>
    <col min="5375" max="5375" width="4.28515625" style="2" customWidth="1"/>
    <col min="5376" max="5376" width="34.7109375" style="2" customWidth="1"/>
    <col min="5377" max="5377" width="0" style="2" hidden="1" customWidth="1"/>
    <col min="5378" max="5378" width="20" style="2" customWidth="1"/>
    <col min="5379" max="5379" width="20.85546875" style="2" customWidth="1"/>
    <col min="5380" max="5380" width="25" style="2" customWidth="1"/>
    <col min="5381" max="5381" width="18.7109375" style="2" customWidth="1"/>
    <col min="5382" max="5382" width="29.7109375" style="2" customWidth="1"/>
    <col min="5383" max="5383" width="13.42578125" style="2" customWidth="1"/>
    <col min="5384" max="5384" width="13.85546875" style="2" customWidth="1"/>
    <col min="5385" max="5389" width="16.5703125" style="2" customWidth="1"/>
    <col min="5390" max="5390" width="20.5703125" style="2" customWidth="1"/>
    <col min="5391" max="5391" width="21.140625" style="2" customWidth="1"/>
    <col min="5392" max="5392" width="9.5703125" style="2" customWidth="1"/>
    <col min="5393" max="5393" width="0.42578125" style="2" customWidth="1"/>
    <col min="5394" max="5400" width="6.42578125" style="2" customWidth="1"/>
    <col min="5401" max="5629" width="11.42578125" style="2"/>
    <col min="5630" max="5630" width="1" style="2" customWidth="1"/>
    <col min="5631" max="5631" width="4.28515625" style="2" customWidth="1"/>
    <col min="5632" max="5632" width="34.7109375" style="2" customWidth="1"/>
    <col min="5633" max="5633" width="0" style="2" hidden="1" customWidth="1"/>
    <col min="5634" max="5634" width="20" style="2" customWidth="1"/>
    <col min="5635" max="5635" width="20.85546875" style="2" customWidth="1"/>
    <col min="5636" max="5636" width="25" style="2" customWidth="1"/>
    <col min="5637" max="5637" width="18.7109375" style="2" customWidth="1"/>
    <col min="5638" max="5638" width="29.7109375" style="2" customWidth="1"/>
    <col min="5639" max="5639" width="13.42578125" style="2" customWidth="1"/>
    <col min="5640" max="5640" width="13.85546875" style="2" customWidth="1"/>
    <col min="5641" max="5645" width="16.5703125" style="2" customWidth="1"/>
    <col min="5646" max="5646" width="20.5703125" style="2" customWidth="1"/>
    <col min="5647" max="5647" width="21.140625" style="2" customWidth="1"/>
    <col min="5648" max="5648" width="9.5703125" style="2" customWidth="1"/>
    <col min="5649" max="5649" width="0.42578125" style="2" customWidth="1"/>
    <col min="5650" max="5656" width="6.42578125" style="2" customWidth="1"/>
    <col min="5657" max="5885" width="11.42578125" style="2"/>
    <col min="5886" max="5886" width="1" style="2" customWidth="1"/>
    <col min="5887" max="5887" width="4.28515625" style="2" customWidth="1"/>
    <col min="5888" max="5888" width="34.7109375" style="2" customWidth="1"/>
    <col min="5889" max="5889" width="0" style="2" hidden="1" customWidth="1"/>
    <col min="5890" max="5890" width="20" style="2" customWidth="1"/>
    <col min="5891" max="5891" width="20.85546875" style="2" customWidth="1"/>
    <col min="5892" max="5892" width="25" style="2" customWidth="1"/>
    <col min="5893" max="5893" width="18.7109375" style="2" customWidth="1"/>
    <col min="5894" max="5894" width="29.7109375" style="2" customWidth="1"/>
    <col min="5895" max="5895" width="13.42578125" style="2" customWidth="1"/>
    <col min="5896" max="5896" width="13.85546875" style="2" customWidth="1"/>
    <col min="5897" max="5901" width="16.5703125" style="2" customWidth="1"/>
    <col min="5902" max="5902" width="20.5703125" style="2" customWidth="1"/>
    <col min="5903" max="5903" width="21.140625" style="2" customWidth="1"/>
    <col min="5904" max="5904" width="9.5703125" style="2" customWidth="1"/>
    <col min="5905" max="5905" width="0.42578125" style="2" customWidth="1"/>
    <col min="5906" max="5912" width="6.42578125" style="2" customWidth="1"/>
    <col min="5913" max="6141" width="11.42578125" style="2"/>
    <col min="6142" max="6142" width="1" style="2" customWidth="1"/>
    <col min="6143" max="6143" width="4.28515625" style="2" customWidth="1"/>
    <col min="6144" max="6144" width="34.7109375" style="2" customWidth="1"/>
    <col min="6145" max="6145" width="0" style="2" hidden="1" customWidth="1"/>
    <col min="6146" max="6146" width="20" style="2" customWidth="1"/>
    <col min="6147" max="6147" width="20.85546875" style="2" customWidth="1"/>
    <col min="6148" max="6148" width="25" style="2" customWidth="1"/>
    <col min="6149" max="6149" width="18.7109375" style="2" customWidth="1"/>
    <col min="6150" max="6150" width="29.7109375" style="2" customWidth="1"/>
    <col min="6151" max="6151" width="13.42578125" style="2" customWidth="1"/>
    <col min="6152" max="6152" width="13.85546875" style="2" customWidth="1"/>
    <col min="6153" max="6157" width="16.5703125" style="2" customWidth="1"/>
    <col min="6158" max="6158" width="20.5703125" style="2" customWidth="1"/>
    <col min="6159" max="6159" width="21.140625" style="2" customWidth="1"/>
    <col min="6160" max="6160" width="9.5703125" style="2" customWidth="1"/>
    <col min="6161" max="6161" width="0.42578125" style="2" customWidth="1"/>
    <col min="6162" max="6168" width="6.42578125" style="2" customWidth="1"/>
    <col min="6169" max="6397" width="11.42578125" style="2"/>
    <col min="6398" max="6398" width="1" style="2" customWidth="1"/>
    <col min="6399" max="6399" width="4.28515625" style="2" customWidth="1"/>
    <col min="6400" max="6400" width="34.7109375" style="2" customWidth="1"/>
    <col min="6401" max="6401" width="0" style="2" hidden="1" customWidth="1"/>
    <col min="6402" max="6402" width="20" style="2" customWidth="1"/>
    <col min="6403" max="6403" width="20.85546875" style="2" customWidth="1"/>
    <col min="6404" max="6404" width="25" style="2" customWidth="1"/>
    <col min="6405" max="6405" width="18.7109375" style="2" customWidth="1"/>
    <col min="6406" max="6406" width="29.7109375" style="2" customWidth="1"/>
    <col min="6407" max="6407" width="13.42578125" style="2" customWidth="1"/>
    <col min="6408" max="6408" width="13.85546875" style="2" customWidth="1"/>
    <col min="6409" max="6413" width="16.5703125" style="2" customWidth="1"/>
    <col min="6414" max="6414" width="20.5703125" style="2" customWidth="1"/>
    <col min="6415" max="6415" width="21.140625" style="2" customWidth="1"/>
    <col min="6416" max="6416" width="9.5703125" style="2" customWidth="1"/>
    <col min="6417" max="6417" width="0.42578125" style="2" customWidth="1"/>
    <col min="6418" max="6424" width="6.42578125" style="2" customWidth="1"/>
    <col min="6425" max="6653" width="11.42578125" style="2"/>
    <col min="6654" max="6654" width="1" style="2" customWidth="1"/>
    <col min="6655" max="6655" width="4.28515625" style="2" customWidth="1"/>
    <col min="6656" max="6656" width="34.7109375" style="2" customWidth="1"/>
    <col min="6657" max="6657" width="0" style="2" hidden="1" customWidth="1"/>
    <col min="6658" max="6658" width="20" style="2" customWidth="1"/>
    <col min="6659" max="6659" width="20.85546875" style="2" customWidth="1"/>
    <col min="6660" max="6660" width="25" style="2" customWidth="1"/>
    <col min="6661" max="6661" width="18.7109375" style="2" customWidth="1"/>
    <col min="6662" max="6662" width="29.7109375" style="2" customWidth="1"/>
    <col min="6663" max="6663" width="13.42578125" style="2" customWidth="1"/>
    <col min="6664" max="6664" width="13.85546875" style="2" customWidth="1"/>
    <col min="6665" max="6669" width="16.5703125" style="2" customWidth="1"/>
    <col min="6670" max="6670" width="20.5703125" style="2" customWidth="1"/>
    <col min="6671" max="6671" width="21.140625" style="2" customWidth="1"/>
    <col min="6672" max="6672" width="9.5703125" style="2" customWidth="1"/>
    <col min="6673" max="6673" width="0.42578125" style="2" customWidth="1"/>
    <col min="6674" max="6680" width="6.42578125" style="2" customWidth="1"/>
    <col min="6681" max="6909" width="11.42578125" style="2"/>
    <col min="6910" max="6910" width="1" style="2" customWidth="1"/>
    <col min="6911" max="6911" width="4.28515625" style="2" customWidth="1"/>
    <col min="6912" max="6912" width="34.7109375" style="2" customWidth="1"/>
    <col min="6913" max="6913" width="0" style="2" hidden="1" customWidth="1"/>
    <col min="6914" max="6914" width="20" style="2" customWidth="1"/>
    <col min="6915" max="6915" width="20.85546875" style="2" customWidth="1"/>
    <col min="6916" max="6916" width="25" style="2" customWidth="1"/>
    <col min="6917" max="6917" width="18.7109375" style="2" customWidth="1"/>
    <col min="6918" max="6918" width="29.7109375" style="2" customWidth="1"/>
    <col min="6919" max="6919" width="13.42578125" style="2" customWidth="1"/>
    <col min="6920" max="6920" width="13.85546875" style="2" customWidth="1"/>
    <col min="6921" max="6925" width="16.5703125" style="2" customWidth="1"/>
    <col min="6926" max="6926" width="20.5703125" style="2" customWidth="1"/>
    <col min="6927" max="6927" width="21.140625" style="2" customWidth="1"/>
    <col min="6928" max="6928" width="9.5703125" style="2" customWidth="1"/>
    <col min="6929" max="6929" width="0.42578125" style="2" customWidth="1"/>
    <col min="6930" max="6936" width="6.42578125" style="2" customWidth="1"/>
    <col min="6937" max="7165" width="11.42578125" style="2"/>
    <col min="7166" max="7166" width="1" style="2" customWidth="1"/>
    <col min="7167" max="7167" width="4.28515625" style="2" customWidth="1"/>
    <col min="7168" max="7168" width="34.7109375" style="2" customWidth="1"/>
    <col min="7169" max="7169" width="0" style="2" hidden="1" customWidth="1"/>
    <col min="7170" max="7170" width="20" style="2" customWidth="1"/>
    <col min="7171" max="7171" width="20.85546875" style="2" customWidth="1"/>
    <col min="7172" max="7172" width="25" style="2" customWidth="1"/>
    <col min="7173" max="7173" width="18.7109375" style="2" customWidth="1"/>
    <col min="7174" max="7174" width="29.7109375" style="2" customWidth="1"/>
    <col min="7175" max="7175" width="13.42578125" style="2" customWidth="1"/>
    <col min="7176" max="7176" width="13.85546875" style="2" customWidth="1"/>
    <col min="7177" max="7181" width="16.5703125" style="2" customWidth="1"/>
    <col min="7182" max="7182" width="20.5703125" style="2" customWidth="1"/>
    <col min="7183" max="7183" width="21.140625" style="2" customWidth="1"/>
    <col min="7184" max="7184" width="9.5703125" style="2" customWidth="1"/>
    <col min="7185" max="7185" width="0.42578125" style="2" customWidth="1"/>
    <col min="7186" max="7192" width="6.42578125" style="2" customWidth="1"/>
    <col min="7193" max="7421" width="11.42578125" style="2"/>
    <col min="7422" max="7422" width="1" style="2" customWidth="1"/>
    <col min="7423" max="7423" width="4.28515625" style="2" customWidth="1"/>
    <col min="7424" max="7424" width="34.7109375" style="2" customWidth="1"/>
    <col min="7425" max="7425" width="0" style="2" hidden="1" customWidth="1"/>
    <col min="7426" max="7426" width="20" style="2" customWidth="1"/>
    <col min="7427" max="7427" width="20.85546875" style="2" customWidth="1"/>
    <col min="7428" max="7428" width="25" style="2" customWidth="1"/>
    <col min="7429" max="7429" width="18.7109375" style="2" customWidth="1"/>
    <col min="7430" max="7430" width="29.7109375" style="2" customWidth="1"/>
    <col min="7431" max="7431" width="13.42578125" style="2" customWidth="1"/>
    <col min="7432" max="7432" width="13.85546875" style="2" customWidth="1"/>
    <col min="7433" max="7437" width="16.5703125" style="2" customWidth="1"/>
    <col min="7438" max="7438" width="20.5703125" style="2" customWidth="1"/>
    <col min="7439" max="7439" width="21.140625" style="2" customWidth="1"/>
    <col min="7440" max="7440" width="9.5703125" style="2" customWidth="1"/>
    <col min="7441" max="7441" width="0.42578125" style="2" customWidth="1"/>
    <col min="7442" max="7448" width="6.42578125" style="2" customWidth="1"/>
    <col min="7449" max="7677" width="11.42578125" style="2"/>
    <col min="7678" max="7678" width="1" style="2" customWidth="1"/>
    <col min="7679" max="7679" width="4.28515625" style="2" customWidth="1"/>
    <col min="7680" max="7680" width="34.7109375" style="2" customWidth="1"/>
    <col min="7681" max="7681" width="0" style="2" hidden="1" customWidth="1"/>
    <col min="7682" max="7682" width="20" style="2" customWidth="1"/>
    <col min="7683" max="7683" width="20.85546875" style="2" customWidth="1"/>
    <col min="7684" max="7684" width="25" style="2" customWidth="1"/>
    <col min="7685" max="7685" width="18.7109375" style="2" customWidth="1"/>
    <col min="7686" max="7686" width="29.7109375" style="2" customWidth="1"/>
    <col min="7687" max="7687" width="13.42578125" style="2" customWidth="1"/>
    <col min="7688" max="7688" width="13.85546875" style="2" customWidth="1"/>
    <col min="7689" max="7693" width="16.5703125" style="2" customWidth="1"/>
    <col min="7694" max="7694" width="20.5703125" style="2" customWidth="1"/>
    <col min="7695" max="7695" width="21.140625" style="2" customWidth="1"/>
    <col min="7696" max="7696" width="9.5703125" style="2" customWidth="1"/>
    <col min="7697" max="7697" width="0.42578125" style="2" customWidth="1"/>
    <col min="7698" max="7704" width="6.42578125" style="2" customWidth="1"/>
    <col min="7705" max="7933" width="11.42578125" style="2"/>
    <col min="7934" max="7934" width="1" style="2" customWidth="1"/>
    <col min="7935" max="7935" width="4.28515625" style="2" customWidth="1"/>
    <col min="7936" max="7936" width="34.7109375" style="2" customWidth="1"/>
    <col min="7937" max="7937" width="0" style="2" hidden="1" customWidth="1"/>
    <col min="7938" max="7938" width="20" style="2" customWidth="1"/>
    <col min="7939" max="7939" width="20.85546875" style="2" customWidth="1"/>
    <col min="7940" max="7940" width="25" style="2" customWidth="1"/>
    <col min="7941" max="7941" width="18.7109375" style="2" customWidth="1"/>
    <col min="7942" max="7942" width="29.7109375" style="2" customWidth="1"/>
    <col min="7943" max="7943" width="13.42578125" style="2" customWidth="1"/>
    <col min="7944" max="7944" width="13.85546875" style="2" customWidth="1"/>
    <col min="7945" max="7949" width="16.5703125" style="2" customWidth="1"/>
    <col min="7950" max="7950" width="20.5703125" style="2" customWidth="1"/>
    <col min="7951" max="7951" width="21.140625" style="2" customWidth="1"/>
    <col min="7952" max="7952" width="9.5703125" style="2" customWidth="1"/>
    <col min="7953" max="7953" width="0.42578125" style="2" customWidth="1"/>
    <col min="7954" max="7960" width="6.42578125" style="2" customWidth="1"/>
    <col min="7961" max="8189" width="11.42578125" style="2"/>
    <col min="8190" max="8190" width="1" style="2" customWidth="1"/>
    <col min="8191" max="8191" width="4.28515625" style="2" customWidth="1"/>
    <col min="8192" max="8192" width="34.7109375" style="2" customWidth="1"/>
    <col min="8193" max="8193" width="0" style="2" hidden="1" customWidth="1"/>
    <col min="8194" max="8194" width="20" style="2" customWidth="1"/>
    <col min="8195" max="8195" width="20.85546875" style="2" customWidth="1"/>
    <col min="8196" max="8196" width="25" style="2" customWidth="1"/>
    <col min="8197" max="8197" width="18.7109375" style="2" customWidth="1"/>
    <col min="8198" max="8198" width="29.7109375" style="2" customWidth="1"/>
    <col min="8199" max="8199" width="13.42578125" style="2" customWidth="1"/>
    <col min="8200" max="8200" width="13.85546875" style="2" customWidth="1"/>
    <col min="8201" max="8205" width="16.5703125" style="2" customWidth="1"/>
    <col min="8206" max="8206" width="20.5703125" style="2" customWidth="1"/>
    <col min="8207" max="8207" width="21.140625" style="2" customWidth="1"/>
    <col min="8208" max="8208" width="9.5703125" style="2" customWidth="1"/>
    <col min="8209" max="8209" width="0.42578125" style="2" customWidth="1"/>
    <col min="8210" max="8216" width="6.42578125" style="2" customWidth="1"/>
    <col min="8217" max="8445" width="11.42578125" style="2"/>
    <col min="8446" max="8446" width="1" style="2" customWidth="1"/>
    <col min="8447" max="8447" width="4.28515625" style="2" customWidth="1"/>
    <col min="8448" max="8448" width="34.7109375" style="2" customWidth="1"/>
    <col min="8449" max="8449" width="0" style="2" hidden="1" customWidth="1"/>
    <col min="8450" max="8450" width="20" style="2" customWidth="1"/>
    <col min="8451" max="8451" width="20.85546875" style="2" customWidth="1"/>
    <col min="8452" max="8452" width="25" style="2" customWidth="1"/>
    <col min="8453" max="8453" width="18.7109375" style="2" customWidth="1"/>
    <col min="8454" max="8454" width="29.7109375" style="2" customWidth="1"/>
    <col min="8455" max="8455" width="13.42578125" style="2" customWidth="1"/>
    <col min="8456" max="8456" width="13.85546875" style="2" customWidth="1"/>
    <col min="8457" max="8461" width="16.5703125" style="2" customWidth="1"/>
    <col min="8462" max="8462" width="20.5703125" style="2" customWidth="1"/>
    <col min="8463" max="8463" width="21.140625" style="2" customWidth="1"/>
    <col min="8464" max="8464" width="9.5703125" style="2" customWidth="1"/>
    <col min="8465" max="8465" width="0.42578125" style="2" customWidth="1"/>
    <col min="8466" max="8472" width="6.42578125" style="2" customWidth="1"/>
    <col min="8473" max="8701" width="11.42578125" style="2"/>
    <col min="8702" max="8702" width="1" style="2" customWidth="1"/>
    <col min="8703" max="8703" width="4.28515625" style="2" customWidth="1"/>
    <col min="8704" max="8704" width="34.7109375" style="2" customWidth="1"/>
    <col min="8705" max="8705" width="0" style="2" hidden="1" customWidth="1"/>
    <col min="8706" max="8706" width="20" style="2" customWidth="1"/>
    <col min="8707" max="8707" width="20.85546875" style="2" customWidth="1"/>
    <col min="8708" max="8708" width="25" style="2" customWidth="1"/>
    <col min="8709" max="8709" width="18.7109375" style="2" customWidth="1"/>
    <col min="8710" max="8710" width="29.7109375" style="2" customWidth="1"/>
    <col min="8711" max="8711" width="13.42578125" style="2" customWidth="1"/>
    <col min="8712" max="8712" width="13.85546875" style="2" customWidth="1"/>
    <col min="8713" max="8717" width="16.5703125" style="2" customWidth="1"/>
    <col min="8718" max="8718" width="20.5703125" style="2" customWidth="1"/>
    <col min="8719" max="8719" width="21.140625" style="2" customWidth="1"/>
    <col min="8720" max="8720" width="9.5703125" style="2" customWidth="1"/>
    <col min="8721" max="8721" width="0.42578125" style="2" customWidth="1"/>
    <col min="8722" max="8728" width="6.42578125" style="2" customWidth="1"/>
    <col min="8729" max="8957" width="11.42578125" style="2"/>
    <col min="8958" max="8958" width="1" style="2" customWidth="1"/>
    <col min="8959" max="8959" width="4.28515625" style="2" customWidth="1"/>
    <col min="8960" max="8960" width="34.7109375" style="2" customWidth="1"/>
    <col min="8961" max="8961" width="0" style="2" hidden="1" customWidth="1"/>
    <col min="8962" max="8962" width="20" style="2" customWidth="1"/>
    <col min="8963" max="8963" width="20.85546875" style="2" customWidth="1"/>
    <col min="8964" max="8964" width="25" style="2" customWidth="1"/>
    <col min="8965" max="8965" width="18.7109375" style="2" customWidth="1"/>
    <col min="8966" max="8966" width="29.7109375" style="2" customWidth="1"/>
    <col min="8967" max="8967" width="13.42578125" style="2" customWidth="1"/>
    <col min="8968" max="8968" width="13.85546875" style="2" customWidth="1"/>
    <col min="8969" max="8973" width="16.5703125" style="2" customWidth="1"/>
    <col min="8974" max="8974" width="20.5703125" style="2" customWidth="1"/>
    <col min="8975" max="8975" width="21.140625" style="2" customWidth="1"/>
    <col min="8976" max="8976" width="9.5703125" style="2" customWidth="1"/>
    <col min="8977" max="8977" width="0.42578125" style="2" customWidth="1"/>
    <col min="8978" max="8984" width="6.42578125" style="2" customWidth="1"/>
    <col min="8985" max="9213" width="11.42578125" style="2"/>
    <col min="9214" max="9214" width="1" style="2" customWidth="1"/>
    <col min="9215" max="9215" width="4.28515625" style="2" customWidth="1"/>
    <col min="9216" max="9216" width="34.7109375" style="2" customWidth="1"/>
    <col min="9217" max="9217" width="0" style="2" hidden="1" customWidth="1"/>
    <col min="9218" max="9218" width="20" style="2" customWidth="1"/>
    <col min="9219" max="9219" width="20.85546875" style="2" customWidth="1"/>
    <col min="9220" max="9220" width="25" style="2" customWidth="1"/>
    <col min="9221" max="9221" width="18.7109375" style="2" customWidth="1"/>
    <col min="9222" max="9222" width="29.7109375" style="2" customWidth="1"/>
    <col min="9223" max="9223" width="13.42578125" style="2" customWidth="1"/>
    <col min="9224" max="9224" width="13.85546875" style="2" customWidth="1"/>
    <col min="9225" max="9229" width="16.5703125" style="2" customWidth="1"/>
    <col min="9230" max="9230" width="20.5703125" style="2" customWidth="1"/>
    <col min="9231" max="9231" width="21.140625" style="2" customWidth="1"/>
    <col min="9232" max="9232" width="9.5703125" style="2" customWidth="1"/>
    <col min="9233" max="9233" width="0.42578125" style="2" customWidth="1"/>
    <col min="9234" max="9240" width="6.42578125" style="2" customWidth="1"/>
    <col min="9241" max="9469" width="11.42578125" style="2"/>
    <col min="9470" max="9470" width="1" style="2" customWidth="1"/>
    <col min="9471" max="9471" width="4.28515625" style="2" customWidth="1"/>
    <col min="9472" max="9472" width="34.7109375" style="2" customWidth="1"/>
    <col min="9473" max="9473" width="0" style="2" hidden="1" customWidth="1"/>
    <col min="9474" max="9474" width="20" style="2" customWidth="1"/>
    <col min="9475" max="9475" width="20.85546875" style="2" customWidth="1"/>
    <col min="9476" max="9476" width="25" style="2" customWidth="1"/>
    <col min="9477" max="9477" width="18.7109375" style="2" customWidth="1"/>
    <col min="9478" max="9478" width="29.7109375" style="2" customWidth="1"/>
    <col min="9479" max="9479" width="13.42578125" style="2" customWidth="1"/>
    <col min="9480" max="9480" width="13.85546875" style="2" customWidth="1"/>
    <col min="9481" max="9485" width="16.5703125" style="2" customWidth="1"/>
    <col min="9486" max="9486" width="20.5703125" style="2" customWidth="1"/>
    <col min="9487" max="9487" width="21.140625" style="2" customWidth="1"/>
    <col min="9488" max="9488" width="9.5703125" style="2" customWidth="1"/>
    <col min="9489" max="9489" width="0.42578125" style="2" customWidth="1"/>
    <col min="9490" max="9496" width="6.42578125" style="2" customWidth="1"/>
    <col min="9497" max="9725" width="11.42578125" style="2"/>
    <col min="9726" max="9726" width="1" style="2" customWidth="1"/>
    <col min="9727" max="9727" width="4.28515625" style="2" customWidth="1"/>
    <col min="9728" max="9728" width="34.7109375" style="2" customWidth="1"/>
    <col min="9729" max="9729" width="0" style="2" hidden="1" customWidth="1"/>
    <col min="9730" max="9730" width="20" style="2" customWidth="1"/>
    <col min="9731" max="9731" width="20.85546875" style="2" customWidth="1"/>
    <col min="9732" max="9732" width="25" style="2" customWidth="1"/>
    <col min="9733" max="9733" width="18.7109375" style="2" customWidth="1"/>
    <col min="9734" max="9734" width="29.7109375" style="2" customWidth="1"/>
    <col min="9735" max="9735" width="13.42578125" style="2" customWidth="1"/>
    <col min="9736" max="9736" width="13.85546875" style="2" customWidth="1"/>
    <col min="9737" max="9741" width="16.5703125" style="2" customWidth="1"/>
    <col min="9742" max="9742" width="20.5703125" style="2" customWidth="1"/>
    <col min="9743" max="9743" width="21.140625" style="2" customWidth="1"/>
    <col min="9744" max="9744" width="9.5703125" style="2" customWidth="1"/>
    <col min="9745" max="9745" width="0.42578125" style="2" customWidth="1"/>
    <col min="9746" max="9752" width="6.42578125" style="2" customWidth="1"/>
    <col min="9753" max="9981" width="11.42578125" style="2"/>
    <col min="9982" max="9982" width="1" style="2" customWidth="1"/>
    <col min="9983" max="9983" width="4.28515625" style="2" customWidth="1"/>
    <col min="9984" max="9984" width="34.7109375" style="2" customWidth="1"/>
    <col min="9985" max="9985" width="0" style="2" hidden="1" customWidth="1"/>
    <col min="9986" max="9986" width="20" style="2" customWidth="1"/>
    <col min="9987" max="9987" width="20.85546875" style="2" customWidth="1"/>
    <col min="9988" max="9988" width="25" style="2" customWidth="1"/>
    <col min="9989" max="9989" width="18.7109375" style="2" customWidth="1"/>
    <col min="9990" max="9990" width="29.7109375" style="2" customWidth="1"/>
    <col min="9991" max="9991" width="13.42578125" style="2" customWidth="1"/>
    <col min="9992" max="9992" width="13.85546875" style="2" customWidth="1"/>
    <col min="9993" max="9997" width="16.5703125" style="2" customWidth="1"/>
    <col min="9998" max="9998" width="20.5703125" style="2" customWidth="1"/>
    <col min="9999" max="9999" width="21.140625" style="2" customWidth="1"/>
    <col min="10000" max="10000" width="9.5703125" style="2" customWidth="1"/>
    <col min="10001" max="10001" width="0.42578125" style="2" customWidth="1"/>
    <col min="10002" max="10008" width="6.42578125" style="2" customWidth="1"/>
    <col min="10009" max="10237" width="11.42578125" style="2"/>
    <col min="10238" max="10238" width="1" style="2" customWidth="1"/>
    <col min="10239" max="10239" width="4.28515625" style="2" customWidth="1"/>
    <col min="10240" max="10240" width="34.7109375" style="2" customWidth="1"/>
    <col min="10241" max="10241" width="0" style="2" hidden="1" customWidth="1"/>
    <col min="10242" max="10242" width="20" style="2" customWidth="1"/>
    <col min="10243" max="10243" width="20.85546875" style="2" customWidth="1"/>
    <col min="10244" max="10244" width="25" style="2" customWidth="1"/>
    <col min="10245" max="10245" width="18.7109375" style="2" customWidth="1"/>
    <col min="10246" max="10246" width="29.7109375" style="2" customWidth="1"/>
    <col min="10247" max="10247" width="13.42578125" style="2" customWidth="1"/>
    <col min="10248" max="10248" width="13.85546875" style="2" customWidth="1"/>
    <col min="10249" max="10253" width="16.5703125" style="2" customWidth="1"/>
    <col min="10254" max="10254" width="20.5703125" style="2" customWidth="1"/>
    <col min="10255" max="10255" width="21.140625" style="2" customWidth="1"/>
    <col min="10256" max="10256" width="9.5703125" style="2" customWidth="1"/>
    <col min="10257" max="10257" width="0.42578125" style="2" customWidth="1"/>
    <col min="10258" max="10264" width="6.42578125" style="2" customWidth="1"/>
    <col min="10265" max="10493" width="11.42578125" style="2"/>
    <col min="10494" max="10494" width="1" style="2" customWidth="1"/>
    <col min="10495" max="10495" width="4.28515625" style="2" customWidth="1"/>
    <col min="10496" max="10496" width="34.7109375" style="2" customWidth="1"/>
    <col min="10497" max="10497" width="0" style="2" hidden="1" customWidth="1"/>
    <col min="10498" max="10498" width="20" style="2" customWidth="1"/>
    <col min="10499" max="10499" width="20.85546875" style="2" customWidth="1"/>
    <col min="10500" max="10500" width="25" style="2" customWidth="1"/>
    <col min="10501" max="10501" width="18.7109375" style="2" customWidth="1"/>
    <col min="10502" max="10502" width="29.7109375" style="2" customWidth="1"/>
    <col min="10503" max="10503" width="13.42578125" style="2" customWidth="1"/>
    <col min="10504" max="10504" width="13.85546875" style="2" customWidth="1"/>
    <col min="10505" max="10509" width="16.5703125" style="2" customWidth="1"/>
    <col min="10510" max="10510" width="20.5703125" style="2" customWidth="1"/>
    <col min="10511" max="10511" width="21.140625" style="2" customWidth="1"/>
    <col min="10512" max="10512" width="9.5703125" style="2" customWidth="1"/>
    <col min="10513" max="10513" width="0.42578125" style="2" customWidth="1"/>
    <col min="10514" max="10520" width="6.42578125" style="2" customWidth="1"/>
    <col min="10521" max="10749" width="11.42578125" style="2"/>
    <col min="10750" max="10750" width="1" style="2" customWidth="1"/>
    <col min="10751" max="10751" width="4.28515625" style="2" customWidth="1"/>
    <col min="10752" max="10752" width="34.7109375" style="2" customWidth="1"/>
    <col min="10753" max="10753" width="0" style="2" hidden="1" customWidth="1"/>
    <col min="10754" max="10754" width="20" style="2" customWidth="1"/>
    <col min="10755" max="10755" width="20.85546875" style="2" customWidth="1"/>
    <col min="10756" max="10756" width="25" style="2" customWidth="1"/>
    <col min="10757" max="10757" width="18.7109375" style="2" customWidth="1"/>
    <col min="10758" max="10758" width="29.7109375" style="2" customWidth="1"/>
    <col min="10759" max="10759" width="13.42578125" style="2" customWidth="1"/>
    <col min="10760" max="10760" width="13.85546875" style="2" customWidth="1"/>
    <col min="10761" max="10765" width="16.5703125" style="2" customWidth="1"/>
    <col min="10766" max="10766" width="20.5703125" style="2" customWidth="1"/>
    <col min="10767" max="10767" width="21.140625" style="2" customWidth="1"/>
    <col min="10768" max="10768" width="9.5703125" style="2" customWidth="1"/>
    <col min="10769" max="10769" width="0.42578125" style="2" customWidth="1"/>
    <col min="10770" max="10776" width="6.42578125" style="2" customWidth="1"/>
    <col min="10777" max="11005" width="11.42578125" style="2"/>
    <col min="11006" max="11006" width="1" style="2" customWidth="1"/>
    <col min="11007" max="11007" width="4.28515625" style="2" customWidth="1"/>
    <col min="11008" max="11008" width="34.7109375" style="2" customWidth="1"/>
    <col min="11009" max="11009" width="0" style="2" hidden="1" customWidth="1"/>
    <col min="11010" max="11010" width="20" style="2" customWidth="1"/>
    <col min="11011" max="11011" width="20.85546875" style="2" customWidth="1"/>
    <col min="11012" max="11012" width="25" style="2" customWidth="1"/>
    <col min="11013" max="11013" width="18.7109375" style="2" customWidth="1"/>
    <col min="11014" max="11014" width="29.7109375" style="2" customWidth="1"/>
    <col min="11015" max="11015" width="13.42578125" style="2" customWidth="1"/>
    <col min="11016" max="11016" width="13.85546875" style="2" customWidth="1"/>
    <col min="11017" max="11021" width="16.5703125" style="2" customWidth="1"/>
    <col min="11022" max="11022" width="20.5703125" style="2" customWidth="1"/>
    <col min="11023" max="11023" width="21.140625" style="2" customWidth="1"/>
    <col min="11024" max="11024" width="9.5703125" style="2" customWidth="1"/>
    <col min="11025" max="11025" width="0.42578125" style="2" customWidth="1"/>
    <col min="11026" max="11032" width="6.42578125" style="2" customWidth="1"/>
    <col min="11033" max="11261" width="11.42578125" style="2"/>
    <col min="11262" max="11262" width="1" style="2" customWidth="1"/>
    <col min="11263" max="11263" width="4.28515625" style="2" customWidth="1"/>
    <col min="11264" max="11264" width="34.7109375" style="2" customWidth="1"/>
    <col min="11265" max="11265" width="0" style="2" hidden="1" customWidth="1"/>
    <col min="11266" max="11266" width="20" style="2" customWidth="1"/>
    <col min="11267" max="11267" width="20.85546875" style="2" customWidth="1"/>
    <col min="11268" max="11268" width="25" style="2" customWidth="1"/>
    <col min="11269" max="11269" width="18.7109375" style="2" customWidth="1"/>
    <col min="11270" max="11270" width="29.7109375" style="2" customWidth="1"/>
    <col min="11271" max="11271" width="13.42578125" style="2" customWidth="1"/>
    <col min="11272" max="11272" width="13.85546875" style="2" customWidth="1"/>
    <col min="11273" max="11277" width="16.5703125" style="2" customWidth="1"/>
    <col min="11278" max="11278" width="20.5703125" style="2" customWidth="1"/>
    <col min="11279" max="11279" width="21.140625" style="2" customWidth="1"/>
    <col min="11280" max="11280" width="9.5703125" style="2" customWidth="1"/>
    <col min="11281" max="11281" width="0.42578125" style="2" customWidth="1"/>
    <col min="11282" max="11288" width="6.42578125" style="2" customWidth="1"/>
    <col min="11289" max="11517" width="11.42578125" style="2"/>
    <col min="11518" max="11518" width="1" style="2" customWidth="1"/>
    <col min="11519" max="11519" width="4.28515625" style="2" customWidth="1"/>
    <col min="11520" max="11520" width="34.7109375" style="2" customWidth="1"/>
    <col min="11521" max="11521" width="0" style="2" hidden="1" customWidth="1"/>
    <col min="11522" max="11522" width="20" style="2" customWidth="1"/>
    <col min="11523" max="11523" width="20.85546875" style="2" customWidth="1"/>
    <col min="11524" max="11524" width="25" style="2" customWidth="1"/>
    <col min="11525" max="11525" width="18.7109375" style="2" customWidth="1"/>
    <col min="11526" max="11526" width="29.7109375" style="2" customWidth="1"/>
    <col min="11527" max="11527" width="13.42578125" style="2" customWidth="1"/>
    <col min="11528" max="11528" width="13.85546875" style="2" customWidth="1"/>
    <col min="11529" max="11533" width="16.5703125" style="2" customWidth="1"/>
    <col min="11534" max="11534" width="20.5703125" style="2" customWidth="1"/>
    <col min="11535" max="11535" width="21.140625" style="2" customWidth="1"/>
    <col min="11536" max="11536" width="9.5703125" style="2" customWidth="1"/>
    <col min="11537" max="11537" width="0.42578125" style="2" customWidth="1"/>
    <col min="11538" max="11544" width="6.42578125" style="2" customWidth="1"/>
    <col min="11545" max="11773" width="11.42578125" style="2"/>
    <col min="11774" max="11774" width="1" style="2" customWidth="1"/>
    <col min="11775" max="11775" width="4.28515625" style="2" customWidth="1"/>
    <col min="11776" max="11776" width="34.7109375" style="2" customWidth="1"/>
    <col min="11777" max="11777" width="0" style="2" hidden="1" customWidth="1"/>
    <col min="11778" max="11778" width="20" style="2" customWidth="1"/>
    <col min="11779" max="11779" width="20.85546875" style="2" customWidth="1"/>
    <col min="11780" max="11780" width="25" style="2" customWidth="1"/>
    <col min="11781" max="11781" width="18.7109375" style="2" customWidth="1"/>
    <col min="11782" max="11782" width="29.7109375" style="2" customWidth="1"/>
    <col min="11783" max="11783" width="13.42578125" style="2" customWidth="1"/>
    <col min="11784" max="11784" width="13.85546875" style="2" customWidth="1"/>
    <col min="11785" max="11789" width="16.5703125" style="2" customWidth="1"/>
    <col min="11790" max="11790" width="20.5703125" style="2" customWidth="1"/>
    <col min="11791" max="11791" width="21.140625" style="2" customWidth="1"/>
    <col min="11792" max="11792" width="9.5703125" style="2" customWidth="1"/>
    <col min="11793" max="11793" width="0.42578125" style="2" customWidth="1"/>
    <col min="11794" max="11800" width="6.42578125" style="2" customWidth="1"/>
    <col min="11801" max="12029" width="11.42578125" style="2"/>
    <col min="12030" max="12030" width="1" style="2" customWidth="1"/>
    <col min="12031" max="12031" width="4.28515625" style="2" customWidth="1"/>
    <col min="12032" max="12032" width="34.7109375" style="2" customWidth="1"/>
    <col min="12033" max="12033" width="0" style="2" hidden="1" customWidth="1"/>
    <col min="12034" max="12034" width="20" style="2" customWidth="1"/>
    <col min="12035" max="12035" width="20.85546875" style="2" customWidth="1"/>
    <col min="12036" max="12036" width="25" style="2" customWidth="1"/>
    <col min="12037" max="12037" width="18.7109375" style="2" customWidth="1"/>
    <col min="12038" max="12038" width="29.7109375" style="2" customWidth="1"/>
    <col min="12039" max="12039" width="13.42578125" style="2" customWidth="1"/>
    <col min="12040" max="12040" width="13.85546875" style="2" customWidth="1"/>
    <col min="12041" max="12045" width="16.5703125" style="2" customWidth="1"/>
    <col min="12046" max="12046" width="20.5703125" style="2" customWidth="1"/>
    <col min="12047" max="12047" width="21.140625" style="2" customWidth="1"/>
    <col min="12048" max="12048" width="9.5703125" style="2" customWidth="1"/>
    <col min="12049" max="12049" width="0.42578125" style="2" customWidth="1"/>
    <col min="12050" max="12056" width="6.42578125" style="2" customWidth="1"/>
    <col min="12057" max="12285" width="11.42578125" style="2"/>
    <col min="12286" max="12286" width="1" style="2" customWidth="1"/>
    <col min="12287" max="12287" width="4.28515625" style="2" customWidth="1"/>
    <col min="12288" max="12288" width="34.7109375" style="2" customWidth="1"/>
    <col min="12289" max="12289" width="0" style="2" hidden="1" customWidth="1"/>
    <col min="12290" max="12290" width="20" style="2" customWidth="1"/>
    <col min="12291" max="12291" width="20.85546875" style="2" customWidth="1"/>
    <col min="12292" max="12292" width="25" style="2" customWidth="1"/>
    <col min="12293" max="12293" width="18.7109375" style="2" customWidth="1"/>
    <col min="12294" max="12294" width="29.7109375" style="2" customWidth="1"/>
    <col min="12295" max="12295" width="13.42578125" style="2" customWidth="1"/>
    <col min="12296" max="12296" width="13.85546875" style="2" customWidth="1"/>
    <col min="12297" max="12301" width="16.5703125" style="2" customWidth="1"/>
    <col min="12302" max="12302" width="20.5703125" style="2" customWidth="1"/>
    <col min="12303" max="12303" width="21.140625" style="2" customWidth="1"/>
    <col min="12304" max="12304" width="9.5703125" style="2" customWidth="1"/>
    <col min="12305" max="12305" width="0.42578125" style="2" customWidth="1"/>
    <col min="12306" max="12312" width="6.42578125" style="2" customWidth="1"/>
    <col min="12313" max="12541" width="11.42578125" style="2"/>
    <col min="12542" max="12542" width="1" style="2" customWidth="1"/>
    <col min="12543" max="12543" width="4.28515625" style="2" customWidth="1"/>
    <col min="12544" max="12544" width="34.7109375" style="2" customWidth="1"/>
    <col min="12545" max="12545" width="0" style="2" hidden="1" customWidth="1"/>
    <col min="12546" max="12546" width="20" style="2" customWidth="1"/>
    <col min="12547" max="12547" width="20.85546875" style="2" customWidth="1"/>
    <col min="12548" max="12548" width="25" style="2" customWidth="1"/>
    <col min="12549" max="12549" width="18.7109375" style="2" customWidth="1"/>
    <col min="12550" max="12550" width="29.7109375" style="2" customWidth="1"/>
    <col min="12551" max="12551" width="13.42578125" style="2" customWidth="1"/>
    <col min="12552" max="12552" width="13.85546875" style="2" customWidth="1"/>
    <col min="12553" max="12557" width="16.5703125" style="2" customWidth="1"/>
    <col min="12558" max="12558" width="20.5703125" style="2" customWidth="1"/>
    <col min="12559" max="12559" width="21.140625" style="2" customWidth="1"/>
    <col min="12560" max="12560" width="9.5703125" style="2" customWidth="1"/>
    <col min="12561" max="12561" width="0.42578125" style="2" customWidth="1"/>
    <col min="12562" max="12568" width="6.42578125" style="2" customWidth="1"/>
    <col min="12569" max="12797" width="11.42578125" style="2"/>
    <col min="12798" max="12798" width="1" style="2" customWidth="1"/>
    <col min="12799" max="12799" width="4.28515625" style="2" customWidth="1"/>
    <col min="12800" max="12800" width="34.7109375" style="2" customWidth="1"/>
    <col min="12801" max="12801" width="0" style="2" hidden="1" customWidth="1"/>
    <col min="12802" max="12802" width="20" style="2" customWidth="1"/>
    <col min="12803" max="12803" width="20.85546875" style="2" customWidth="1"/>
    <col min="12804" max="12804" width="25" style="2" customWidth="1"/>
    <col min="12805" max="12805" width="18.7109375" style="2" customWidth="1"/>
    <col min="12806" max="12806" width="29.7109375" style="2" customWidth="1"/>
    <col min="12807" max="12807" width="13.42578125" style="2" customWidth="1"/>
    <col min="12808" max="12808" width="13.85546875" style="2" customWidth="1"/>
    <col min="12809" max="12813" width="16.5703125" style="2" customWidth="1"/>
    <col min="12814" max="12814" width="20.5703125" style="2" customWidth="1"/>
    <col min="12815" max="12815" width="21.140625" style="2" customWidth="1"/>
    <col min="12816" max="12816" width="9.5703125" style="2" customWidth="1"/>
    <col min="12817" max="12817" width="0.42578125" style="2" customWidth="1"/>
    <col min="12818" max="12824" width="6.42578125" style="2" customWidth="1"/>
    <col min="12825" max="13053" width="11.42578125" style="2"/>
    <col min="13054" max="13054" width="1" style="2" customWidth="1"/>
    <col min="13055" max="13055" width="4.28515625" style="2" customWidth="1"/>
    <col min="13056" max="13056" width="34.7109375" style="2" customWidth="1"/>
    <col min="13057" max="13057" width="0" style="2" hidden="1" customWidth="1"/>
    <col min="13058" max="13058" width="20" style="2" customWidth="1"/>
    <col min="13059" max="13059" width="20.85546875" style="2" customWidth="1"/>
    <col min="13060" max="13060" width="25" style="2" customWidth="1"/>
    <col min="13061" max="13061" width="18.7109375" style="2" customWidth="1"/>
    <col min="13062" max="13062" width="29.7109375" style="2" customWidth="1"/>
    <col min="13063" max="13063" width="13.42578125" style="2" customWidth="1"/>
    <col min="13064" max="13064" width="13.85546875" style="2" customWidth="1"/>
    <col min="13065" max="13069" width="16.5703125" style="2" customWidth="1"/>
    <col min="13070" max="13070" width="20.5703125" style="2" customWidth="1"/>
    <col min="13071" max="13071" width="21.140625" style="2" customWidth="1"/>
    <col min="13072" max="13072" width="9.5703125" style="2" customWidth="1"/>
    <col min="13073" max="13073" width="0.42578125" style="2" customWidth="1"/>
    <col min="13074" max="13080" width="6.42578125" style="2" customWidth="1"/>
    <col min="13081" max="13309" width="11.42578125" style="2"/>
    <col min="13310" max="13310" width="1" style="2" customWidth="1"/>
    <col min="13311" max="13311" width="4.28515625" style="2" customWidth="1"/>
    <col min="13312" max="13312" width="34.7109375" style="2" customWidth="1"/>
    <col min="13313" max="13313" width="0" style="2" hidden="1" customWidth="1"/>
    <col min="13314" max="13314" width="20" style="2" customWidth="1"/>
    <col min="13315" max="13315" width="20.85546875" style="2" customWidth="1"/>
    <col min="13316" max="13316" width="25" style="2" customWidth="1"/>
    <col min="13317" max="13317" width="18.7109375" style="2" customWidth="1"/>
    <col min="13318" max="13318" width="29.7109375" style="2" customWidth="1"/>
    <col min="13319" max="13319" width="13.42578125" style="2" customWidth="1"/>
    <col min="13320" max="13320" width="13.85546875" style="2" customWidth="1"/>
    <col min="13321" max="13325" width="16.5703125" style="2" customWidth="1"/>
    <col min="13326" max="13326" width="20.5703125" style="2" customWidth="1"/>
    <col min="13327" max="13327" width="21.140625" style="2" customWidth="1"/>
    <col min="13328" max="13328" width="9.5703125" style="2" customWidth="1"/>
    <col min="13329" max="13329" width="0.42578125" style="2" customWidth="1"/>
    <col min="13330" max="13336" width="6.42578125" style="2" customWidth="1"/>
    <col min="13337" max="13565" width="11.42578125" style="2"/>
    <col min="13566" max="13566" width="1" style="2" customWidth="1"/>
    <col min="13567" max="13567" width="4.28515625" style="2" customWidth="1"/>
    <col min="13568" max="13568" width="34.7109375" style="2" customWidth="1"/>
    <col min="13569" max="13569" width="0" style="2" hidden="1" customWidth="1"/>
    <col min="13570" max="13570" width="20" style="2" customWidth="1"/>
    <col min="13571" max="13571" width="20.85546875" style="2" customWidth="1"/>
    <col min="13572" max="13572" width="25" style="2" customWidth="1"/>
    <col min="13573" max="13573" width="18.7109375" style="2" customWidth="1"/>
    <col min="13574" max="13574" width="29.7109375" style="2" customWidth="1"/>
    <col min="13575" max="13575" width="13.42578125" style="2" customWidth="1"/>
    <col min="13576" max="13576" width="13.85546875" style="2" customWidth="1"/>
    <col min="13577" max="13581" width="16.5703125" style="2" customWidth="1"/>
    <col min="13582" max="13582" width="20.5703125" style="2" customWidth="1"/>
    <col min="13583" max="13583" width="21.140625" style="2" customWidth="1"/>
    <col min="13584" max="13584" width="9.5703125" style="2" customWidth="1"/>
    <col min="13585" max="13585" width="0.42578125" style="2" customWidth="1"/>
    <col min="13586" max="13592" width="6.42578125" style="2" customWidth="1"/>
    <col min="13593" max="13821" width="11.42578125" style="2"/>
    <col min="13822" max="13822" width="1" style="2" customWidth="1"/>
    <col min="13823" max="13823" width="4.28515625" style="2" customWidth="1"/>
    <col min="13824" max="13824" width="34.7109375" style="2" customWidth="1"/>
    <col min="13825" max="13825" width="0" style="2" hidden="1" customWidth="1"/>
    <col min="13826" max="13826" width="20" style="2" customWidth="1"/>
    <col min="13827" max="13827" width="20.85546875" style="2" customWidth="1"/>
    <col min="13828" max="13828" width="25" style="2" customWidth="1"/>
    <col min="13829" max="13829" width="18.7109375" style="2" customWidth="1"/>
    <col min="13830" max="13830" width="29.7109375" style="2" customWidth="1"/>
    <col min="13831" max="13831" width="13.42578125" style="2" customWidth="1"/>
    <col min="13832" max="13832" width="13.85546875" style="2" customWidth="1"/>
    <col min="13833" max="13837" width="16.5703125" style="2" customWidth="1"/>
    <col min="13838" max="13838" width="20.5703125" style="2" customWidth="1"/>
    <col min="13839" max="13839" width="21.140625" style="2" customWidth="1"/>
    <col min="13840" max="13840" width="9.5703125" style="2" customWidth="1"/>
    <col min="13841" max="13841" width="0.42578125" style="2" customWidth="1"/>
    <col min="13842" max="13848" width="6.42578125" style="2" customWidth="1"/>
    <col min="13849" max="14077" width="11.42578125" style="2"/>
    <col min="14078" max="14078" width="1" style="2" customWidth="1"/>
    <col min="14079" max="14079" width="4.28515625" style="2" customWidth="1"/>
    <col min="14080" max="14080" width="34.7109375" style="2" customWidth="1"/>
    <col min="14081" max="14081" width="0" style="2" hidden="1" customWidth="1"/>
    <col min="14082" max="14082" width="20" style="2" customWidth="1"/>
    <col min="14083" max="14083" width="20.85546875" style="2" customWidth="1"/>
    <col min="14084" max="14084" width="25" style="2" customWidth="1"/>
    <col min="14085" max="14085" width="18.7109375" style="2" customWidth="1"/>
    <col min="14086" max="14086" width="29.7109375" style="2" customWidth="1"/>
    <col min="14087" max="14087" width="13.42578125" style="2" customWidth="1"/>
    <col min="14088" max="14088" width="13.85546875" style="2" customWidth="1"/>
    <col min="14089" max="14093" width="16.5703125" style="2" customWidth="1"/>
    <col min="14094" max="14094" width="20.5703125" style="2" customWidth="1"/>
    <col min="14095" max="14095" width="21.140625" style="2" customWidth="1"/>
    <col min="14096" max="14096" width="9.5703125" style="2" customWidth="1"/>
    <col min="14097" max="14097" width="0.42578125" style="2" customWidth="1"/>
    <col min="14098" max="14104" width="6.42578125" style="2" customWidth="1"/>
    <col min="14105" max="14333" width="11.42578125" style="2"/>
    <col min="14334" max="14334" width="1" style="2" customWidth="1"/>
    <col min="14335" max="14335" width="4.28515625" style="2" customWidth="1"/>
    <col min="14336" max="14336" width="34.7109375" style="2" customWidth="1"/>
    <col min="14337" max="14337" width="0" style="2" hidden="1" customWidth="1"/>
    <col min="14338" max="14338" width="20" style="2" customWidth="1"/>
    <col min="14339" max="14339" width="20.85546875" style="2" customWidth="1"/>
    <col min="14340" max="14340" width="25" style="2" customWidth="1"/>
    <col min="14341" max="14341" width="18.7109375" style="2" customWidth="1"/>
    <col min="14342" max="14342" width="29.7109375" style="2" customWidth="1"/>
    <col min="14343" max="14343" width="13.42578125" style="2" customWidth="1"/>
    <col min="14344" max="14344" width="13.85546875" style="2" customWidth="1"/>
    <col min="14345" max="14349" width="16.5703125" style="2" customWidth="1"/>
    <col min="14350" max="14350" width="20.5703125" style="2" customWidth="1"/>
    <col min="14351" max="14351" width="21.140625" style="2" customWidth="1"/>
    <col min="14352" max="14352" width="9.5703125" style="2" customWidth="1"/>
    <col min="14353" max="14353" width="0.42578125" style="2" customWidth="1"/>
    <col min="14354" max="14360" width="6.42578125" style="2" customWidth="1"/>
    <col min="14361" max="14589" width="11.42578125" style="2"/>
    <col min="14590" max="14590" width="1" style="2" customWidth="1"/>
    <col min="14591" max="14591" width="4.28515625" style="2" customWidth="1"/>
    <col min="14592" max="14592" width="34.7109375" style="2" customWidth="1"/>
    <col min="14593" max="14593" width="0" style="2" hidden="1" customWidth="1"/>
    <col min="14594" max="14594" width="20" style="2" customWidth="1"/>
    <col min="14595" max="14595" width="20.85546875" style="2" customWidth="1"/>
    <col min="14596" max="14596" width="25" style="2" customWidth="1"/>
    <col min="14597" max="14597" width="18.7109375" style="2" customWidth="1"/>
    <col min="14598" max="14598" width="29.7109375" style="2" customWidth="1"/>
    <col min="14599" max="14599" width="13.42578125" style="2" customWidth="1"/>
    <col min="14600" max="14600" width="13.85546875" style="2" customWidth="1"/>
    <col min="14601" max="14605" width="16.5703125" style="2" customWidth="1"/>
    <col min="14606" max="14606" width="20.5703125" style="2" customWidth="1"/>
    <col min="14607" max="14607" width="21.140625" style="2" customWidth="1"/>
    <col min="14608" max="14608" width="9.5703125" style="2" customWidth="1"/>
    <col min="14609" max="14609" width="0.42578125" style="2" customWidth="1"/>
    <col min="14610" max="14616" width="6.42578125" style="2" customWidth="1"/>
    <col min="14617" max="14845" width="11.42578125" style="2"/>
    <col min="14846" max="14846" width="1" style="2" customWidth="1"/>
    <col min="14847" max="14847" width="4.28515625" style="2" customWidth="1"/>
    <col min="14848" max="14848" width="34.7109375" style="2" customWidth="1"/>
    <col min="14849" max="14849" width="0" style="2" hidden="1" customWidth="1"/>
    <col min="14850" max="14850" width="20" style="2" customWidth="1"/>
    <col min="14851" max="14851" width="20.85546875" style="2" customWidth="1"/>
    <col min="14852" max="14852" width="25" style="2" customWidth="1"/>
    <col min="14853" max="14853" width="18.7109375" style="2" customWidth="1"/>
    <col min="14854" max="14854" width="29.7109375" style="2" customWidth="1"/>
    <col min="14855" max="14855" width="13.42578125" style="2" customWidth="1"/>
    <col min="14856" max="14856" width="13.85546875" style="2" customWidth="1"/>
    <col min="14857" max="14861" width="16.5703125" style="2" customWidth="1"/>
    <col min="14862" max="14862" width="20.5703125" style="2" customWidth="1"/>
    <col min="14863" max="14863" width="21.140625" style="2" customWidth="1"/>
    <col min="14864" max="14864" width="9.5703125" style="2" customWidth="1"/>
    <col min="14865" max="14865" width="0.42578125" style="2" customWidth="1"/>
    <col min="14866" max="14872" width="6.42578125" style="2" customWidth="1"/>
    <col min="14873" max="15101" width="11.42578125" style="2"/>
    <col min="15102" max="15102" width="1" style="2" customWidth="1"/>
    <col min="15103" max="15103" width="4.28515625" style="2" customWidth="1"/>
    <col min="15104" max="15104" width="34.7109375" style="2" customWidth="1"/>
    <col min="15105" max="15105" width="0" style="2" hidden="1" customWidth="1"/>
    <col min="15106" max="15106" width="20" style="2" customWidth="1"/>
    <col min="15107" max="15107" width="20.85546875" style="2" customWidth="1"/>
    <col min="15108" max="15108" width="25" style="2" customWidth="1"/>
    <col min="15109" max="15109" width="18.7109375" style="2" customWidth="1"/>
    <col min="15110" max="15110" width="29.7109375" style="2" customWidth="1"/>
    <col min="15111" max="15111" width="13.42578125" style="2" customWidth="1"/>
    <col min="15112" max="15112" width="13.85546875" style="2" customWidth="1"/>
    <col min="15113" max="15117" width="16.5703125" style="2" customWidth="1"/>
    <col min="15118" max="15118" width="20.5703125" style="2" customWidth="1"/>
    <col min="15119" max="15119" width="21.140625" style="2" customWidth="1"/>
    <col min="15120" max="15120" width="9.5703125" style="2" customWidth="1"/>
    <col min="15121" max="15121" width="0.42578125" style="2" customWidth="1"/>
    <col min="15122" max="15128" width="6.42578125" style="2" customWidth="1"/>
    <col min="15129" max="15357" width="11.42578125" style="2"/>
    <col min="15358" max="15358" width="1" style="2" customWidth="1"/>
    <col min="15359" max="15359" width="4.28515625" style="2" customWidth="1"/>
    <col min="15360" max="15360" width="34.7109375" style="2" customWidth="1"/>
    <col min="15361" max="15361" width="0" style="2" hidden="1" customWidth="1"/>
    <col min="15362" max="15362" width="20" style="2" customWidth="1"/>
    <col min="15363" max="15363" width="20.85546875" style="2" customWidth="1"/>
    <col min="15364" max="15364" width="25" style="2" customWidth="1"/>
    <col min="15365" max="15365" width="18.7109375" style="2" customWidth="1"/>
    <col min="15366" max="15366" width="29.7109375" style="2" customWidth="1"/>
    <col min="15367" max="15367" width="13.42578125" style="2" customWidth="1"/>
    <col min="15368" max="15368" width="13.85546875" style="2" customWidth="1"/>
    <col min="15369" max="15373" width="16.5703125" style="2" customWidth="1"/>
    <col min="15374" max="15374" width="20.5703125" style="2" customWidth="1"/>
    <col min="15375" max="15375" width="21.140625" style="2" customWidth="1"/>
    <col min="15376" max="15376" width="9.5703125" style="2" customWidth="1"/>
    <col min="15377" max="15377" width="0.42578125" style="2" customWidth="1"/>
    <col min="15378" max="15384" width="6.42578125" style="2" customWidth="1"/>
    <col min="15385" max="15613" width="11.42578125" style="2"/>
    <col min="15614" max="15614" width="1" style="2" customWidth="1"/>
    <col min="15615" max="15615" width="4.28515625" style="2" customWidth="1"/>
    <col min="15616" max="15616" width="34.7109375" style="2" customWidth="1"/>
    <col min="15617" max="15617" width="0" style="2" hidden="1" customWidth="1"/>
    <col min="15618" max="15618" width="20" style="2" customWidth="1"/>
    <col min="15619" max="15619" width="20.85546875" style="2" customWidth="1"/>
    <col min="15620" max="15620" width="25" style="2" customWidth="1"/>
    <col min="15621" max="15621" width="18.7109375" style="2" customWidth="1"/>
    <col min="15622" max="15622" width="29.7109375" style="2" customWidth="1"/>
    <col min="15623" max="15623" width="13.42578125" style="2" customWidth="1"/>
    <col min="15624" max="15624" width="13.85546875" style="2" customWidth="1"/>
    <col min="15625" max="15629" width="16.5703125" style="2" customWidth="1"/>
    <col min="15630" max="15630" width="20.5703125" style="2" customWidth="1"/>
    <col min="15631" max="15631" width="21.140625" style="2" customWidth="1"/>
    <col min="15632" max="15632" width="9.5703125" style="2" customWidth="1"/>
    <col min="15633" max="15633" width="0.42578125" style="2" customWidth="1"/>
    <col min="15634" max="15640" width="6.42578125" style="2" customWidth="1"/>
    <col min="15641" max="15869" width="11.42578125" style="2"/>
    <col min="15870" max="15870" width="1" style="2" customWidth="1"/>
    <col min="15871" max="15871" width="4.28515625" style="2" customWidth="1"/>
    <col min="15872" max="15872" width="34.7109375" style="2" customWidth="1"/>
    <col min="15873" max="15873" width="0" style="2" hidden="1" customWidth="1"/>
    <col min="15874" max="15874" width="20" style="2" customWidth="1"/>
    <col min="15875" max="15875" width="20.85546875" style="2" customWidth="1"/>
    <col min="15876" max="15876" width="25" style="2" customWidth="1"/>
    <col min="15877" max="15877" width="18.7109375" style="2" customWidth="1"/>
    <col min="15878" max="15878" width="29.7109375" style="2" customWidth="1"/>
    <col min="15879" max="15879" width="13.42578125" style="2" customWidth="1"/>
    <col min="15880" max="15880" width="13.85546875" style="2" customWidth="1"/>
    <col min="15881" max="15885" width="16.5703125" style="2" customWidth="1"/>
    <col min="15886" max="15886" width="20.5703125" style="2" customWidth="1"/>
    <col min="15887" max="15887" width="21.140625" style="2" customWidth="1"/>
    <col min="15888" max="15888" width="9.5703125" style="2" customWidth="1"/>
    <col min="15889" max="15889" width="0.42578125" style="2" customWidth="1"/>
    <col min="15890" max="15896" width="6.42578125" style="2" customWidth="1"/>
    <col min="15897" max="16125" width="11.42578125" style="2"/>
    <col min="16126" max="16126" width="1" style="2" customWidth="1"/>
    <col min="16127" max="16127" width="4.28515625" style="2" customWidth="1"/>
    <col min="16128" max="16128" width="34.7109375" style="2" customWidth="1"/>
    <col min="16129" max="16129" width="0" style="2" hidden="1" customWidth="1"/>
    <col min="16130" max="16130" width="20" style="2" customWidth="1"/>
    <col min="16131" max="16131" width="20.85546875" style="2" customWidth="1"/>
    <col min="16132" max="16132" width="25" style="2" customWidth="1"/>
    <col min="16133" max="16133" width="18.7109375" style="2" customWidth="1"/>
    <col min="16134" max="16134" width="29.7109375" style="2" customWidth="1"/>
    <col min="16135" max="16135" width="13.42578125" style="2" customWidth="1"/>
    <col min="16136" max="16136" width="13.85546875" style="2" customWidth="1"/>
    <col min="16137" max="16141" width="16.5703125" style="2" customWidth="1"/>
    <col min="16142" max="16142" width="20.5703125" style="2" customWidth="1"/>
    <col min="16143" max="16143" width="21.140625" style="2" customWidth="1"/>
    <col min="16144" max="16144" width="9.5703125" style="2" customWidth="1"/>
    <col min="16145" max="16145" width="0.42578125" style="2" customWidth="1"/>
    <col min="16146" max="16152" width="6.42578125" style="2" customWidth="1"/>
    <col min="16153" max="16373" width="11.42578125" style="2"/>
    <col min="16374" max="16384" width="11.42578125" style="2" customWidth="1"/>
  </cols>
  <sheetData>
    <row r="2" spans="1:18" ht="25.9" x14ac:dyDescent="0.3">
      <c r="B2" s="220" t="s">
        <v>57</v>
      </c>
      <c r="C2" s="221"/>
      <c r="D2" s="221"/>
      <c r="E2" s="221"/>
      <c r="F2" s="221"/>
      <c r="G2" s="221"/>
      <c r="H2" s="221"/>
      <c r="I2" s="221"/>
      <c r="J2" s="221"/>
      <c r="K2" s="221"/>
      <c r="L2" s="221"/>
      <c r="M2" s="221"/>
      <c r="N2" s="221"/>
      <c r="O2" s="221"/>
      <c r="P2" s="221"/>
      <c r="Q2" s="221"/>
      <c r="R2" s="221"/>
    </row>
    <row r="4" spans="1:18" ht="26.25" x14ac:dyDescent="0.25">
      <c r="B4" s="220" t="s">
        <v>42</v>
      </c>
      <c r="C4" s="221"/>
      <c r="D4" s="221"/>
      <c r="E4" s="221"/>
      <c r="F4" s="221"/>
      <c r="G4" s="221"/>
      <c r="H4" s="221"/>
      <c r="I4" s="221"/>
      <c r="J4" s="221"/>
      <c r="K4" s="221"/>
      <c r="L4" s="221"/>
      <c r="M4" s="221"/>
      <c r="N4" s="221"/>
      <c r="O4" s="221"/>
      <c r="P4" s="221"/>
      <c r="Q4" s="221"/>
      <c r="R4" s="221"/>
    </row>
    <row r="5" spans="1:18" thickBot="1" x14ac:dyDescent="0.35"/>
    <row r="6" spans="1:18" ht="21.75" thickBot="1" x14ac:dyDescent="0.3">
      <c r="B6" s="3" t="s">
        <v>3</v>
      </c>
      <c r="C6" s="233" t="s">
        <v>194</v>
      </c>
      <c r="D6" s="233"/>
      <c r="E6" s="233"/>
      <c r="F6" s="233"/>
      <c r="G6" s="233"/>
      <c r="H6" s="233"/>
      <c r="I6" s="233"/>
      <c r="J6" s="233"/>
      <c r="K6" s="233"/>
      <c r="L6" s="233"/>
      <c r="M6" s="233"/>
      <c r="N6" s="234"/>
    </row>
    <row r="7" spans="1:18" ht="16.149999999999999" thickBot="1" x14ac:dyDescent="0.35">
      <c r="B7" s="4" t="s">
        <v>4</v>
      </c>
      <c r="C7" s="233" t="s">
        <v>195</v>
      </c>
      <c r="D7" s="233"/>
      <c r="E7" s="233"/>
      <c r="F7" s="233"/>
      <c r="G7" s="233"/>
      <c r="H7" s="233"/>
      <c r="I7" s="233"/>
      <c r="J7" s="233"/>
      <c r="K7" s="233"/>
      <c r="L7" s="233"/>
      <c r="M7" s="233"/>
      <c r="N7" s="234"/>
    </row>
    <row r="8" spans="1:18" ht="16.149999999999999" thickBot="1" x14ac:dyDescent="0.35">
      <c r="B8" s="4" t="s">
        <v>5</v>
      </c>
      <c r="C8" s="233" t="s">
        <v>196</v>
      </c>
      <c r="D8" s="233"/>
      <c r="E8" s="233"/>
      <c r="F8" s="233"/>
      <c r="G8" s="233"/>
      <c r="H8" s="233"/>
      <c r="I8" s="233"/>
      <c r="J8" s="233"/>
      <c r="K8" s="233"/>
      <c r="L8" s="233"/>
      <c r="M8" s="233"/>
      <c r="N8" s="234"/>
    </row>
    <row r="9" spans="1:18" ht="16.149999999999999" thickBot="1" x14ac:dyDescent="0.35">
      <c r="B9" s="4" t="s">
        <v>6</v>
      </c>
      <c r="C9" s="233" t="s">
        <v>197</v>
      </c>
      <c r="D9" s="233"/>
      <c r="E9" s="233"/>
      <c r="F9" s="233"/>
      <c r="G9" s="233"/>
      <c r="H9" s="233"/>
      <c r="I9" s="233"/>
      <c r="J9" s="233"/>
      <c r="K9" s="233"/>
      <c r="L9" s="233"/>
      <c r="M9" s="233"/>
      <c r="N9" s="234"/>
    </row>
    <row r="10" spans="1:18" ht="16.149999999999999" thickBot="1" x14ac:dyDescent="0.35">
      <c r="B10" s="4" t="s">
        <v>7</v>
      </c>
      <c r="C10" s="244"/>
      <c r="D10" s="244"/>
      <c r="E10" s="245"/>
      <c r="F10" s="111"/>
      <c r="G10" s="15"/>
      <c r="H10" s="111"/>
      <c r="I10" s="111"/>
      <c r="J10" s="111"/>
      <c r="K10" s="111"/>
      <c r="L10" s="111"/>
      <c r="M10" s="111"/>
      <c r="N10" s="130"/>
    </row>
    <row r="11" spans="1:18" ht="16.5" thickBot="1" x14ac:dyDescent="0.3">
      <c r="B11" s="6" t="s">
        <v>8</v>
      </c>
      <c r="C11" s="7">
        <v>41987</v>
      </c>
      <c r="D11" s="112"/>
      <c r="E11" s="112"/>
      <c r="F11" s="112"/>
      <c r="G11" s="8"/>
      <c r="H11" s="112"/>
      <c r="I11" s="112"/>
      <c r="J11" s="112"/>
      <c r="K11" s="112"/>
      <c r="L11" s="112"/>
      <c r="M11" s="112"/>
      <c r="N11" s="131"/>
      <c r="O11" s="132"/>
      <c r="P11" s="132"/>
    </row>
    <row r="12" spans="1:18" ht="15.6" x14ac:dyDescent="0.3">
      <c r="B12" s="5"/>
      <c r="C12" s="9"/>
      <c r="D12" s="113"/>
      <c r="E12" s="113"/>
      <c r="F12" s="113"/>
      <c r="G12" s="10"/>
      <c r="H12" s="113"/>
      <c r="I12" s="126"/>
      <c r="J12" s="126"/>
      <c r="K12" s="126"/>
      <c r="L12" s="126"/>
      <c r="M12" s="126"/>
      <c r="N12" s="113"/>
      <c r="O12" s="113"/>
      <c r="P12" s="113"/>
    </row>
    <row r="13" spans="1:18" ht="14.45" x14ac:dyDescent="0.3">
      <c r="I13" s="126"/>
      <c r="J13" s="126"/>
      <c r="K13" s="126"/>
      <c r="L13" s="126"/>
      <c r="M13" s="126"/>
      <c r="N13" s="133"/>
      <c r="O13" s="133"/>
      <c r="P13" s="133"/>
    </row>
    <row r="14" spans="1:18" ht="45" x14ac:dyDescent="0.25">
      <c r="B14" s="246" t="s">
        <v>159</v>
      </c>
      <c r="C14" s="247"/>
      <c r="D14" s="45" t="s">
        <v>11</v>
      </c>
      <c r="E14" s="45" t="s">
        <v>12</v>
      </c>
      <c r="F14" s="45" t="s">
        <v>25</v>
      </c>
      <c r="G14" s="45" t="s">
        <v>99</v>
      </c>
      <c r="I14" s="16"/>
      <c r="J14" s="16"/>
      <c r="K14" s="16"/>
      <c r="L14" s="16"/>
      <c r="M14" s="16"/>
      <c r="N14" s="133"/>
      <c r="O14" s="133"/>
      <c r="P14" s="133"/>
    </row>
    <row r="15" spans="1:18" ht="15.75" thickBot="1" x14ac:dyDescent="0.3">
      <c r="B15" s="248"/>
      <c r="C15" s="249"/>
      <c r="D15" s="45">
        <v>7</v>
      </c>
      <c r="E15" s="114">
        <v>7818524064</v>
      </c>
      <c r="F15" s="161">
        <v>3744</v>
      </c>
      <c r="G15" s="137">
        <f>+F15*80%</f>
        <v>2995.2000000000003</v>
      </c>
      <c r="I15" s="117"/>
      <c r="J15" s="117"/>
      <c r="K15" s="117"/>
      <c r="L15" s="117"/>
      <c r="M15" s="117"/>
      <c r="N15" s="133"/>
      <c r="O15" s="133"/>
      <c r="P15" s="133"/>
    </row>
    <row r="16" spans="1:18" thickBot="1" x14ac:dyDescent="0.35">
      <c r="A16" s="18"/>
      <c r="E16" s="16"/>
      <c r="F16" s="16"/>
      <c r="G16" s="16"/>
      <c r="H16" s="16"/>
      <c r="I16" s="127"/>
      <c r="J16" s="127"/>
      <c r="K16" s="127"/>
      <c r="L16" s="127"/>
      <c r="M16" s="127"/>
    </row>
    <row r="17" spans="1:16" ht="14.45" x14ac:dyDescent="0.3">
      <c r="C17" s="47"/>
      <c r="D17" s="115"/>
      <c r="E17" s="116"/>
      <c r="F17" s="17"/>
      <c r="G17" s="17"/>
      <c r="H17" s="17"/>
      <c r="I17" s="128"/>
      <c r="J17" s="128"/>
      <c r="K17" s="128"/>
      <c r="L17" s="128"/>
      <c r="M17" s="128"/>
    </row>
    <row r="18" spans="1:16" ht="14.45" x14ac:dyDescent="0.3">
      <c r="A18" s="46"/>
      <c r="C18" s="47"/>
      <c r="D18" s="117"/>
      <c r="E18" s="116"/>
      <c r="F18" s="17"/>
      <c r="G18" s="17"/>
      <c r="H18" s="17"/>
      <c r="I18" s="128"/>
      <c r="J18" s="128"/>
      <c r="K18" s="128"/>
      <c r="L18" s="128"/>
      <c r="M18" s="128"/>
    </row>
    <row r="19" spans="1:16" x14ac:dyDescent="0.25">
      <c r="A19" s="46"/>
      <c r="C19" s="47"/>
      <c r="D19" s="117"/>
      <c r="E19" s="116"/>
      <c r="F19" s="17"/>
      <c r="G19" s="17"/>
      <c r="H19" s="17"/>
      <c r="I19" s="128"/>
      <c r="J19" s="128"/>
      <c r="K19" s="128"/>
      <c r="L19" s="128"/>
      <c r="M19" s="128"/>
    </row>
    <row r="20" spans="1:16" x14ac:dyDescent="0.25">
      <c r="A20" s="46"/>
      <c r="B20" s="64" t="s">
        <v>125</v>
      </c>
      <c r="I20" s="126"/>
      <c r="J20" s="126"/>
      <c r="K20" s="126"/>
      <c r="L20" s="126"/>
      <c r="M20" s="126"/>
      <c r="N20" s="133"/>
      <c r="O20" s="133"/>
      <c r="P20" s="133"/>
    </row>
    <row r="21" spans="1:16" x14ac:dyDescent="0.25">
      <c r="A21" s="46"/>
      <c r="I21" s="126"/>
      <c r="J21" s="126"/>
      <c r="K21" s="126"/>
      <c r="L21" s="126"/>
      <c r="M21" s="126"/>
      <c r="N21" s="133"/>
      <c r="O21" s="133"/>
      <c r="P21" s="133"/>
    </row>
    <row r="22" spans="1:16" x14ac:dyDescent="0.25">
      <c r="A22" s="46"/>
      <c r="B22" s="66" t="s">
        <v>29</v>
      </c>
      <c r="C22" s="66" t="s">
        <v>126</v>
      </c>
      <c r="D22" s="66" t="s">
        <v>127</v>
      </c>
      <c r="I22" s="126"/>
      <c r="J22" s="126"/>
      <c r="K22" s="126"/>
      <c r="L22" s="126"/>
      <c r="M22" s="126"/>
      <c r="N22" s="133"/>
      <c r="O22" s="133"/>
      <c r="P22" s="133"/>
    </row>
    <row r="23" spans="1:16" x14ac:dyDescent="0.25">
      <c r="A23" s="46"/>
      <c r="B23" s="63" t="s">
        <v>128</v>
      </c>
      <c r="C23" s="156"/>
      <c r="D23" s="28" t="s">
        <v>163</v>
      </c>
      <c r="I23" s="126"/>
      <c r="J23" s="126"/>
      <c r="K23" s="126"/>
      <c r="L23" s="126"/>
      <c r="M23" s="126"/>
      <c r="N23" s="133"/>
      <c r="O23" s="133"/>
      <c r="P23" s="133"/>
    </row>
    <row r="24" spans="1:16" x14ac:dyDescent="0.25">
      <c r="A24" s="46"/>
      <c r="B24" s="63" t="s">
        <v>129</v>
      </c>
      <c r="C24" s="156"/>
      <c r="D24" s="28" t="s">
        <v>163</v>
      </c>
      <c r="I24" s="126"/>
      <c r="J24" s="126"/>
      <c r="K24" s="126"/>
      <c r="L24" s="126"/>
      <c r="M24" s="126"/>
      <c r="N24" s="133"/>
      <c r="O24" s="133"/>
      <c r="P24" s="133"/>
    </row>
    <row r="25" spans="1:16" x14ac:dyDescent="0.25">
      <c r="A25" s="46"/>
      <c r="B25" s="63" t="s">
        <v>130</v>
      </c>
      <c r="C25" s="156"/>
      <c r="D25" s="28" t="s">
        <v>163</v>
      </c>
      <c r="I25" s="126"/>
      <c r="J25" s="126"/>
      <c r="K25" s="126"/>
      <c r="L25" s="126"/>
      <c r="M25" s="126"/>
      <c r="N25" s="133"/>
      <c r="O25" s="133"/>
      <c r="P25" s="133"/>
    </row>
    <row r="26" spans="1:16" x14ac:dyDescent="0.25">
      <c r="A26" s="46"/>
      <c r="B26" s="63" t="s">
        <v>131</v>
      </c>
      <c r="C26" s="156"/>
      <c r="D26" s="28" t="s">
        <v>163</v>
      </c>
      <c r="I26" s="126"/>
      <c r="J26" s="126"/>
      <c r="K26" s="126"/>
      <c r="L26" s="126"/>
      <c r="M26" s="126"/>
      <c r="N26" s="133"/>
      <c r="O26" s="133"/>
      <c r="P26" s="133"/>
    </row>
    <row r="27" spans="1:16" x14ac:dyDescent="0.25">
      <c r="A27" s="46"/>
      <c r="I27" s="126"/>
      <c r="J27" s="126"/>
      <c r="K27" s="126"/>
      <c r="L27" s="126"/>
      <c r="M27" s="126"/>
      <c r="N27" s="133"/>
      <c r="O27" s="133"/>
      <c r="P27" s="133"/>
    </row>
    <row r="28" spans="1:16" x14ac:dyDescent="0.25">
      <c r="A28" s="46"/>
      <c r="I28" s="126"/>
      <c r="J28" s="126"/>
      <c r="K28" s="126"/>
      <c r="L28" s="126"/>
      <c r="M28" s="126"/>
      <c r="N28" s="133"/>
      <c r="O28" s="133"/>
      <c r="P28" s="133"/>
    </row>
    <row r="29" spans="1:16" x14ac:dyDescent="0.25">
      <c r="A29" s="46"/>
      <c r="B29" s="64" t="s">
        <v>132</v>
      </c>
      <c r="I29" s="126"/>
      <c r="J29" s="126"/>
      <c r="K29" s="126"/>
      <c r="L29" s="126"/>
      <c r="M29" s="126"/>
      <c r="N29" s="133"/>
      <c r="O29" s="133"/>
      <c r="P29" s="133"/>
    </row>
    <row r="30" spans="1:16" x14ac:dyDescent="0.25">
      <c r="A30" s="46"/>
      <c r="I30" s="126"/>
      <c r="J30" s="126"/>
      <c r="K30" s="126"/>
      <c r="L30" s="126"/>
      <c r="M30" s="126"/>
      <c r="N30" s="133"/>
      <c r="O30" s="133"/>
      <c r="P30" s="133"/>
    </row>
    <row r="31" spans="1:16" x14ac:dyDescent="0.25">
      <c r="A31" s="46"/>
      <c r="I31" s="126"/>
      <c r="J31" s="126"/>
      <c r="K31" s="126"/>
      <c r="L31" s="126"/>
      <c r="M31" s="126"/>
      <c r="N31" s="133"/>
      <c r="O31" s="133"/>
      <c r="P31" s="133"/>
    </row>
    <row r="32" spans="1:16" x14ac:dyDescent="0.25">
      <c r="A32" s="46"/>
      <c r="B32" s="66" t="s">
        <v>29</v>
      </c>
      <c r="C32" s="66" t="s">
        <v>52</v>
      </c>
      <c r="D32" s="153" t="s">
        <v>45</v>
      </c>
      <c r="E32" s="153" t="s">
        <v>13</v>
      </c>
      <c r="I32" s="126"/>
      <c r="J32" s="126"/>
      <c r="K32" s="126"/>
      <c r="L32" s="126"/>
      <c r="M32" s="126"/>
      <c r="N32" s="133"/>
      <c r="O32" s="133"/>
      <c r="P32" s="133"/>
    </row>
    <row r="33" spans="1:28" ht="28.5" x14ac:dyDescent="0.25">
      <c r="A33" s="46"/>
      <c r="B33" s="51" t="s">
        <v>133</v>
      </c>
      <c r="C33" s="52">
        <v>40</v>
      </c>
      <c r="D33" s="28">
        <f>D184</f>
        <v>0</v>
      </c>
      <c r="E33" s="237">
        <f>+D33+D34</f>
        <v>35</v>
      </c>
      <c r="I33" s="126"/>
      <c r="J33" s="126"/>
      <c r="K33" s="126"/>
      <c r="L33" s="126"/>
      <c r="M33" s="126"/>
      <c r="N33" s="133"/>
      <c r="O33" s="133"/>
      <c r="P33" s="133"/>
    </row>
    <row r="34" spans="1:28" ht="42.75" x14ac:dyDescent="0.25">
      <c r="A34" s="46"/>
      <c r="B34" s="51" t="s">
        <v>134</v>
      </c>
      <c r="C34" s="52">
        <v>60</v>
      </c>
      <c r="D34" s="28">
        <f>D185</f>
        <v>35</v>
      </c>
      <c r="E34" s="238"/>
      <c r="I34" s="126"/>
      <c r="J34" s="126"/>
      <c r="K34" s="126"/>
      <c r="L34" s="126"/>
      <c r="M34" s="126"/>
      <c r="N34" s="133"/>
      <c r="O34" s="133"/>
      <c r="P34" s="133"/>
    </row>
    <row r="35" spans="1:28" x14ac:dyDescent="0.25">
      <c r="A35" s="46"/>
      <c r="C35" s="47"/>
      <c r="D35" s="117"/>
      <c r="E35" s="116"/>
      <c r="F35" s="17"/>
      <c r="G35" s="17"/>
      <c r="H35" s="17"/>
      <c r="I35" s="128"/>
      <c r="J35" s="128"/>
      <c r="K35" s="128"/>
      <c r="L35" s="128"/>
      <c r="M35" s="128"/>
    </row>
    <row r="36" spans="1:28" x14ac:dyDescent="0.25">
      <c r="A36" s="46"/>
      <c r="C36" s="47"/>
      <c r="D36" s="117"/>
      <c r="E36" s="116"/>
      <c r="F36" s="17"/>
      <c r="G36" s="17"/>
      <c r="H36" s="17"/>
      <c r="I36" s="128"/>
      <c r="J36" s="128"/>
      <c r="K36" s="128"/>
      <c r="L36" s="128"/>
      <c r="M36" s="128"/>
    </row>
    <row r="37" spans="1:28" x14ac:dyDescent="0.25">
      <c r="A37" s="46"/>
      <c r="C37" s="47"/>
      <c r="D37" s="117"/>
      <c r="E37" s="116"/>
      <c r="F37" s="17"/>
      <c r="G37" s="17"/>
      <c r="H37" s="17"/>
      <c r="I37" s="128"/>
      <c r="J37" s="128"/>
      <c r="K37" s="128"/>
      <c r="L37" s="128"/>
      <c r="M37" s="128"/>
    </row>
    <row r="38" spans="1:28" ht="105.75" thickBot="1" x14ac:dyDescent="0.3">
      <c r="M38" s="229" t="s">
        <v>151</v>
      </c>
      <c r="N38" s="229"/>
      <c r="O38" s="229"/>
      <c r="P38" s="229"/>
      <c r="T38" s="109" t="s">
        <v>162</v>
      </c>
    </row>
    <row r="39" spans="1:28" x14ac:dyDescent="0.25">
      <c r="B39" s="64" t="s">
        <v>26</v>
      </c>
      <c r="M39" s="134"/>
      <c r="N39" s="134"/>
      <c r="O39" s="134"/>
      <c r="P39" s="134"/>
    </row>
    <row r="40" spans="1:28" ht="15.75" thickBot="1" x14ac:dyDescent="0.3">
      <c r="M40" s="134"/>
      <c r="N40" s="134"/>
      <c r="O40" s="134"/>
      <c r="P40" s="134"/>
    </row>
    <row r="41" spans="1:28" s="53" customFormat="1" ht="60" x14ac:dyDescent="0.25">
      <c r="B41" s="62" t="s">
        <v>135</v>
      </c>
      <c r="C41" s="62" t="s">
        <v>136</v>
      </c>
      <c r="D41" s="62" t="s">
        <v>137</v>
      </c>
      <c r="E41" s="62" t="s">
        <v>39</v>
      </c>
      <c r="F41" s="62" t="s">
        <v>19</v>
      </c>
      <c r="G41" s="62" t="s">
        <v>100</v>
      </c>
      <c r="H41" s="62" t="s">
        <v>14</v>
      </c>
      <c r="I41" s="62" t="s">
        <v>9</v>
      </c>
      <c r="J41" s="62" t="s">
        <v>27</v>
      </c>
      <c r="K41" s="62" t="s">
        <v>55</v>
      </c>
      <c r="L41" s="62" t="s">
        <v>17</v>
      </c>
      <c r="M41" s="49" t="s">
        <v>148</v>
      </c>
      <c r="N41" s="62" t="s">
        <v>138</v>
      </c>
      <c r="O41" s="49" t="s">
        <v>150</v>
      </c>
      <c r="P41" s="49" t="s">
        <v>149</v>
      </c>
      <c r="Q41" s="62" t="s">
        <v>31</v>
      </c>
      <c r="R41" s="157" t="s">
        <v>10</v>
      </c>
      <c r="S41" s="157" t="s">
        <v>16</v>
      </c>
    </row>
    <row r="42" spans="1:28" s="58" customFormat="1" ht="30" x14ac:dyDescent="0.25">
      <c r="A42" s="19">
        <v>1</v>
      </c>
      <c r="B42" s="55" t="s">
        <v>194</v>
      </c>
      <c r="C42" s="174" t="s">
        <v>210</v>
      </c>
      <c r="D42" s="55" t="s">
        <v>253</v>
      </c>
      <c r="E42" s="107" t="s">
        <v>254</v>
      </c>
      <c r="F42" s="55" t="s">
        <v>126</v>
      </c>
      <c r="G42" s="98" t="s">
        <v>160</v>
      </c>
      <c r="H42" s="61">
        <v>40245</v>
      </c>
      <c r="I42" s="61">
        <v>40507</v>
      </c>
      <c r="J42" s="56" t="s">
        <v>161</v>
      </c>
      <c r="K42" s="107">
        <v>0</v>
      </c>
      <c r="L42" s="107">
        <v>9</v>
      </c>
      <c r="M42" s="107">
        <v>1173</v>
      </c>
      <c r="N42" s="48" t="s">
        <v>160</v>
      </c>
      <c r="O42" s="107"/>
      <c r="P42" s="107">
        <v>1173</v>
      </c>
      <c r="Q42" s="173">
        <v>1839276517</v>
      </c>
      <c r="R42" s="11">
        <v>341</v>
      </c>
      <c r="S42" s="109" t="s">
        <v>386</v>
      </c>
      <c r="U42" s="57"/>
      <c r="V42" s="57"/>
      <c r="W42" s="57"/>
      <c r="X42" s="57"/>
      <c r="Y42" s="57"/>
      <c r="Z42" s="57"/>
      <c r="AA42" s="57"/>
      <c r="AB42" s="57"/>
    </row>
    <row r="43" spans="1:28" s="58" customFormat="1" x14ac:dyDescent="0.25">
      <c r="A43" s="19">
        <v>2</v>
      </c>
      <c r="B43" s="55" t="s">
        <v>194</v>
      </c>
      <c r="C43" s="174" t="s">
        <v>210</v>
      </c>
      <c r="D43" s="55" t="s">
        <v>253</v>
      </c>
      <c r="E43" s="107" t="s">
        <v>255</v>
      </c>
      <c r="F43" s="55" t="s">
        <v>126</v>
      </c>
      <c r="G43" s="98" t="s">
        <v>160</v>
      </c>
      <c r="H43" s="61">
        <v>40672</v>
      </c>
      <c r="I43" s="61">
        <v>40802</v>
      </c>
      <c r="J43" s="56" t="s">
        <v>161</v>
      </c>
      <c r="K43" s="107">
        <f>(I43-H43)/30-L43</f>
        <v>0</v>
      </c>
      <c r="L43" s="107">
        <f>(I43-H43)/30</f>
        <v>4.333333333333333</v>
      </c>
      <c r="M43" s="107">
        <v>356</v>
      </c>
      <c r="N43" s="48" t="s">
        <v>160</v>
      </c>
      <c r="O43" s="107"/>
      <c r="P43" s="107">
        <f>M43</f>
        <v>356</v>
      </c>
      <c r="Q43" s="173">
        <v>149735293</v>
      </c>
      <c r="R43" s="11">
        <v>347</v>
      </c>
      <c r="S43" s="109"/>
      <c r="T43" s="57"/>
      <c r="U43" s="57"/>
      <c r="V43" s="57"/>
      <c r="W43" s="57"/>
      <c r="X43" s="57"/>
      <c r="Y43" s="57"/>
      <c r="Z43" s="57"/>
      <c r="AA43" s="57"/>
      <c r="AB43" s="57"/>
    </row>
    <row r="44" spans="1:28" s="58" customFormat="1" ht="90" x14ac:dyDescent="0.25">
      <c r="A44" s="19">
        <v>3</v>
      </c>
      <c r="B44" s="55" t="s">
        <v>194</v>
      </c>
      <c r="C44" s="174" t="s">
        <v>256</v>
      </c>
      <c r="D44" s="55" t="s">
        <v>265</v>
      </c>
      <c r="E44" s="108" t="s">
        <v>257</v>
      </c>
      <c r="F44" s="55" t="s">
        <v>258</v>
      </c>
      <c r="G44" s="98" t="s">
        <v>160</v>
      </c>
      <c r="H44" s="61">
        <v>40693</v>
      </c>
      <c r="I44" s="61">
        <v>40908</v>
      </c>
      <c r="J44" s="56" t="s">
        <v>161</v>
      </c>
      <c r="K44" s="107"/>
      <c r="L44" s="107">
        <f>(I44-H44)/30</f>
        <v>7.166666666666667</v>
      </c>
      <c r="M44" s="107">
        <v>252</v>
      </c>
      <c r="N44" s="48" t="s">
        <v>160</v>
      </c>
      <c r="O44" s="107"/>
      <c r="P44" s="107">
        <f>M44</f>
        <v>252</v>
      </c>
      <c r="Q44" s="173">
        <v>149553806</v>
      </c>
      <c r="R44" s="11">
        <v>359</v>
      </c>
      <c r="S44" s="109" t="s">
        <v>259</v>
      </c>
      <c r="T44" s="57"/>
      <c r="U44" s="57"/>
      <c r="V44" s="57"/>
      <c r="W44" s="57"/>
      <c r="X44" s="57"/>
      <c r="Y44" s="57"/>
      <c r="Z44" s="57"/>
      <c r="AA44" s="57"/>
      <c r="AB44" s="57"/>
    </row>
    <row r="45" spans="1:28" s="58" customFormat="1" ht="60" x14ac:dyDescent="0.25">
      <c r="A45" s="19">
        <v>4</v>
      </c>
      <c r="B45" s="55" t="s">
        <v>194</v>
      </c>
      <c r="C45" s="174" t="s">
        <v>210</v>
      </c>
      <c r="D45" s="55" t="s">
        <v>260</v>
      </c>
      <c r="E45" s="108">
        <v>2111607</v>
      </c>
      <c r="F45" s="55" t="s">
        <v>261</v>
      </c>
      <c r="G45" s="54"/>
      <c r="H45" s="61"/>
      <c r="I45" s="61"/>
      <c r="J45" s="56"/>
      <c r="K45" s="107"/>
      <c r="L45" s="107"/>
      <c r="M45" s="107"/>
      <c r="N45" s="48"/>
      <c r="O45" s="107"/>
      <c r="P45" s="107"/>
      <c r="Q45" s="173"/>
      <c r="R45" s="11"/>
      <c r="S45" s="109" t="s">
        <v>262</v>
      </c>
      <c r="T45" s="57"/>
      <c r="U45" s="57"/>
      <c r="V45" s="57"/>
      <c r="W45" s="57"/>
      <c r="X45" s="57"/>
      <c r="Y45" s="57"/>
      <c r="Z45" s="57"/>
      <c r="AA45" s="57"/>
      <c r="AB45" s="57"/>
    </row>
    <row r="46" spans="1:28" s="58" customFormat="1" ht="90" x14ac:dyDescent="0.25">
      <c r="A46" s="19">
        <v>5</v>
      </c>
      <c r="B46" s="55" t="s">
        <v>194</v>
      </c>
      <c r="C46" s="174" t="s">
        <v>263</v>
      </c>
      <c r="D46" s="55" t="s">
        <v>265</v>
      </c>
      <c r="E46" s="108" t="s">
        <v>264</v>
      </c>
      <c r="F46" s="55" t="s">
        <v>258</v>
      </c>
      <c r="G46" s="98" t="s">
        <v>160</v>
      </c>
      <c r="H46" s="61">
        <v>41102</v>
      </c>
      <c r="I46" s="61">
        <v>41274</v>
      </c>
      <c r="J46" s="56" t="s">
        <v>161</v>
      </c>
      <c r="K46" s="107"/>
      <c r="L46" s="107">
        <f>(I46-H46)/30</f>
        <v>5.7333333333333334</v>
      </c>
      <c r="M46" s="107">
        <v>124</v>
      </c>
      <c r="N46" s="48" t="s">
        <v>160</v>
      </c>
      <c r="O46" s="107"/>
      <c r="P46" s="107">
        <f>M46</f>
        <v>124</v>
      </c>
      <c r="Q46" s="173">
        <v>81973666</v>
      </c>
      <c r="R46" s="11">
        <v>359</v>
      </c>
      <c r="S46" s="109" t="s">
        <v>259</v>
      </c>
      <c r="T46" s="57"/>
      <c r="U46" s="57"/>
      <c r="V46" s="57"/>
      <c r="W46" s="57"/>
      <c r="X46" s="57"/>
      <c r="Y46" s="57"/>
      <c r="Z46" s="57"/>
      <c r="AA46" s="57"/>
      <c r="AB46" s="57"/>
    </row>
    <row r="47" spans="1:28" s="58" customFormat="1" ht="30" x14ac:dyDescent="0.25">
      <c r="A47" s="19">
        <v>6</v>
      </c>
      <c r="B47" s="55" t="s">
        <v>194</v>
      </c>
      <c r="C47" s="174" t="s">
        <v>210</v>
      </c>
      <c r="D47" s="55" t="s">
        <v>260</v>
      </c>
      <c r="E47" s="108">
        <v>2123354</v>
      </c>
      <c r="F47" s="55" t="s">
        <v>126</v>
      </c>
      <c r="G47" s="98" t="s">
        <v>160</v>
      </c>
      <c r="H47" s="61">
        <v>41184</v>
      </c>
      <c r="I47" s="61">
        <v>41258</v>
      </c>
      <c r="J47" s="56" t="s">
        <v>161</v>
      </c>
      <c r="K47" s="107">
        <f>(I47-H47)/30-L47</f>
        <v>0</v>
      </c>
      <c r="L47" s="107">
        <f>(I47-H47)/30</f>
        <v>2.4666666666666668</v>
      </c>
      <c r="M47" s="107"/>
      <c r="N47" s="48" t="s">
        <v>160</v>
      </c>
      <c r="O47" s="107"/>
      <c r="P47" s="107"/>
      <c r="Q47" s="173">
        <v>149934134</v>
      </c>
      <c r="R47" s="11">
        <v>363</v>
      </c>
      <c r="S47" s="99" t="s">
        <v>266</v>
      </c>
      <c r="T47" s="57"/>
      <c r="U47" s="57"/>
      <c r="V47" s="57"/>
      <c r="W47" s="57"/>
      <c r="X47" s="57"/>
      <c r="Y47" s="57"/>
      <c r="Z47" s="57"/>
      <c r="AA47" s="57"/>
      <c r="AB47" s="57"/>
    </row>
    <row r="48" spans="1:28" s="58" customFormat="1" ht="24" x14ac:dyDescent="0.25">
      <c r="A48" s="19">
        <v>7</v>
      </c>
      <c r="B48" s="55" t="s">
        <v>194</v>
      </c>
      <c r="C48" s="174" t="s">
        <v>267</v>
      </c>
      <c r="D48" s="55" t="s">
        <v>253</v>
      </c>
      <c r="E48" s="108">
        <v>1321212012</v>
      </c>
      <c r="F48" s="55" t="s">
        <v>126</v>
      </c>
      <c r="G48" s="98" t="s">
        <v>160</v>
      </c>
      <c r="H48" s="61">
        <v>41207</v>
      </c>
      <c r="I48" s="61">
        <v>41449</v>
      </c>
      <c r="J48" s="56" t="s">
        <v>161</v>
      </c>
      <c r="K48" s="107">
        <f>(I48-H48)/30-L48</f>
        <v>6.3666666666666663</v>
      </c>
      <c r="L48" s="107">
        <f>(I47-H48)/30</f>
        <v>1.7</v>
      </c>
      <c r="M48" s="107">
        <v>135</v>
      </c>
      <c r="N48" s="48" t="s">
        <v>160</v>
      </c>
      <c r="O48" s="107"/>
      <c r="P48" s="107">
        <f>M48</f>
        <v>135</v>
      </c>
      <c r="Q48" s="173">
        <v>136430123</v>
      </c>
      <c r="R48" s="11">
        <v>352</v>
      </c>
      <c r="S48" s="99"/>
      <c r="T48" s="57"/>
      <c r="U48" s="57"/>
      <c r="V48" s="57"/>
      <c r="W48" s="57"/>
      <c r="X48" s="57"/>
      <c r="Y48" s="57"/>
      <c r="Z48" s="57"/>
      <c r="AA48" s="57"/>
      <c r="AB48" s="57"/>
    </row>
    <row r="49" spans="1:28" s="58" customFormat="1" x14ac:dyDescent="0.25">
      <c r="A49" s="19">
        <v>8</v>
      </c>
      <c r="B49" s="55" t="s">
        <v>194</v>
      </c>
      <c r="C49" s="174" t="s">
        <v>210</v>
      </c>
      <c r="D49" s="55" t="s">
        <v>253</v>
      </c>
      <c r="E49" s="108" t="s">
        <v>268</v>
      </c>
      <c r="F49" s="55" t="s">
        <v>126</v>
      </c>
      <c r="G49" s="98" t="s">
        <v>160</v>
      </c>
      <c r="H49" s="61">
        <v>41330</v>
      </c>
      <c r="I49" s="61">
        <v>41453</v>
      </c>
      <c r="J49" s="56" t="s">
        <v>161</v>
      </c>
      <c r="K49" s="107">
        <f>(I49-H49)/30-L49</f>
        <v>0</v>
      </c>
      <c r="L49" s="107">
        <f>(I49-H49)/30</f>
        <v>4.0999999999999996</v>
      </c>
      <c r="M49" s="107">
        <v>160</v>
      </c>
      <c r="N49" s="48" t="s">
        <v>160</v>
      </c>
      <c r="O49" s="107"/>
      <c r="P49" s="107">
        <f>M49</f>
        <v>160</v>
      </c>
      <c r="Q49" s="173">
        <v>209795839</v>
      </c>
      <c r="R49" s="11">
        <v>349</v>
      </c>
      <c r="S49" s="99"/>
      <c r="T49" s="57"/>
      <c r="U49" s="57"/>
      <c r="V49" s="57"/>
      <c r="W49" s="57"/>
      <c r="X49" s="57"/>
      <c r="Y49" s="57"/>
      <c r="Z49" s="57"/>
      <c r="AA49" s="57"/>
      <c r="AB49" s="57"/>
    </row>
    <row r="50" spans="1:28" s="58" customFormat="1" x14ac:dyDescent="0.25">
      <c r="A50" s="19">
        <v>9</v>
      </c>
      <c r="B50" s="55"/>
      <c r="C50" s="174"/>
      <c r="D50" s="55"/>
      <c r="E50" s="108"/>
      <c r="F50" s="55"/>
      <c r="G50" s="54"/>
      <c r="H50" s="61"/>
      <c r="I50" s="61"/>
      <c r="J50" s="56"/>
      <c r="K50" s="107"/>
      <c r="L50" s="107"/>
      <c r="M50" s="107"/>
      <c r="N50" s="48"/>
      <c r="O50" s="107"/>
      <c r="P50" s="107"/>
      <c r="Q50" s="173"/>
      <c r="R50" s="11"/>
      <c r="S50" s="99"/>
      <c r="T50" s="57"/>
      <c r="U50" s="57"/>
      <c r="V50" s="57"/>
      <c r="W50" s="57"/>
      <c r="X50" s="57"/>
      <c r="Y50" s="57"/>
      <c r="Z50" s="57"/>
      <c r="AA50" s="57"/>
      <c r="AB50" s="57"/>
    </row>
    <row r="51" spans="1:28" s="58" customFormat="1" x14ac:dyDescent="0.25">
      <c r="A51" s="19">
        <v>10</v>
      </c>
      <c r="B51" s="55"/>
      <c r="C51" s="174"/>
      <c r="D51" s="55"/>
      <c r="E51" s="108"/>
      <c r="F51" s="55"/>
      <c r="G51" s="54"/>
      <c r="H51" s="61"/>
      <c r="I51" s="61"/>
      <c r="J51" s="56"/>
      <c r="K51" s="107"/>
      <c r="L51" s="107"/>
      <c r="M51" s="107"/>
      <c r="N51" s="48"/>
      <c r="O51" s="107"/>
      <c r="P51" s="107"/>
      <c r="Q51" s="173"/>
      <c r="R51" s="11"/>
      <c r="S51" s="99"/>
      <c r="T51" s="57"/>
      <c r="U51" s="57"/>
      <c r="V51" s="57"/>
      <c r="W51" s="57"/>
      <c r="X51" s="57"/>
      <c r="Y51" s="57"/>
      <c r="Z51" s="57"/>
      <c r="AA51" s="57"/>
      <c r="AB51" s="57"/>
    </row>
    <row r="52" spans="1:28" s="58" customFormat="1" x14ac:dyDescent="0.25">
      <c r="A52" s="19">
        <v>11</v>
      </c>
      <c r="B52" s="55"/>
      <c r="C52" s="174"/>
      <c r="D52" s="55"/>
      <c r="E52" s="108"/>
      <c r="F52" s="55"/>
      <c r="G52" s="54"/>
      <c r="H52" s="61"/>
      <c r="I52" s="61"/>
      <c r="J52" s="56"/>
      <c r="K52" s="107"/>
      <c r="L52" s="107"/>
      <c r="M52" s="107"/>
      <c r="N52" s="48"/>
      <c r="O52" s="107"/>
      <c r="P52" s="107"/>
      <c r="Q52" s="173"/>
      <c r="R52" s="11"/>
      <c r="S52" s="99"/>
      <c r="T52" s="57"/>
      <c r="U52" s="57"/>
      <c r="V52" s="57"/>
      <c r="W52" s="57"/>
      <c r="X52" s="57"/>
      <c r="Y52" s="57"/>
      <c r="Z52" s="57"/>
      <c r="AA52" s="57"/>
      <c r="AB52" s="57"/>
    </row>
    <row r="53" spans="1:28" s="58" customFormat="1" x14ac:dyDescent="0.25">
      <c r="A53" s="19"/>
      <c r="B53" s="104" t="s">
        <v>13</v>
      </c>
      <c r="C53" s="106"/>
      <c r="D53" s="59"/>
      <c r="E53" s="108"/>
      <c r="F53" s="55"/>
      <c r="G53" s="55"/>
      <c r="H53" s="55"/>
      <c r="I53" s="56"/>
      <c r="J53" s="56"/>
      <c r="K53" s="192">
        <f t="shared" ref="K53" si="0">SUM(K42:K52)</f>
        <v>6.3666666666666663</v>
      </c>
      <c r="L53" s="192">
        <f t="shared" ref="L53:P53" si="1">SUM(L42:L52)</f>
        <v>34.5</v>
      </c>
      <c r="M53" s="97">
        <f t="shared" si="1"/>
        <v>2200</v>
      </c>
      <c r="N53" s="97">
        <f t="shared" si="1"/>
        <v>0</v>
      </c>
      <c r="O53" s="97">
        <f t="shared" si="1"/>
        <v>0</v>
      </c>
      <c r="P53" s="97">
        <f t="shared" si="1"/>
        <v>2200</v>
      </c>
      <c r="Q53" s="194">
        <f>SUM(Q42:Q52)</f>
        <v>2716699378</v>
      </c>
      <c r="R53" s="11"/>
      <c r="S53" s="100"/>
    </row>
    <row r="54" spans="1:28" s="12" customFormat="1" x14ac:dyDescent="0.25">
      <c r="D54" s="118"/>
      <c r="E54" s="119"/>
      <c r="F54" s="118"/>
      <c r="H54" s="118"/>
      <c r="I54" s="118"/>
      <c r="J54" s="118"/>
      <c r="K54" s="118"/>
      <c r="L54" s="118"/>
      <c r="M54" s="118"/>
      <c r="N54" s="118"/>
      <c r="O54" s="118"/>
      <c r="P54" s="118"/>
    </row>
    <row r="55" spans="1:28" s="12" customFormat="1" x14ac:dyDescent="0.25">
      <c r="B55" s="252" t="s">
        <v>24</v>
      </c>
      <c r="C55" s="252" t="s">
        <v>23</v>
      </c>
      <c r="D55" s="251" t="s">
        <v>30</v>
      </c>
      <c r="E55" s="251"/>
      <c r="F55" s="118"/>
      <c r="H55" s="118"/>
      <c r="I55" s="118"/>
      <c r="J55" s="118"/>
      <c r="K55" s="118"/>
      <c r="L55" s="118"/>
      <c r="M55" s="118"/>
      <c r="N55" s="118"/>
      <c r="O55" s="118"/>
      <c r="P55" s="118"/>
    </row>
    <row r="56" spans="1:28" s="12" customFormat="1" x14ac:dyDescent="0.25">
      <c r="B56" s="253"/>
      <c r="C56" s="253"/>
      <c r="D56" s="155" t="s">
        <v>20</v>
      </c>
      <c r="E56" s="120" t="s">
        <v>21</v>
      </c>
      <c r="F56" s="118"/>
      <c r="H56" s="118"/>
      <c r="I56" s="118"/>
      <c r="J56" s="118"/>
      <c r="K56" s="118"/>
      <c r="L56" s="118"/>
      <c r="M56" s="118"/>
      <c r="N56" s="118"/>
      <c r="O56" s="118"/>
      <c r="P56" s="118"/>
    </row>
    <row r="57" spans="1:28" s="12" customFormat="1" ht="18.75" x14ac:dyDescent="0.25">
      <c r="B57" s="23" t="s">
        <v>18</v>
      </c>
      <c r="C57" s="146">
        <f>+K53</f>
        <v>6.3666666666666663</v>
      </c>
      <c r="D57" s="121"/>
      <c r="E57" s="122" t="s">
        <v>163</v>
      </c>
      <c r="F57" s="123"/>
      <c r="G57" s="13"/>
      <c r="H57" s="123"/>
      <c r="I57" s="123"/>
      <c r="J57" s="123"/>
      <c r="K57" s="123"/>
      <c r="L57" s="123"/>
      <c r="M57" s="123"/>
      <c r="N57" s="118"/>
      <c r="O57" s="118"/>
      <c r="P57" s="118"/>
    </row>
    <row r="58" spans="1:28" s="12" customFormat="1" x14ac:dyDescent="0.25">
      <c r="B58" s="23" t="s">
        <v>22</v>
      </c>
      <c r="C58" s="146">
        <f>+O53</f>
        <v>0</v>
      </c>
      <c r="D58" s="121"/>
      <c r="E58" s="122" t="s">
        <v>163</v>
      </c>
      <c r="F58" s="118"/>
      <c r="H58" s="118"/>
      <c r="I58" s="118"/>
      <c r="J58" s="118"/>
      <c r="K58" s="118"/>
      <c r="L58" s="118"/>
      <c r="M58" s="118"/>
      <c r="N58" s="118"/>
      <c r="O58" s="118"/>
      <c r="P58" s="118"/>
    </row>
    <row r="59" spans="1:28" s="12" customFormat="1" x14ac:dyDescent="0.25">
      <c r="B59" s="14"/>
      <c r="C59" s="250"/>
      <c r="D59" s="250"/>
      <c r="E59" s="250"/>
      <c r="F59" s="250"/>
      <c r="G59" s="250"/>
      <c r="H59" s="250"/>
      <c r="I59" s="250"/>
      <c r="J59" s="250"/>
      <c r="K59" s="250"/>
      <c r="L59" s="250"/>
      <c r="M59" s="250"/>
      <c r="N59" s="250"/>
      <c r="O59" s="154"/>
      <c r="P59" s="154"/>
    </row>
    <row r="60" spans="1:28" ht="15.75" thickBot="1" x14ac:dyDescent="0.3"/>
    <row r="61" spans="1:28" ht="27" thickBot="1" x14ac:dyDescent="0.3">
      <c r="B61" s="230" t="s">
        <v>101</v>
      </c>
      <c r="C61" s="231"/>
      <c r="D61" s="231"/>
      <c r="E61" s="231"/>
      <c r="F61" s="231"/>
      <c r="G61" s="231"/>
      <c r="H61" s="231"/>
      <c r="I61" s="231"/>
      <c r="J61" s="231"/>
      <c r="K61" s="231"/>
      <c r="L61" s="231"/>
      <c r="M61" s="232"/>
    </row>
    <row r="64" spans="1:28" ht="90" x14ac:dyDescent="0.25">
      <c r="B64" s="153" t="s">
        <v>152</v>
      </c>
      <c r="C64" s="153" t="s">
        <v>103</v>
      </c>
      <c r="D64" s="153" t="s">
        <v>102</v>
      </c>
      <c r="E64" s="153" t="s">
        <v>104</v>
      </c>
      <c r="F64" s="153" t="s">
        <v>105</v>
      </c>
      <c r="G64" s="153" t="s">
        <v>106</v>
      </c>
      <c r="H64" s="153" t="s">
        <v>107</v>
      </c>
      <c r="I64" s="153" t="s">
        <v>153</v>
      </c>
      <c r="J64" s="153" t="s">
        <v>108</v>
      </c>
      <c r="K64" s="153" t="s">
        <v>2</v>
      </c>
      <c r="L64" s="222" t="s">
        <v>15</v>
      </c>
      <c r="M64" s="222"/>
    </row>
    <row r="65" spans="2:16" s="53" customFormat="1" ht="135" x14ac:dyDescent="0.25">
      <c r="B65" s="156" t="s">
        <v>281</v>
      </c>
      <c r="C65" s="28"/>
      <c r="D65" s="122"/>
      <c r="E65" s="122"/>
      <c r="F65" s="122"/>
      <c r="G65" s="21"/>
      <c r="H65" s="122"/>
      <c r="I65" s="122"/>
      <c r="J65" s="122"/>
      <c r="K65" s="171" t="s">
        <v>282</v>
      </c>
      <c r="L65" s="227" t="s">
        <v>127</v>
      </c>
      <c r="M65" s="227"/>
      <c r="N65" s="126"/>
      <c r="O65" s="126"/>
      <c r="P65" s="126"/>
    </row>
    <row r="66" spans="2:16" x14ac:dyDescent="0.25">
      <c r="B66" s="63"/>
      <c r="C66" s="25"/>
      <c r="D66" s="122"/>
      <c r="E66" s="121"/>
      <c r="F66" s="122"/>
      <c r="G66" s="21"/>
      <c r="H66" s="122"/>
      <c r="I66" s="122"/>
      <c r="J66" s="122"/>
      <c r="K66" s="122"/>
      <c r="L66" s="227"/>
      <c r="M66" s="227"/>
    </row>
    <row r="67" spans="2:16" s="53" customFormat="1" x14ac:dyDescent="0.25">
      <c r="B67" s="156"/>
      <c r="C67" s="28"/>
      <c r="D67" s="122"/>
      <c r="E67" s="122"/>
      <c r="F67" s="122"/>
      <c r="G67" s="21"/>
      <c r="H67" s="122"/>
      <c r="I67" s="122"/>
      <c r="J67" s="122"/>
      <c r="K67" s="122"/>
      <c r="L67" s="227"/>
      <c r="M67" s="227"/>
      <c r="N67" s="126"/>
      <c r="O67" s="126"/>
      <c r="P67" s="126"/>
    </row>
    <row r="68" spans="2:16" s="53" customFormat="1" x14ac:dyDescent="0.25">
      <c r="B68" s="156"/>
      <c r="C68" s="28"/>
      <c r="D68" s="122"/>
      <c r="E68" s="122"/>
      <c r="F68" s="122"/>
      <c r="G68" s="21"/>
      <c r="H68" s="122"/>
      <c r="I68" s="122"/>
      <c r="J68" s="122"/>
      <c r="K68" s="28"/>
      <c r="L68" s="227"/>
      <c r="M68" s="227"/>
      <c r="N68" s="126"/>
      <c r="O68" s="126"/>
      <c r="P68" s="126"/>
    </row>
    <row r="69" spans="2:16" x14ac:dyDescent="0.25">
      <c r="B69" s="63"/>
      <c r="C69" s="25"/>
      <c r="D69" s="121"/>
      <c r="E69" s="121"/>
      <c r="F69" s="122"/>
      <c r="G69" s="21"/>
      <c r="H69" s="122"/>
      <c r="I69" s="121"/>
      <c r="J69" s="121"/>
      <c r="K69" s="25"/>
      <c r="L69" s="227"/>
      <c r="M69" s="227"/>
    </row>
    <row r="70" spans="2:16" s="53" customFormat="1" x14ac:dyDescent="0.25">
      <c r="B70" s="156"/>
      <c r="C70" s="19"/>
      <c r="D70" s="122"/>
      <c r="E70" s="122"/>
      <c r="F70" s="122"/>
      <c r="G70" s="21"/>
      <c r="H70" s="122"/>
      <c r="I70" s="122"/>
      <c r="J70" s="122"/>
      <c r="K70" s="28"/>
      <c r="L70" s="227"/>
      <c r="M70" s="227"/>
      <c r="N70" s="126"/>
      <c r="O70" s="126"/>
      <c r="P70" s="126"/>
    </row>
    <row r="71" spans="2:16" s="53" customFormat="1" x14ac:dyDescent="0.25">
      <c r="B71" s="63"/>
      <c r="C71" s="164"/>
      <c r="D71" s="122"/>
      <c r="E71" s="122"/>
      <c r="F71" s="122"/>
      <c r="G71" s="21"/>
      <c r="H71" s="122"/>
      <c r="I71" s="122"/>
      <c r="J71" s="122"/>
      <c r="K71" s="28"/>
      <c r="L71" s="28"/>
      <c r="M71" s="28"/>
      <c r="N71" s="126"/>
      <c r="O71" s="126"/>
      <c r="P71" s="126"/>
    </row>
    <row r="72" spans="2:16" s="53" customFormat="1" x14ac:dyDescent="0.25">
      <c r="B72" s="63"/>
      <c r="C72" s="164"/>
      <c r="D72" s="122"/>
      <c r="E72" s="122"/>
      <c r="F72" s="122"/>
      <c r="G72" s="21"/>
      <c r="H72" s="122"/>
      <c r="I72" s="122"/>
      <c r="J72" s="122"/>
      <c r="K72" s="28"/>
      <c r="L72" s="28"/>
      <c r="M72" s="28"/>
      <c r="N72" s="126"/>
      <c r="O72" s="126"/>
      <c r="P72" s="126"/>
    </row>
    <row r="73" spans="2:16" s="53" customFormat="1" x14ac:dyDescent="0.25">
      <c r="B73" s="63"/>
      <c r="C73" s="164"/>
      <c r="D73" s="122"/>
      <c r="E73" s="122"/>
      <c r="F73" s="122"/>
      <c r="G73" s="21"/>
      <c r="H73" s="122"/>
      <c r="I73" s="122"/>
      <c r="J73" s="122"/>
      <c r="K73" s="28"/>
      <c r="L73" s="28"/>
      <c r="M73" s="28"/>
      <c r="N73" s="126"/>
      <c r="O73" s="126"/>
      <c r="P73" s="126"/>
    </row>
    <row r="74" spans="2:16" s="53" customFormat="1" x14ac:dyDescent="0.25">
      <c r="B74" s="63"/>
      <c r="C74" s="164"/>
      <c r="D74" s="122"/>
      <c r="E74" s="122"/>
      <c r="F74" s="122"/>
      <c r="G74" s="21"/>
      <c r="H74" s="122"/>
      <c r="I74" s="122"/>
      <c r="J74" s="122"/>
      <c r="K74" s="28"/>
      <c r="L74" s="28"/>
      <c r="M74" s="28"/>
      <c r="N74" s="126"/>
      <c r="O74" s="126"/>
      <c r="P74" s="126"/>
    </row>
    <row r="75" spans="2:16" s="53" customFormat="1" x14ac:dyDescent="0.25">
      <c r="B75" s="63"/>
      <c r="C75" s="164"/>
      <c r="D75" s="122"/>
      <c r="E75" s="122"/>
      <c r="F75" s="122"/>
      <c r="G75" s="21"/>
      <c r="H75" s="122"/>
      <c r="I75" s="122"/>
      <c r="J75" s="122"/>
      <c r="K75" s="28"/>
      <c r="L75" s="28"/>
      <c r="M75" s="28"/>
      <c r="N75" s="126"/>
      <c r="O75" s="126"/>
      <c r="P75" s="126"/>
    </row>
    <row r="76" spans="2:16" s="53" customFormat="1" x14ac:dyDescent="0.25">
      <c r="B76" s="63"/>
      <c r="C76" s="164"/>
      <c r="D76" s="122"/>
      <c r="E76" s="122"/>
      <c r="F76" s="122"/>
      <c r="G76" s="21"/>
      <c r="H76" s="122"/>
      <c r="I76" s="122"/>
      <c r="J76" s="122"/>
      <c r="K76" s="28"/>
      <c r="L76" s="28"/>
      <c r="M76" s="28"/>
      <c r="N76" s="126"/>
      <c r="O76" s="126"/>
      <c r="P76" s="126"/>
    </row>
    <row r="77" spans="2:16" x14ac:dyDescent="0.25">
      <c r="B77" s="2" t="s">
        <v>1</v>
      </c>
    </row>
    <row r="78" spans="2:16" x14ac:dyDescent="0.25">
      <c r="B78" s="2" t="s">
        <v>32</v>
      </c>
    </row>
    <row r="79" spans="2:16" x14ac:dyDescent="0.25">
      <c r="B79" s="2" t="s">
        <v>56</v>
      </c>
    </row>
    <row r="82" spans="2:17" ht="26.25" x14ac:dyDescent="0.25">
      <c r="B82" s="220" t="s">
        <v>33</v>
      </c>
      <c r="C82" s="221"/>
      <c r="D82" s="221"/>
      <c r="E82" s="221"/>
      <c r="F82" s="221"/>
      <c r="G82" s="221"/>
      <c r="H82" s="221"/>
      <c r="I82" s="221"/>
      <c r="J82" s="221"/>
      <c r="K82" s="221"/>
      <c r="L82" s="221"/>
      <c r="M82" s="221"/>
      <c r="N82" s="221"/>
      <c r="O82" s="221"/>
    </row>
    <row r="86" spans="2:17" ht="25.9" customHeight="1" x14ac:dyDescent="0.25">
      <c r="B86" s="223" t="s">
        <v>0</v>
      </c>
      <c r="C86" s="225" t="s">
        <v>158</v>
      </c>
      <c r="D86" s="223" t="s">
        <v>34</v>
      </c>
      <c r="E86" s="223" t="s">
        <v>109</v>
      </c>
      <c r="F86" s="223" t="s">
        <v>110</v>
      </c>
      <c r="G86" s="223" t="s">
        <v>111</v>
      </c>
      <c r="H86" s="222" t="s">
        <v>112</v>
      </c>
      <c r="I86" s="222"/>
      <c r="J86" s="222"/>
      <c r="K86" s="222"/>
      <c r="L86" s="157"/>
      <c r="M86" s="153"/>
      <c r="N86" s="153"/>
      <c r="O86" s="153"/>
      <c r="P86" s="153"/>
    </row>
    <row r="87" spans="2:17" ht="60" x14ac:dyDescent="0.25">
      <c r="B87" s="224"/>
      <c r="C87" s="226"/>
      <c r="D87" s="224"/>
      <c r="E87" s="224"/>
      <c r="F87" s="224"/>
      <c r="G87" s="224"/>
      <c r="H87" s="153" t="s">
        <v>113</v>
      </c>
      <c r="I87" s="153" t="s">
        <v>156</v>
      </c>
      <c r="J87" s="153" t="s">
        <v>155</v>
      </c>
      <c r="K87" s="153" t="s">
        <v>157</v>
      </c>
      <c r="L87" s="157" t="s">
        <v>154</v>
      </c>
      <c r="M87" s="153" t="s">
        <v>35</v>
      </c>
      <c r="N87" s="153" t="s">
        <v>36</v>
      </c>
      <c r="O87" s="153" t="s">
        <v>2</v>
      </c>
      <c r="P87" s="153" t="s">
        <v>10</v>
      </c>
    </row>
    <row r="88" spans="2:17" ht="75" x14ac:dyDescent="0.25">
      <c r="B88" s="25" t="s">
        <v>37</v>
      </c>
      <c r="C88" s="28" t="s">
        <v>164</v>
      </c>
      <c r="D88" s="25" t="s">
        <v>208</v>
      </c>
      <c r="E88" s="25">
        <v>45542288</v>
      </c>
      <c r="F88" s="25" t="s">
        <v>209</v>
      </c>
      <c r="G88" s="165">
        <v>40025</v>
      </c>
      <c r="H88" s="25" t="s">
        <v>210</v>
      </c>
      <c r="I88" s="166">
        <v>41068</v>
      </c>
      <c r="J88" s="167">
        <v>41978</v>
      </c>
      <c r="K88" s="25" t="s">
        <v>127</v>
      </c>
      <c r="L88" s="25" t="s">
        <v>126</v>
      </c>
      <c r="M88" s="25" t="s">
        <v>127</v>
      </c>
      <c r="N88" s="25" t="s">
        <v>126</v>
      </c>
      <c r="O88" s="171" t="s">
        <v>232</v>
      </c>
      <c r="P88" s="25" t="s">
        <v>211</v>
      </c>
    </row>
    <row r="89" spans="2:17" ht="75" x14ac:dyDescent="0.25">
      <c r="B89" s="25" t="s">
        <v>37</v>
      </c>
      <c r="C89" s="28" t="s">
        <v>164</v>
      </c>
      <c r="D89" s="25" t="s">
        <v>212</v>
      </c>
      <c r="E89" s="25">
        <v>45481554</v>
      </c>
      <c r="F89" s="25" t="s">
        <v>213</v>
      </c>
      <c r="G89" s="165">
        <v>34475</v>
      </c>
      <c r="H89" s="25" t="s">
        <v>210</v>
      </c>
      <c r="I89" s="166">
        <v>40561</v>
      </c>
      <c r="J89" s="167">
        <v>41978</v>
      </c>
      <c r="K89" s="25" t="s">
        <v>127</v>
      </c>
      <c r="L89" s="25" t="s">
        <v>126</v>
      </c>
      <c r="M89" s="25" t="s">
        <v>127</v>
      </c>
      <c r="N89" s="25" t="s">
        <v>126</v>
      </c>
      <c r="O89" s="171" t="s">
        <v>232</v>
      </c>
      <c r="P89" s="25" t="s">
        <v>214</v>
      </c>
    </row>
    <row r="90" spans="2:17" ht="90" x14ac:dyDescent="0.25">
      <c r="B90" s="25" t="s">
        <v>37</v>
      </c>
      <c r="C90" s="28" t="s">
        <v>164</v>
      </c>
      <c r="D90" s="25" t="s">
        <v>215</v>
      </c>
      <c r="E90" s="25">
        <v>45561473</v>
      </c>
      <c r="F90" s="25" t="s">
        <v>216</v>
      </c>
      <c r="G90" s="165">
        <v>40879</v>
      </c>
      <c r="H90" s="25" t="s">
        <v>210</v>
      </c>
      <c r="I90" s="166">
        <v>41068</v>
      </c>
      <c r="J90" s="167">
        <v>41978</v>
      </c>
      <c r="K90" s="25" t="s">
        <v>127</v>
      </c>
      <c r="L90" s="25" t="s">
        <v>126</v>
      </c>
      <c r="M90" s="25" t="s">
        <v>127</v>
      </c>
      <c r="N90" s="25" t="s">
        <v>126</v>
      </c>
      <c r="O90" s="171" t="s">
        <v>231</v>
      </c>
      <c r="P90" s="25" t="s">
        <v>217</v>
      </c>
    </row>
    <row r="91" spans="2:17" ht="150" x14ac:dyDescent="0.25">
      <c r="B91" s="25" t="s">
        <v>37</v>
      </c>
      <c r="C91" s="28" t="s">
        <v>164</v>
      </c>
      <c r="D91" s="25" t="s">
        <v>218</v>
      </c>
      <c r="E91" s="25">
        <v>23151086</v>
      </c>
      <c r="F91" s="25" t="s">
        <v>219</v>
      </c>
      <c r="G91" s="165">
        <v>37400</v>
      </c>
      <c r="H91" s="25" t="s">
        <v>220</v>
      </c>
      <c r="I91" s="166"/>
      <c r="J91" s="167"/>
      <c r="K91" s="25" t="s">
        <v>127</v>
      </c>
      <c r="L91" s="25" t="s">
        <v>126</v>
      </c>
      <c r="M91" s="25" t="s">
        <v>127</v>
      </c>
      <c r="N91" s="25" t="s">
        <v>126</v>
      </c>
      <c r="O91" s="171" t="s">
        <v>222</v>
      </c>
      <c r="P91" s="25" t="s">
        <v>221</v>
      </c>
    </row>
    <row r="92" spans="2:17" ht="135" x14ac:dyDescent="0.25">
      <c r="B92" s="25" t="s">
        <v>37</v>
      </c>
      <c r="C92" s="28" t="s">
        <v>164</v>
      </c>
      <c r="D92" s="25" t="s">
        <v>223</v>
      </c>
      <c r="E92" s="25">
        <v>23151405</v>
      </c>
      <c r="F92" s="25" t="s">
        <v>216</v>
      </c>
      <c r="G92" s="165">
        <v>39115</v>
      </c>
      <c r="H92" s="25" t="s">
        <v>210</v>
      </c>
      <c r="I92" s="166">
        <v>41023</v>
      </c>
      <c r="J92" s="167">
        <v>41978</v>
      </c>
      <c r="K92" s="25" t="s">
        <v>127</v>
      </c>
      <c r="L92" s="25" t="s">
        <v>126</v>
      </c>
      <c r="M92" s="25" t="s">
        <v>127</v>
      </c>
      <c r="N92" s="25" t="s">
        <v>126</v>
      </c>
      <c r="O92" s="171" t="s">
        <v>230</v>
      </c>
      <c r="P92" s="25" t="s">
        <v>224</v>
      </c>
    </row>
    <row r="93" spans="2:17" ht="30" x14ac:dyDescent="0.25">
      <c r="B93" s="25" t="s">
        <v>37</v>
      </c>
      <c r="C93" s="28" t="s">
        <v>164</v>
      </c>
      <c r="D93" s="25" t="s">
        <v>225</v>
      </c>
      <c r="E93" s="25">
        <v>1010042139</v>
      </c>
      <c r="F93" s="25" t="s">
        <v>226</v>
      </c>
      <c r="G93" s="165">
        <v>39339</v>
      </c>
      <c r="H93" s="25"/>
      <c r="I93" s="166"/>
      <c r="J93" s="167"/>
      <c r="K93" s="25" t="s">
        <v>127</v>
      </c>
      <c r="L93" s="25" t="s">
        <v>126</v>
      </c>
      <c r="M93" s="25" t="s">
        <v>127</v>
      </c>
      <c r="N93" s="25" t="s">
        <v>126</v>
      </c>
      <c r="O93" s="171" t="s">
        <v>233</v>
      </c>
      <c r="P93" s="25" t="s">
        <v>228</v>
      </c>
      <c r="Q93" s="2" t="s">
        <v>227</v>
      </c>
    </row>
    <row r="94" spans="2:17" ht="75" x14ac:dyDescent="0.25">
      <c r="B94" s="25" t="s">
        <v>37</v>
      </c>
      <c r="C94" s="28" t="s">
        <v>164</v>
      </c>
      <c r="D94" s="25" t="s">
        <v>229</v>
      </c>
      <c r="E94" s="25">
        <v>30898376</v>
      </c>
      <c r="F94" s="25" t="s">
        <v>213</v>
      </c>
      <c r="G94" s="165">
        <v>35097</v>
      </c>
      <c r="H94" s="25" t="s">
        <v>210</v>
      </c>
      <c r="I94" s="166">
        <v>41288</v>
      </c>
      <c r="J94" s="167">
        <v>41671</v>
      </c>
      <c r="K94" s="25" t="s">
        <v>127</v>
      </c>
      <c r="L94" s="25" t="s">
        <v>126</v>
      </c>
      <c r="M94" s="25" t="s">
        <v>127</v>
      </c>
      <c r="N94" s="25" t="s">
        <v>126</v>
      </c>
      <c r="O94" s="171" t="s">
        <v>232</v>
      </c>
      <c r="P94" s="25" t="s">
        <v>234</v>
      </c>
    </row>
    <row r="95" spans="2:17" ht="75" x14ac:dyDescent="0.25">
      <c r="B95" s="25" t="s">
        <v>37</v>
      </c>
      <c r="C95" s="28" t="s">
        <v>164</v>
      </c>
      <c r="D95" s="25" t="s">
        <v>235</v>
      </c>
      <c r="E95" s="25">
        <v>23071406</v>
      </c>
      <c r="F95" s="25" t="s">
        <v>236</v>
      </c>
      <c r="G95" s="165">
        <v>30344</v>
      </c>
      <c r="H95" s="25" t="s">
        <v>210</v>
      </c>
      <c r="I95" s="166">
        <v>40194</v>
      </c>
      <c r="J95" s="167">
        <v>40878</v>
      </c>
      <c r="K95" s="25" t="s">
        <v>127</v>
      </c>
      <c r="L95" s="25" t="s">
        <v>126</v>
      </c>
      <c r="M95" s="25" t="s">
        <v>127</v>
      </c>
      <c r="N95" s="25" t="s">
        <v>126</v>
      </c>
      <c r="O95" s="171" t="s">
        <v>232</v>
      </c>
      <c r="P95" s="25" t="s">
        <v>237</v>
      </c>
    </row>
    <row r="96" spans="2:17" ht="75" x14ac:dyDescent="0.25">
      <c r="B96" s="25" t="s">
        <v>37</v>
      </c>
      <c r="C96" s="28" t="s">
        <v>164</v>
      </c>
      <c r="D96" s="25" t="s">
        <v>238</v>
      </c>
      <c r="E96" s="25">
        <v>1047387411</v>
      </c>
      <c r="F96" s="25" t="s">
        <v>236</v>
      </c>
      <c r="G96" s="165">
        <v>40375</v>
      </c>
      <c r="H96" s="25" t="s">
        <v>210</v>
      </c>
      <c r="I96" s="166">
        <v>40924</v>
      </c>
      <c r="J96" s="167">
        <v>41978</v>
      </c>
      <c r="K96" s="25" t="s">
        <v>127</v>
      </c>
      <c r="L96" s="25" t="s">
        <v>126</v>
      </c>
      <c r="M96" s="25" t="s">
        <v>127</v>
      </c>
      <c r="N96" s="25" t="s">
        <v>126</v>
      </c>
      <c r="O96" s="171" t="s">
        <v>232</v>
      </c>
      <c r="P96" s="25" t="s">
        <v>239</v>
      </c>
    </row>
    <row r="97" spans="2:16" ht="45" x14ac:dyDescent="0.25">
      <c r="B97" s="25" t="s">
        <v>37</v>
      </c>
      <c r="C97" s="28" t="s">
        <v>164</v>
      </c>
      <c r="D97" s="25" t="s">
        <v>240</v>
      </c>
      <c r="E97" s="25">
        <v>9101265</v>
      </c>
      <c r="F97" s="25" t="s">
        <v>216</v>
      </c>
      <c r="G97" s="165">
        <v>38261</v>
      </c>
      <c r="H97" s="25" t="s">
        <v>210</v>
      </c>
      <c r="I97" s="166">
        <v>41102</v>
      </c>
      <c r="J97" s="167">
        <v>41944</v>
      </c>
      <c r="K97" s="25" t="s">
        <v>127</v>
      </c>
      <c r="L97" s="25" t="s">
        <v>126</v>
      </c>
      <c r="M97" s="25" t="s">
        <v>127</v>
      </c>
      <c r="N97" s="25" t="s">
        <v>126</v>
      </c>
      <c r="O97" s="171" t="s">
        <v>241</v>
      </c>
      <c r="P97" s="25" t="s">
        <v>242</v>
      </c>
    </row>
    <row r="98" spans="2:16" ht="150" x14ac:dyDescent="0.25">
      <c r="B98" s="25" t="s">
        <v>37</v>
      </c>
      <c r="C98" s="28" t="s">
        <v>164</v>
      </c>
      <c r="D98" s="25" t="s">
        <v>243</v>
      </c>
      <c r="E98" s="25">
        <v>30770064</v>
      </c>
      <c r="F98" s="25" t="s">
        <v>216</v>
      </c>
      <c r="G98" s="165">
        <v>41628</v>
      </c>
      <c r="H98" s="25" t="s">
        <v>244</v>
      </c>
      <c r="I98" s="166" t="s">
        <v>245</v>
      </c>
      <c r="J98" s="167" t="s">
        <v>246</v>
      </c>
      <c r="K98" s="25" t="s">
        <v>127</v>
      </c>
      <c r="L98" s="25" t="s">
        <v>126</v>
      </c>
      <c r="M98" s="25" t="s">
        <v>127</v>
      </c>
      <c r="N98" s="25" t="s">
        <v>126</v>
      </c>
      <c r="O98" s="171" t="s">
        <v>222</v>
      </c>
      <c r="P98" s="25" t="s">
        <v>247</v>
      </c>
    </row>
    <row r="99" spans="2:16" ht="150" x14ac:dyDescent="0.25">
      <c r="B99" s="25" t="s">
        <v>37</v>
      </c>
      <c r="C99" s="28" t="s">
        <v>164</v>
      </c>
      <c r="D99" s="25" t="s">
        <v>248</v>
      </c>
      <c r="E99" s="25">
        <v>45492538</v>
      </c>
      <c r="F99" s="25" t="s">
        <v>213</v>
      </c>
      <c r="G99" s="165">
        <v>40039</v>
      </c>
      <c r="H99" s="25"/>
      <c r="I99" s="166"/>
      <c r="J99" s="167"/>
      <c r="K99" s="25" t="s">
        <v>127</v>
      </c>
      <c r="L99" s="25" t="s">
        <v>126</v>
      </c>
      <c r="M99" s="25" t="s">
        <v>127</v>
      </c>
      <c r="N99" s="25" t="s">
        <v>126</v>
      </c>
      <c r="O99" s="171" t="s">
        <v>249</v>
      </c>
      <c r="P99" s="25" t="s">
        <v>250</v>
      </c>
    </row>
    <row r="100" spans="2:16" ht="180" x14ac:dyDescent="0.25">
      <c r="B100" s="25" t="s">
        <v>37</v>
      </c>
      <c r="C100" s="28" t="s">
        <v>164</v>
      </c>
      <c r="D100" s="25" t="s">
        <v>251</v>
      </c>
      <c r="E100" s="25">
        <v>37616022</v>
      </c>
      <c r="F100" s="25" t="s">
        <v>216</v>
      </c>
      <c r="G100" s="165">
        <v>41620</v>
      </c>
      <c r="H100" s="25"/>
      <c r="I100" s="166"/>
      <c r="J100" s="167"/>
      <c r="K100" s="25"/>
      <c r="L100" s="25"/>
      <c r="M100" s="25"/>
      <c r="N100" s="25"/>
      <c r="O100" s="171" t="s">
        <v>351</v>
      </c>
      <c r="P100" s="25" t="s">
        <v>252</v>
      </c>
    </row>
    <row r="101" spans="2:16" ht="45" x14ac:dyDescent="0.25">
      <c r="B101" s="25" t="s">
        <v>38</v>
      </c>
      <c r="C101" s="28" t="s">
        <v>165</v>
      </c>
      <c r="D101" s="25" t="s">
        <v>283</v>
      </c>
      <c r="E101" s="25">
        <v>1047403254</v>
      </c>
      <c r="F101" s="25" t="s">
        <v>284</v>
      </c>
      <c r="G101" s="165">
        <v>40611</v>
      </c>
      <c r="H101" s="25" t="s">
        <v>210</v>
      </c>
      <c r="I101" s="166">
        <v>41288</v>
      </c>
      <c r="J101" s="167">
        <v>41486</v>
      </c>
      <c r="K101" s="25" t="s">
        <v>285</v>
      </c>
      <c r="L101" s="25" t="s">
        <v>126</v>
      </c>
      <c r="M101" s="25" t="s">
        <v>126</v>
      </c>
      <c r="N101" s="25" t="s">
        <v>126</v>
      </c>
      <c r="O101" s="189" t="s">
        <v>286</v>
      </c>
      <c r="P101" s="25" t="s">
        <v>287</v>
      </c>
    </row>
    <row r="102" spans="2:16" ht="45" x14ac:dyDescent="0.25">
      <c r="B102" s="25" t="s">
        <v>38</v>
      </c>
      <c r="C102" s="28" t="s">
        <v>165</v>
      </c>
      <c r="D102" s="25" t="s">
        <v>288</v>
      </c>
      <c r="E102" s="25">
        <v>1047382746</v>
      </c>
      <c r="F102" s="25" t="s">
        <v>284</v>
      </c>
      <c r="G102" s="165">
        <v>40522</v>
      </c>
      <c r="H102" s="25" t="s">
        <v>210</v>
      </c>
      <c r="I102" s="166">
        <v>40667</v>
      </c>
      <c r="J102" s="167">
        <v>41156</v>
      </c>
      <c r="K102" s="25" t="s">
        <v>285</v>
      </c>
      <c r="L102" s="25" t="s">
        <v>126</v>
      </c>
      <c r="M102" s="25" t="s">
        <v>126</v>
      </c>
      <c r="N102" s="25" t="s">
        <v>126</v>
      </c>
      <c r="O102" s="171" t="s">
        <v>286</v>
      </c>
      <c r="P102" s="25" t="s">
        <v>289</v>
      </c>
    </row>
    <row r="103" spans="2:16" ht="45" x14ac:dyDescent="0.25">
      <c r="B103" s="25" t="s">
        <v>38</v>
      </c>
      <c r="C103" s="28" t="s">
        <v>165</v>
      </c>
      <c r="D103" s="25" t="s">
        <v>290</v>
      </c>
      <c r="E103" s="25">
        <v>32906538</v>
      </c>
      <c r="F103" s="25" t="s">
        <v>284</v>
      </c>
      <c r="G103" s="165">
        <v>40718</v>
      </c>
      <c r="H103" s="25" t="s">
        <v>210</v>
      </c>
      <c r="I103" s="166">
        <v>41489</v>
      </c>
      <c r="J103" s="167">
        <v>41978</v>
      </c>
      <c r="K103" s="25" t="s">
        <v>285</v>
      </c>
      <c r="L103" s="25" t="s">
        <v>126</v>
      </c>
      <c r="M103" s="25" t="s">
        <v>126</v>
      </c>
      <c r="N103" s="25" t="s">
        <v>126</v>
      </c>
      <c r="O103" s="171" t="s">
        <v>286</v>
      </c>
      <c r="P103" s="25" t="s">
        <v>291</v>
      </c>
    </row>
    <row r="104" spans="2:16" ht="30" x14ac:dyDescent="0.25">
      <c r="B104" s="25" t="s">
        <v>38</v>
      </c>
      <c r="C104" s="28" t="s">
        <v>165</v>
      </c>
      <c r="D104" s="25" t="s">
        <v>292</v>
      </c>
      <c r="E104" s="25">
        <v>45490785</v>
      </c>
      <c r="F104" s="25" t="s">
        <v>284</v>
      </c>
      <c r="G104" s="165"/>
      <c r="H104" s="25" t="s">
        <v>293</v>
      </c>
      <c r="I104" s="166">
        <v>36923</v>
      </c>
      <c r="J104" s="167">
        <v>37225</v>
      </c>
      <c r="K104" s="25" t="s">
        <v>126</v>
      </c>
      <c r="L104" s="25" t="s">
        <v>126</v>
      </c>
      <c r="M104" s="25" t="s">
        <v>126</v>
      </c>
      <c r="N104" s="25" t="s">
        <v>126</v>
      </c>
      <c r="O104" s="171" t="s">
        <v>294</v>
      </c>
      <c r="P104" s="25" t="s">
        <v>295</v>
      </c>
    </row>
    <row r="105" spans="2:16" ht="30" x14ac:dyDescent="0.25">
      <c r="B105" s="25" t="s">
        <v>38</v>
      </c>
      <c r="C105" s="28" t="s">
        <v>165</v>
      </c>
      <c r="D105" s="25" t="s">
        <v>296</v>
      </c>
      <c r="E105" s="25">
        <v>45715214</v>
      </c>
      <c r="F105" s="25" t="s">
        <v>284</v>
      </c>
      <c r="G105" s="165">
        <v>38862</v>
      </c>
      <c r="H105" s="25" t="s">
        <v>297</v>
      </c>
      <c r="I105" s="166">
        <v>40260</v>
      </c>
      <c r="J105" s="167">
        <v>40512</v>
      </c>
      <c r="K105" s="25" t="s">
        <v>126</v>
      </c>
      <c r="L105" s="25" t="s">
        <v>126</v>
      </c>
      <c r="M105" s="25" t="s">
        <v>126</v>
      </c>
      <c r="N105" s="25" t="s">
        <v>126</v>
      </c>
      <c r="O105" s="171"/>
      <c r="P105" s="25" t="s">
        <v>298</v>
      </c>
    </row>
    <row r="106" spans="2:16" ht="30" x14ac:dyDescent="0.25">
      <c r="B106" s="25" t="s">
        <v>38</v>
      </c>
      <c r="C106" s="28" t="s">
        <v>165</v>
      </c>
      <c r="D106" s="25" t="s">
        <v>299</v>
      </c>
      <c r="E106" s="25">
        <v>1128044326</v>
      </c>
      <c r="F106" s="25" t="s">
        <v>300</v>
      </c>
      <c r="G106" s="165">
        <v>39186</v>
      </c>
      <c r="H106" s="25"/>
      <c r="I106" s="166"/>
      <c r="J106" s="167"/>
      <c r="K106" s="25"/>
      <c r="L106" s="25" t="s">
        <v>126</v>
      </c>
      <c r="M106" s="25" t="s">
        <v>126</v>
      </c>
      <c r="N106" s="25" t="s">
        <v>126</v>
      </c>
      <c r="O106" s="171" t="s">
        <v>301</v>
      </c>
      <c r="P106" s="25" t="s">
        <v>302</v>
      </c>
    </row>
    <row r="107" spans="2:16" ht="45" x14ac:dyDescent="0.25">
      <c r="B107" s="25" t="s">
        <v>38</v>
      </c>
      <c r="C107" s="28" t="s">
        <v>165</v>
      </c>
      <c r="D107" s="25" t="s">
        <v>303</v>
      </c>
      <c r="E107" s="25">
        <v>45559814</v>
      </c>
      <c r="F107" s="25" t="s">
        <v>284</v>
      </c>
      <c r="G107" s="165">
        <v>40060</v>
      </c>
      <c r="H107" s="25" t="s">
        <v>210</v>
      </c>
      <c r="I107" s="166">
        <v>41656</v>
      </c>
      <c r="J107" s="167">
        <v>41962</v>
      </c>
      <c r="K107" s="25" t="s">
        <v>285</v>
      </c>
      <c r="L107" s="25" t="s">
        <v>126</v>
      </c>
      <c r="M107" s="25" t="s">
        <v>126</v>
      </c>
      <c r="N107" s="25" t="s">
        <v>126</v>
      </c>
      <c r="O107" s="171" t="s">
        <v>286</v>
      </c>
      <c r="P107" s="25" t="s">
        <v>304</v>
      </c>
    </row>
    <row r="108" spans="2:16" ht="60" x14ac:dyDescent="0.25">
      <c r="B108" s="25" t="s">
        <v>38</v>
      </c>
      <c r="C108" s="28" t="s">
        <v>165</v>
      </c>
      <c r="D108" s="25" t="s">
        <v>305</v>
      </c>
      <c r="E108" s="25">
        <v>1047390361</v>
      </c>
      <c r="F108" s="25" t="s">
        <v>284</v>
      </c>
      <c r="G108" s="165">
        <v>40788</v>
      </c>
      <c r="H108" s="25"/>
      <c r="I108" s="166"/>
      <c r="J108" s="167"/>
      <c r="K108" s="25"/>
      <c r="L108" s="25" t="s">
        <v>126</v>
      </c>
      <c r="M108" s="25" t="s">
        <v>127</v>
      </c>
      <c r="N108" s="25" t="s">
        <v>126</v>
      </c>
      <c r="O108" s="171" t="s">
        <v>306</v>
      </c>
      <c r="P108" s="25" t="s">
        <v>307</v>
      </c>
    </row>
    <row r="109" spans="2:16" ht="45" x14ac:dyDescent="0.25">
      <c r="B109" s="25" t="s">
        <v>38</v>
      </c>
      <c r="C109" s="28" t="s">
        <v>165</v>
      </c>
      <c r="D109" s="25" t="s">
        <v>308</v>
      </c>
      <c r="E109" s="25">
        <v>45556175</v>
      </c>
      <c r="F109" s="25" t="s">
        <v>309</v>
      </c>
      <c r="G109" s="165">
        <v>40382</v>
      </c>
      <c r="H109" s="25" t="s">
        <v>210</v>
      </c>
      <c r="I109" s="166">
        <v>40301</v>
      </c>
      <c r="J109" s="167">
        <v>41066</v>
      </c>
      <c r="K109" s="25" t="s">
        <v>285</v>
      </c>
      <c r="L109" s="25" t="s">
        <v>126</v>
      </c>
      <c r="M109" s="25" t="s">
        <v>126</v>
      </c>
      <c r="N109" s="25" t="s">
        <v>126</v>
      </c>
      <c r="O109" s="171" t="s">
        <v>310</v>
      </c>
      <c r="P109" s="25" t="s">
        <v>311</v>
      </c>
    </row>
    <row r="110" spans="2:16" ht="45" x14ac:dyDescent="0.25">
      <c r="B110" s="25" t="s">
        <v>38</v>
      </c>
      <c r="C110" s="28" t="s">
        <v>165</v>
      </c>
      <c r="D110" s="25" t="s">
        <v>312</v>
      </c>
      <c r="E110" s="25">
        <v>1143324722</v>
      </c>
      <c r="F110" s="25" t="s">
        <v>236</v>
      </c>
      <c r="G110" s="165">
        <v>41481</v>
      </c>
      <c r="H110" s="25" t="s">
        <v>210</v>
      </c>
      <c r="I110" s="166">
        <v>41214</v>
      </c>
      <c r="J110" s="167">
        <v>41978</v>
      </c>
      <c r="K110" s="25" t="s">
        <v>285</v>
      </c>
      <c r="L110" s="25" t="s">
        <v>126</v>
      </c>
      <c r="M110" s="25" t="s">
        <v>126</v>
      </c>
      <c r="N110" s="25" t="s">
        <v>126</v>
      </c>
      <c r="O110" s="171" t="s">
        <v>310</v>
      </c>
      <c r="P110" s="25" t="s">
        <v>313</v>
      </c>
    </row>
    <row r="111" spans="2:16" ht="30" x14ac:dyDescent="0.25">
      <c r="B111" s="25" t="s">
        <v>38</v>
      </c>
      <c r="C111" s="28" t="s">
        <v>165</v>
      </c>
      <c r="D111" s="25" t="s">
        <v>314</v>
      </c>
      <c r="E111" s="25">
        <v>1128052420</v>
      </c>
      <c r="F111" s="25" t="s">
        <v>284</v>
      </c>
      <c r="G111" s="165">
        <v>40528</v>
      </c>
      <c r="H111" s="25" t="s">
        <v>267</v>
      </c>
      <c r="I111" s="166">
        <v>40575</v>
      </c>
      <c r="J111" s="167">
        <v>41220</v>
      </c>
      <c r="K111" s="25" t="s">
        <v>126</v>
      </c>
      <c r="L111" s="25" t="s">
        <v>126</v>
      </c>
      <c r="M111" s="25" t="s">
        <v>126</v>
      </c>
      <c r="N111" s="25" t="s">
        <v>126</v>
      </c>
      <c r="O111" s="171"/>
      <c r="P111" s="25" t="s">
        <v>315</v>
      </c>
    </row>
    <row r="112" spans="2:16" ht="45" x14ac:dyDescent="0.25">
      <c r="B112" s="25" t="s">
        <v>38</v>
      </c>
      <c r="C112" s="28" t="s">
        <v>165</v>
      </c>
      <c r="D112" s="25" t="s">
        <v>316</v>
      </c>
      <c r="E112" s="25">
        <v>1128059046</v>
      </c>
      <c r="F112" s="25" t="s">
        <v>284</v>
      </c>
      <c r="G112" s="165">
        <v>41082</v>
      </c>
      <c r="H112" s="25" t="s">
        <v>210</v>
      </c>
      <c r="I112" s="166">
        <v>41652</v>
      </c>
      <c r="J112" s="167">
        <v>41978</v>
      </c>
      <c r="K112" s="25" t="s">
        <v>285</v>
      </c>
      <c r="L112" s="25" t="s">
        <v>126</v>
      </c>
      <c r="M112" s="25" t="s">
        <v>126</v>
      </c>
      <c r="N112" s="25" t="s">
        <v>126</v>
      </c>
      <c r="O112" s="171" t="s">
        <v>310</v>
      </c>
      <c r="P112" s="25" t="s">
        <v>318</v>
      </c>
    </row>
    <row r="113" spans="2:16" ht="30" x14ac:dyDescent="0.25">
      <c r="B113" s="25" t="s">
        <v>38</v>
      </c>
      <c r="C113" s="28" t="s">
        <v>165</v>
      </c>
      <c r="D113" s="25" t="s">
        <v>317</v>
      </c>
      <c r="E113" s="25">
        <v>45763404</v>
      </c>
      <c r="F113" s="25" t="s">
        <v>284</v>
      </c>
      <c r="G113" s="165">
        <v>36981</v>
      </c>
      <c r="H113" s="25" t="s">
        <v>210</v>
      </c>
      <c r="I113" s="166">
        <v>40210</v>
      </c>
      <c r="J113" s="167">
        <v>40528</v>
      </c>
      <c r="K113" s="25" t="s">
        <v>126</v>
      </c>
      <c r="L113" s="25" t="s">
        <v>126</v>
      </c>
      <c r="M113" s="25" t="s">
        <v>126</v>
      </c>
      <c r="N113" s="25" t="s">
        <v>126</v>
      </c>
      <c r="O113" s="171"/>
      <c r="P113" s="25" t="s">
        <v>319</v>
      </c>
    </row>
    <row r="114" spans="2:16" ht="45" x14ac:dyDescent="0.25">
      <c r="B114" s="25" t="s">
        <v>38</v>
      </c>
      <c r="C114" s="28" t="s">
        <v>165</v>
      </c>
      <c r="D114" s="25" t="s">
        <v>320</v>
      </c>
      <c r="E114" s="25">
        <v>1050918538</v>
      </c>
      <c r="F114" s="25" t="s">
        <v>216</v>
      </c>
      <c r="G114" s="165">
        <v>41620</v>
      </c>
      <c r="H114" s="25" t="s">
        <v>210</v>
      </c>
      <c r="I114" s="166">
        <v>41023</v>
      </c>
      <c r="J114" s="167">
        <v>41978</v>
      </c>
      <c r="K114" s="25" t="s">
        <v>285</v>
      </c>
      <c r="L114" s="25" t="s">
        <v>126</v>
      </c>
      <c r="M114" s="25" t="s">
        <v>126</v>
      </c>
      <c r="N114" s="25" t="s">
        <v>126</v>
      </c>
      <c r="O114" s="171" t="s">
        <v>310</v>
      </c>
      <c r="P114" s="25" t="s">
        <v>321</v>
      </c>
    </row>
    <row r="115" spans="2:16" ht="30" x14ac:dyDescent="0.25">
      <c r="B115" s="25" t="s">
        <v>38</v>
      </c>
      <c r="C115" s="28" t="s">
        <v>165</v>
      </c>
      <c r="D115" s="25" t="s">
        <v>322</v>
      </c>
      <c r="E115" s="25">
        <v>1143343417</v>
      </c>
      <c r="F115" s="25" t="s">
        <v>284</v>
      </c>
      <c r="G115" s="165">
        <v>41334</v>
      </c>
      <c r="H115" s="25" t="s">
        <v>210</v>
      </c>
      <c r="I115" s="166">
        <v>40634</v>
      </c>
      <c r="J115" s="167">
        <v>40877</v>
      </c>
      <c r="K115" s="25" t="s">
        <v>126</v>
      </c>
      <c r="L115" s="25" t="s">
        <v>126</v>
      </c>
      <c r="M115" s="25" t="s">
        <v>126</v>
      </c>
      <c r="N115" s="25" t="s">
        <v>126</v>
      </c>
      <c r="O115" s="171"/>
      <c r="P115" s="25" t="s">
        <v>323</v>
      </c>
    </row>
    <row r="116" spans="2:16" ht="30" x14ac:dyDescent="0.25">
      <c r="B116" s="25" t="s">
        <v>38</v>
      </c>
      <c r="C116" s="28" t="s">
        <v>165</v>
      </c>
      <c r="D116" s="25" t="s">
        <v>324</v>
      </c>
      <c r="E116" s="25">
        <v>45541183</v>
      </c>
      <c r="F116" s="25" t="s">
        <v>284</v>
      </c>
      <c r="G116" s="165">
        <v>38682</v>
      </c>
      <c r="H116" s="25" t="s">
        <v>325</v>
      </c>
      <c r="I116" s="166">
        <v>39835</v>
      </c>
      <c r="J116" s="167">
        <v>40158</v>
      </c>
      <c r="K116" s="25" t="s">
        <v>126</v>
      </c>
      <c r="L116" s="25" t="s">
        <v>126</v>
      </c>
      <c r="M116" s="25" t="s">
        <v>126</v>
      </c>
      <c r="N116" s="25" t="s">
        <v>126</v>
      </c>
      <c r="O116" s="171"/>
      <c r="P116" s="25" t="s">
        <v>326</v>
      </c>
    </row>
    <row r="117" spans="2:16" ht="30" x14ac:dyDescent="0.25">
      <c r="B117" s="25" t="s">
        <v>38</v>
      </c>
      <c r="C117" s="28" t="s">
        <v>165</v>
      </c>
      <c r="D117" s="25" t="s">
        <v>327</v>
      </c>
      <c r="E117" s="25">
        <v>45523783</v>
      </c>
      <c r="F117" s="25" t="s">
        <v>284</v>
      </c>
      <c r="G117" s="165">
        <v>37812</v>
      </c>
      <c r="H117" s="25"/>
      <c r="I117" s="166"/>
      <c r="J117" s="167"/>
      <c r="K117" s="25" t="s">
        <v>285</v>
      </c>
      <c r="L117" s="25" t="s">
        <v>126</v>
      </c>
      <c r="M117" s="25" t="s">
        <v>127</v>
      </c>
      <c r="N117" s="25" t="s">
        <v>126</v>
      </c>
      <c r="O117" s="171" t="s">
        <v>328</v>
      </c>
      <c r="P117" s="25" t="s">
        <v>329</v>
      </c>
    </row>
    <row r="118" spans="2:16" ht="30" x14ac:dyDescent="0.25">
      <c r="B118" s="25" t="s">
        <v>38</v>
      </c>
      <c r="C118" s="28" t="s">
        <v>165</v>
      </c>
      <c r="D118" s="25" t="s">
        <v>330</v>
      </c>
      <c r="E118" s="25">
        <v>1047422278</v>
      </c>
      <c r="F118" s="25" t="s">
        <v>284</v>
      </c>
      <c r="G118" s="165">
        <v>41136</v>
      </c>
      <c r="H118" s="25" t="s">
        <v>331</v>
      </c>
      <c r="I118" s="166">
        <v>41214</v>
      </c>
      <c r="J118" s="167">
        <v>41780</v>
      </c>
      <c r="K118" s="25" t="s">
        <v>126</v>
      </c>
      <c r="L118" s="25" t="s">
        <v>126</v>
      </c>
      <c r="M118" s="25" t="s">
        <v>126</v>
      </c>
      <c r="N118" s="25" t="s">
        <v>126</v>
      </c>
      <c r="O118" s="171"/>
      <c r="P118" s="25" t="s">
        <v>332</v>
      </c>
    </row>
    <row r="119" spans="2:16" ht="30" x14ac:dyDescent="0.25">
      <c r="B119" s="25" t="s">
        <v>38</v>
      </c>
      <c r="C119" s="28" t="s">
        <v>165</v>
      </c>
      <c r="D119" s="25" t="s">
        <v>333</v>
      </c>
      <c r="E119" s="25">
        <v>1143324039</v>
      </c>
      <c r="F119" s="25" t="s">
        <v>300</v>
      </c>
      <c r="G119" s="165">
        <v>40872</v>
      </c>
      <c r="H119" s="25" t="s">
        <v>334</v>
      </c>
      <c r="I119" s="166">
        <v>41306</v>
      </c>
      <c r="J119" s="167">
        <v>41698</v>
      </c>
      <c r="K119" s="25" t="s">
        <v>126</v>
      </c>
      <c r="L119" s="25" t="s">
        <v>126</v>
      </c>
      <c r="M119" s="25" t="s">
        <v>126</v>
      </c>
      <c r="N119" s="25" t="s">
        <v>126</v>
      </c>
      <c r="O119" s="171"/>
      <c r="P119" s="25" t="s">
        <v>335</v>
      </c>
    </row>
    <row r="120" spans="2:16" ht="45" x14ac:dyDescent="0.25">
      <c r="B120" s="25" t="s">
        <v>38</v>
      </c>
      <c r="C120" s="28" t="s">
        <v>165</v>
      </c>
      <c r="D120" s="25" t="s">
        <v>336</v>
      </c>
      <c r="E120" s="25">
        <v>52856846</v>
      </c>
      <c r="F120" s="25" t="s">
        <v>284</v>
      </c>
      <c r="G120" s="165">
        <v>38682</v>
      </c>
      <c r="H120" s="25" t="s">
        <v>210</v>
      </c>
      <c r="I120" s="166">
        <v>41292</v>
      </c>
      <c r="J120" s="167">
        <v>41630</v>
      </c>
      <c r="K120" s="25" t="s">
        <v>285</v>
      </c>
      <c r="L120" s="25" t="s">
        <v>126</v>
      </c>
      <c r="M120" s="25" t="s">
        <v>126</v>
      </c>
      <c r="N120" s="25" t="s">
        <v>126</v>
      </c>
      <c r="O120" s="171" t="s">
        <v>310</v>
      </c>
      <c r="P120" s="25" t="s">
        <v>337</v>
      </c>
    </row>
    <row r="121" spans="2:16" ht="45" x14ac:dyDescent="0.25">
      <c r="B121" s="25" t="s">
        <v>38</v>
      </c>
      <c r="C121" s="28" t="s">
        <v>165</v>
      </c>
      <c r="D121" s="25" t="s">
        <v>338</v>
      </c>
      <c r="E121" s="25">
        <v>1143332196</v>
      </c>
      <c r="F121" s="25" t="s">
        <v>309</v>
      </c>
      <c r="G121" s="165">
        <v>41844</v>
      </c>
      <c r="H121" s="25" t="s">
        <v>210</v>
      </c>
      <c r="I121" s="166">
        <v>41652</v>
      </c>
      <c r="J121" s="167">
        <v>41978</v>
      </c>
      <c r="K121" s="25" t="s">
        <v>285</v>
      </c>
      <c r="L121" s="25" t="s">
        <v>126</v>
      </c>
      <c r="M121" s="25" t="s">
        <v>126</v>
      </c>
      <c r="N121" s="25" t="s">
        <v>126</v>
      </c>
      <c r="O121" s="171" t="s">
        <v>310</v>
      </c>
      <c r="P121" s="25" t="s">
        <v>339</v>
      </c>
    </row>
    <row r="122" spans="2:16" ht="60" x14ac:dyDescent="0.25">
      <c r="B122" s="25" t="s">
        <v>38</v>
      </c>
      <c r="C122" s="28" t="s">
        <v>165</v>
      </c>
      <c r="D122" s="25" t="s">
        <v>340</v>
      </c>
      <c r="E122" s="25">
        <v>45552939</v>
      </c>
      <c r="F122" s="25" t="s">
        <v>309</v>
      </c>
      <c r="G122" s="165">
        <v>40626</v>
      </c>
      <c r="H122" s="25" t="s">
        <v>341</v>
      </c>
      <c r="I122" s="166" t="s">
        <v>342</v>
      </c>
      <c r="J122" s="167" t="s">
        <v>343</v>
      </c>
      <c r="K122" s="25" t="s">
        <v>126</v>
      </c>
      <c r="L122" s="25" t="s">
        <v>126</v>
      </c>
      <c r="M122" s="25" t="s">
        <v>126</v>
      </c>
      <c r="N122" s="25" t="s">
        <v>126</v>
      </c>
      <c r="O122" s="171"/>
      <c r="P122" s="25" t="s">
        <v>344</v>
      </c>
    </row>
    <row r="123" spans="2:16" ht="60" x14ac:dyDescent="0.25">
      <c r="B123" s="25" t="s">
        <v>38</v>
      </c>
      <c r="C123" s="28" t="s">
        <v>165</v>
      </c>
      <c r="D123" s="25" t="s">
        <v>345</v>
      </c>
      <c r="E123" s="25">
        <v>1047420482</v>
      </c>
      <c r="F123" s="25" t="s">
        <v>309</v>
      </c>
      <c r="G123" s="165">
        <v>41844</v>
      </c>
      <c r="H123" s="25"/>
      <c r="I123" s="166"/>
      <c r="J123" s="167"/>
      <c r="K123" s="25" t="s">
        <v>285</v>
      </c>
      <c r="L123" s="25" t="s">
        <v>126</v>
      </c>
      <c r="M123" s="25" t="s">
        <v>127</v>
      </c>
      <c r="N123" s="25" t="s">
        <v>126</v>
      </c>
      <c r="O123" s="171" t="s">
        <v>346</v>
      </c>
      <c r="P123" s="25" t="s">
        <v>347</v>
      </c>
    </row>
    <row r="124" spans="2:16" ht="30" x14ac:dyDescent="0.25">
      <c r="B124" s="25" t="s">
        <v>38</v>
      </c>
      <c r="C124" s="28" t="s">
        <v>165</v>
      </c>
      <c r="D124" s="25" t="s">
        <v>348</v>
      </c>
      <c r="E124" s="25">
        <v>45547820</v>
      </c>
      <c r="F124" s="25" t="s">
        <v>284</v>
      </c>
      <c r="G124" s="165">
        <v>40718</v>
      </c>
      <c r="H124" s="25" t="s">
        <v>349</v>
      </c>
      <c r="I124" s="166">
        <v>40215</v>
      </c>
      <c r="J124" s="167">
        <v>40500</v>
      </c>
      <c r="K124" s="25" t="s">
        <v>126</v>
      </c>
      <c r="L124" s="25" t="s">
        <v>126</v>
      </c>
      <c r="M124" s="25" t="s">
        <v>126</v>
      </c>
      <c r="N124" s="25" t="s">
        <v>126</v>
      </c>
      <c r="O124" s="171"/>
      <c r="P124" s="25" t="s">
        <v>350</v>
      </c>
    </row>
    <row r="125" spans="2:16" x14ac:dyDescent="0.25">
      <c r="B125" s="25" t="s">
        <v>38</v>
      </c>
      <c r="C125" s="28" t="s">
        <v>165</v>
      </c>
      <c r="D125" s="25"/>
      <c r="E125" s="25"/>
      <c r="F125" s="25"/>
      <c r="G125" s="165"/>
      <c r="H125" s="25"/>
      <c r="I125" s="166"/>
      <c r="J125" s="167"/>
      <c r="K125" s="25"/>
      <c r="L125" s="25"/>
      <c r="M125" s="25"/>
      <c r="N125" s="25"/>
      <c r="O125" s="171"/>
      <c r="P125" s="25"/>
    </row>
    <row r="128" spans="2:16" ht="26.25" x14ac:dyDescent="0.25">
      <c r="B128" s="228" t="s">
        <v>40</v>
      </c>
      <c r="C128" s="228"/>
      <c r="D128" s="228"/>
      <c r="E128" s="228"/>
      <c r="F128" s="228"/>
      <c r="G128" s="228"/>
      <c r="H128" s="228"/>
      <c r="I128" s="228"/>
      <c r="J128" s="228"/>
      <c r="K128" s="228"/>
      <c r="L128" s="228"/>
      <c r="M128" s="228"/>
      <c r="N128" s="228"/>
      <c r="O128" s="228"/>
      <c r="P128" s="228"/>
    </row>
    <row r="131" spans="1:28" ht="30" x14ac:dyDescent="0.25">
      <c r="B131" s="153" t="s">
        <v>29</v>
      </c>
      <c r="C131" s="153" t="s">
        <v>41</v>
      </c>
      <c r="D131" s="222" t="s">
        <v>2</v>
      </c>
      <c r="E131" s="222"/>
    </row>
    <row r="132" spans="1:28" ht="67.900000000000006" customHeight="1" x14ac:dyDescent="0.25">
      <c r="B132" s="25" t="s">
        <v>114</v>
      </c>
      <c r="C132" s="156" t="s">
        <v>126</v>
      </c>
      <c r="D132" s="242" t="s">
        <v>166</v>
      </c>
      <c r="E132" s="243"/>
    </row>
    <row r="135" spans="1:28" ht="26.25" x14ac:dyDescent="0.25">
      <c r="B135" s="220" t="s">
        <v>58</v>
      </c>
      <c r="C135" s="221"/>
      <c r="D135" s="221"/>
      <c r="E135" s="221"/>
      <c r="F135" s="221"/>
      <c r="G135" s="221"/>
      <c r="H135" s="221"/>
      <c r="I135" s="221"/>
      <c r="J135" s="221"/>
      <c r="K135" s="221"/>
      <c r="L135" s="221"/>
      <c r="M135" s="221"/>
      <c r="N135" s="221"/>
      <c r="O135" s="221"/>
      <c r="P135" s="221"/>
      <c r="Q135" s="221"/>
      <c r="R135" s="221"/>
    </row>
    <row r="138" spans="1:28" ht="26.25" x14ac:dyDescent="0.25">
      <c r="B138" s="228" t="s">
        <v>48</v>
      </c>
      <c r="C138" s="228"/>
      <c r="D138" s="228"/>
      <c r="E138" s="228"/>
      <c r="F138" s="228"/>
      <c r="G138" s="228"/>
      <c r="H138" s="228"/>
      <c r="I138" s="228"/>
      <c r="J138" s="228"/>
      <c r="K138" s="228"/>
      <c r="L138" s="228"/>
      <c r="M138" s="228"/>
      <c r="N138" s="228"/>
      <c r="O138" s="228"/>
    </row>
    <row r="140" spans="1:28" x14ac:dyDescent="0.25">
      <c r="M140" s="134"/>
      <c r="N140" s="134"/>
      <c r="O140" s="134"/>
      <c r="P140" s="134"/>
    </row>
    <row r="141" spans="1:28" s="53" customFormat="1" ht="66.599999999999994" customHeight="1" x14ac:dyDescent="0.25">
      <c r="A141" s="156"/>
      <c r="B141" s="153" t="s">
        <v>135</v>
      </c>
      <c r="C141" s="153" t="s">
        <v>136</v>
      </c>
      <c r="D141" s="153" t="s">
        <v>137</v>
      </c>
      <c r="E141" s="153" t="s">
        <v>39</v>
      </c>
      <c r="F141" s="153" t="s">
        <v>19</v>
      </c>
      <c r="G141" s="153" t="s">
        <v>100</v>
      </c>
      <c r="H141" s="153" t="s">
        <v>14</v>
      </c>
      <c r="I141" s="153" t="s">
        <v>9</v>
      </c>
      <c r="J141" s="153" t="s">
        <v>27</v>
      </c>
      <c r="K141" s="153" t="s">
        <v>55</v>
      </c>
      <c r="L141" s="191" t="s">
        <v>154</v>
      </c>
      <c r="M141" s="153" t="s">
        <v>31</v>
      </c>
      <c r="N141" s="153" t="s">
        <v>10</v>
      </c>
      <c r="O141" s="153" t="s">
        <v>16</v>
      </c>
      <c r="P141" s="110"/>
      <c r="Q141" s="2"/>
      <c r="R141" s="2"/>
      <c r="S141" s="2"/>
    </row>
    <row r="142" spans="1:28" s="58" customFormat="1" ht="39" customHeight="1" x14ac:dyDescent="0.25">
      <c r="A142" s="19"/>
      <c r="B142" s="186" t="s">
        <v>194</v>
      </c>
      <c r="C142" s="186" t="s">
        <v>210</v>
      </c>
      <c r="D142" s="186" t="s">
        <v>253</v>
      </c>
      <c r="E142" s="108" t="s">
        <v>274</v>
      </c>
      <c r="F142" s="55" t="s">
        <v>126</v>
      </c>
      <c r="G142" s="54" t="s">
        <v>275</v>
      </c>
      <c r="H142" s="61">
        <v>41276</v>
      </c>
      <c r="I142" s="61">
        <v>41453</v>
      </c>
      <c r="J142" s="56" t="s">
        <v>161</v>
      </c>
      <c r="K142" s="193">
        <v>5.93</v>
      </c>
      <c r="L142" s="107"/>
      <c r="M142" s="187">
        <v>89142090</v>
      </c>
      <c r="N142" s="48">
        <v>372</v>
      </c>
      <c r="O142" s="48"/>
      <c r="P142" s="110"/>
      <c r="Q142" s="2"/>
      <c r="R142" s="2"/>
      <c r="S142" s="2"/>
      <c r="T142" s="57"/>
      <c r="U142" s="57"/>
      <c r="V142" s="57"/>
      <c r="W142" s="57"/>
      <c r="X142" s="57"/>
      <c r="Y142" s="57"/>
      <c r="Z142" s="57"/>
      <c r="AA142" s="57"/>
      <c r="AB142" s="57"/>
    </row>
    <row r="143" spans="1:28" s="58" customFormat="1" ht="93.6" customHeight="1" x14ac:dyDescent="0.25">
      <c r="A143" s="19"/>
      <c r="B143" s="186" t="s">
        <v>194</v>
      </c>
      <c r="C143" s="60" t="s">
        <v>276</v>
      </c>
      <c r="D143" s="59" t="s">
        <v>277</v>
      </c>
      <c r="E143" s="54" t="s">
        <v>278</v>
      </c>
      <c r="F143" s="55" t="s">
        <v>127</v>
      </c>
      <c r="G143" s="55" t="s">
        <v>275</v>
      </c>
      <c r="H143" s="61">
        <v>41829</v>
      </c>
      <c r="I143" s="61">
        <v>42004</v>
      </c>
      <c r="J143" s="56" t="s">
        <v>161</v>
      </c>
      <c r="K143" s="56"/>
      <c r="L143" s="108">
        <f>(I143-H143)/30</f>
        <v>5.833333333333333</v>
      </c>
      <c r="M143" s="187">
        <v>100787647</v>
      </c>
      <c r="N143" s="48">
        <v>370</v>
      </c>
      <c r="O143" s="188" t="s">
        <v>279</v>
      </c>
      <c r="P143" s="110"/>
      <c r="Q143" s="2"/>
      <c r="R143" s="2"/>
      <c r="S143" s="2"/>
      <c r="T143" s="57"/>
      <c r="U143" s="57"/>
      <c r="V143" s="57"/>
      <c r="W143" s="57"/>
      <c r="X143" s="57"/>
      <c r="Y143" s="57"/>
      <c r="Z143" s="57"/>
      <c r="AA143" s="57"/>
      <c r="AB143" s="57"/>
    </row>
    <row r="144" spans="1:28" s="58" customFormat="1" ht="109.15" customHeight="1" x14ac:dyDescent="0.25">
      <c r="A144" s="19"/>
      <c r="B144" s="186" t="s">
        <v>194</v>
      </c>
      <c r="C144" s="60" t="s">
        <v>276</v>
      </c>
      <c r="D144" s="59" t="s">
        <v>277</v>
      </c>
      <c r="E144" s="54" t="s">
        <v>280</v>
      </c>
      <c r="F144" s="55" t="s">
        <v>127</v>
      </c>
      <c r="G144" s="55" t="s">
        <v>275</v>
      </c>
      <c r="H144" s="61">
        <v>41464</v>
      </c>
      <c r="I144" s="61">
        <v>41639</v>
      </c>
      <c r="J144" s="56" t="s">
        <v>161</v>
      </c>
      <c r="K144" s="56"/>
      <c r="L144" s="108">
        <f>(I144-H144)/30</f>
        <v>5.833333333333333</v>
      </c>
      <c r="M144" s="187">
        <v>87174311</v>
      </c>
      <c r="N144" s="48">
        <v>370</v>
      </c>
      <c r="O144" s="188" t="s">
        <v>279</v>
      </c>
      <c r="P144" s="110"/>
      <c r="Q144" s="2"/>
      <c r="R144" s="2"/>
      <c r="S144" s="2"/>
      <c r="T144" s="57"/>
      <c r="U144" s="57"/>
      <c r="V144" s="57"/>
      <c r="W144" s="57"/>
      <c r="X144" s="57"/>
      <c r="Y144" s="57"/>
      <c r="Z144" s="57"/>
      <c r="AA144" s="57"/>
      <c r="AB144" s="57"/>
    </row>
    <row r="145" spans="1:19" s="58" customFormat="1" x14ac:dyDescent="0.25">
      <c r="A145" s="19"/>
      <c r="B145" s="20" t="s">
        <v>13</v>
      </c>
      <c r="C145" s="60"/>
      <c r="D145" s="59"/>
      <c r="E145" s="54"/>
      <c r="F145" s="55"/>
      <c r="G145" s="55"/>
      <c r="H145" s="55"/>
      <c r="I145" s="56"/>
      <c r="J145" s="56"/>
      <c r="K145" s="158">
        <f>SUM(K142:K143)</f>
        <v>5.93</v>
      </c>
      <c r="L145" s="56"/>
      <c r="M145" s="56"/>
      <c r="N145" s="56"/>
      <c r="O145" s="56"/>
      <c r="P145" s="110"/>
      <c r="Q145" s="2"/>
      <c r="R145" s="2"/>
      <c r="S145" s="2"/>
    </row>
    <row r="146" spans="1:19" x14ac:dyDescent="0.25">
      <c r="A146" s="63"/>
      <c r="B146" s="22"/>
      <c r="C146" s="22"/>
      <c r="D146" s="121"/>
      <c r="E146" s="124"/>
      <c r="F146" s="121"/>
      <c r="G146" s="22"/>
      <c r="H146" s="121"/>
      <c r="I146" s="121"/>
      <c r="J146" s="121"/>
      <c r="K146" s="121"/>
      <c r="L146" s="121"/>
      <c r="M146" s="121"/>
      <c r="N146" s="121"/>
      <c r="O146" s="121"/>
      <c r="Q146" s="12"/>
      <c r="R146" s="12"/>
    </row>
    <row r="147" spans="1:19" ht="18.75" x14ac:dyDescent="0.25">
      <c r="A147" s="63"/>
      <c r="B147" s="23" t="s">
        <v>28</v>
      </c>
      <c r="C147" s="159">
        <f>K145</f>
        <v>5.93</v>
      </c>
      <c r="D147" s="25"/>
      <c r="E147" s="25"/>
      <c r="F147" s="25"/>
      <c r="G147" s="63"/>
      <c r="H147" s="129"/>
      <c r="I147" s="129"/>
      <c r="J147" s="129"/>
      <c r="K147" s="129"/>
      <c r="L147" s="129"/>
      <c r="M147" s="129"/>
      <c r="N147" s="121"/>
      <c r="O147" s="121"/>
      <c r="P147" s="118"/>
      <c r="Q147" s="12"/>
      <c r="R147" s="12"/>
    </row>
    <row r="149" spans="1:19" ht="15.75" thickBot="1" x14ac:dyDescent="0.3"/>
    <row r="150" spans="1:19" ht="30.75" thickBot="1" x14ac:dyDescent="0.3">
      <c r="B150" s="29" t="s">
        <v>43</v>
      </c>
      <c r="C150" s="30" t="s">
        <v>44</v>
      </c>
      <c r="D150" s="30" t="s">
        <v>45</v>
      </c>
      <c r="E150" s="30" t="s">
        <v>49</v>
      </c>
    </row>
    <row r="151" spans="1:19" x14ac:dyDescent="0.25">
      <c r="B151" s="24" t="s">
        <v>115</v>
      </c>
      <c r="C151" s="26">
        <v>20</v>
      </c>
      <c r="D151" s="28">
        <v>0</v>
      </c>
      <c r="E151" s="239">
        <f>+D151+D152+D153</f>
        <v>0</v>
      </c>
    </row>
    <row r="152" spans="1:19" x14ac:dyDescent="0.25">
      <c r="B152" s="24" t="s">
        <v>116</v>
      </c>
      <c r="C152" s="21">
        <v>30</v>
      </c>
      <c r="D152" s="28">
        <v>0</v>
      </c>
      <c r="E152" s="240"/>
    </row>
    <row r="153" spans="1:19" ht="15.75" thickBot="1" x14ac:dyDescent="0.3">
      <c r="B153" s="24" t="s">
        <v>117</v>
      </c>
      <c r="C153" s="27">
        <v>40</v>
      </c>
      <c r="D153" s="125">
        <v>0</v>
      </c>
      <c r="E153" s="241"/>
    </row>
    <row r="155" spans="1:19" ht="15.75" thickBot="1" x14ac:dyDescent="0.3"/>
    <row r="156" spans="1:19" ht="27" thickBot="1" x14ac:dyDescent="0.3">
      <c r="B156" s="230" t="s">
        <v>46</v>
      </c>
      <c r="C156" s="231"/>
      <c r="D156" s="231"/>
      <c r="E156" s="231"/>
      <c r="F156" s="231"/>
      <c r="G156" s="231"/>
      <c r="H156" s="231"/>
      <c r="I156" s="231"/>
      <c r="J156" s="231"/>
      <c r="K156" s="231"/>
      <c r="L156" s="231"/>
      <c r="M156" s="231"/>
      <c r="N156" s="232"/>
      <c r="O156" s="135"/>
      <c r="P156" s="135"/>
    </row>
    <row r="159" spans="1:19" x14ac:dyDescent="0.25">
      <c r="H159" s="219" t="s">
        <v>112</v>
      </c>
      <c r="I159" s="219"/>
      <c r="J159" s="219"/>
      <c r="K159" s="105"/>
      <c r="L159" s="105"/>
    </row>
    <row r="160" spans="1:19" ht="60" x14ac:dyDescent="0.25">
      <c r="B160" s="153" t="s">
        <v>0</v>
      </c>
      <c r="C160" s="153" t="s">
        <v>158</v>
      </c>
      <c r="D160" s="153" t="s">
        <v>34</v>
      </c>
      <c r="E160" s="153" t="s">
        <v>109</v>
      </c>
      <c r="F160" s="153" t="s">
        <v>110</v>
      </c>
      <c r="G160" s="153" t="s">
        <v>111</v>
      </c>
      <c r="H160" s="153" t="s">
        <v>113</v>
      </c>
      <c r="I160" s="153" t="s">
        <v>156</v>
      </c>
      <c r="J160" s="153" t="s">
        <v>155</v>
      </c>
      <c r="K160" s="153" t="s">
        <v>157</v>
      </c>
      <c r="L160" s="153" t="s">
        <v>35</v>
      </c>
      <c r="M160" s="153" t="s">
        <v>35</v>
      </c>
      <c r="N160" s="153" t="s">
        <v>36</v>
      </c>
      <c r="O160" s="153" t="s">
        <v>2</v>
      </c>
      <c r="P160" s="153" t="s">
        <v>10</v>
      </c>
    </row>
    <row r="161" spans="2:16" ht="30" x14ac:dyDescent="0.25">
      <c r="B161" s="25" t="s">
        <v>167</v>
      </c>
      <c r="C161" s="168" t="s">
        <v>352</v>
      </c>
      <c r="D161" s="25" t="s">
        <v>373</v>
      </c>
      <c r="E161" s="25">
        <v>1052075378</v>
      </c>
      <c r="F161" s="25" t="s">
        <v>374</v>
      </c>
      <c r="G161" s="165">
        <v>40991</v>
      </c>
      <c r="H161" s="25" t="s">
        <v>210</v>
      </c>
      <c r="I161" s="166">
        <v>40301</v>
      </c>
      <c r="J161" s="167">
        <v>41978</v>
      </c>
      <c r="K161" s="121" t="s">
        <v>126</v>
      </c>
      <c r="L161" s="121" t="s">
        <v>126</v>
      </c>
      <c r="M161" s="25" t="s">
        <v>126</v>
      </c>
      <c r="N161" s="25" t="s">
        <v>126</v>
      </c>
      <c r="O161" s="25"/>
      <c r="P161" s="25" t="s">
        <v>375</v>
      </c>
    </row>
    <row r="162" spans="2:16" ht="30" x14ac:dyDescent="0.25">
      <c r="B162" s="25" t="s">
        <v>167</v>
      </c>
      <c r="C162" s="168" t="s">
        <v>352</v>
      </c>
      <c r="D162" s="25" t="s">
        <v>376</v>
      </c>
      <c r="E162" s="25">
        <v>1047411516</v>
      </c>
      <c r="F162" s="25" t="s">
        <v>309</v>
      </c>
      <c r="G162" s="165">
        <v>40480</v>
      </c>
      <c r="H162" s="25" t="s">
        <v>210</v>
      </c>
      <c r="I162" s="167">
        <v>39814</v>
      </c>
      <c r="J162" s="167">
        <v>40908</v>
      </c>
      <c r="K162" s="25" t="s">
        <v>126</v>
      </c>
      <c r="L162" s="25" t="s">
        <v>126</v>
      </c>
      <c r="M162" s="25" t="s">
        <v>126</v>
      </c>
      <c r="N162" s="25" t="s">
        <v>126</v>
      </c>
      <c r="O162" s="25"/>
      <c r="P162" s="25" t="s">
        <v>377</v>
      </c>
    </row>
    <row r="163" spans="2:16" ht="30" x14ac:dyDescent="0.25">
      <c r="B163" s="25" t="s">
        <v>167</v>
      </c>
      <c r="C163" s="168" t="s">
        <v>352</v>
      </c>
      <c r="D163" s="25" t="s">
        <v>378</v>
      </c>
      <c r="E163" s="25">
        <v>45498391</v>
      </c>
      <c r="F163" s="25" t="s">
        <v>309</v>
      </c>
      <c r="G163" s="165">
        <v>35776</v>
      </c>
      <c r="H163" s="25" t="s">
        <v>379</v>
      </c>
      <c r="I163" s="167">
        <v>39191</v>
      </c>
      <c r="J163" s="167">
        <v>40663</v>
      </c>
      <c r="K163" s="25" t="s">
        <v>126</v>
      </c>
      <c r="L163" s="25" t="s">
        <v>126</v>
      </c>
      <c r="M163" s="25" t="s">
        <v>126</v>
      </c>
      <c r="N163" s="25" t="s">
        <v>126</v>
      </c>
      <c r="O163" s="25"/>
      <c r="P163" s="25" t="s">
        <v>380</v>
      </c>
    </row>
    <row r="164" spans="2:16" ht="45" x14ac:dyDescent="0.25">
      <c r="B164" s="25" t="s">
        <v>167</v>
      </c>
      <c r="C164" s="168" t="s">
        <v>352</v>
      </c>
      <c r="D164" s="25" t="s">
        <v>381</v>
      </c>
      <c r="E164" s="25">
        <v>45560494</v>
      </c>
      <c r="F164" s="25" t="s">
        <v>284</v>
      </c>
      <c r="G164" s="165">
        <v>39465</v>
      </c>
      <c r="H164" s="25" t="s">
        <v>382</v>
      </c>
      <c r="I164" s="25" t="s">
        <v>383</v>
      </c>
      <c r="J164" s="25" t="s">
        <v>384</v>
      </c>
      <c r="K164" s="25" t="s">
        <v>126</v>
      </c>
      <c r="L164" s="25" t="s">
        <v>126</v>
      </c>
      <c r="M164" s="25" t="s">
        <v>126</v>
      </c>
      <c r="N164" s="25" t="s">
        <v>126</v>
      </c>
      <c r="O164" s="25"/>
      <c r="P164" s="25" t="s">
        <v>385</v>
      </c>
    </row>
    <row r="165" spans="2:16" ht="45" x14ac:dyDescent="0.25">
      <c r="B165" s="25" t="s">
        <v>168</v>
      </c>
      <c r="C165" s="168" t="s">
        <v>352</v>
      </c>
      <c r="D165" s="25" t="s">
        <v>364</v>
      </c>
      <c r="E165" s="25">
        <v>1051416787</v>
      </c>
      <c r="F165" s="25" t="s">
        <v>284</v>
      </c>
      <c r="G165" s="165">
        <v>39899</v>
      </c>
      <c r="H165" s="25"/>
      <c r="I165" s="166"/>
      <c r="J165" s="167"/>
      <c r="K165" s="121" t="s">
        <v>127</v>
      </c>
      <c r="L165" s="121" t="s">
        <v>127</v>
      </c>
      <c r="M165" s="25" t="s">
        <v>127</v>
      </c>
      <c r="N165" s="25" t="s">
        <v>126</v>
      </c>
      <c r="O165" s="25" t="s">
        <v>365</v>
      </c>
      <c r="P165" s="25" t="s">
        <v>366</v>
      </c>
    </row>
    <row r="166" spans="2:16" ht="30" x14ac:dyDescent="0.25">
      <c r="B166" s="25" t="s">
        <v>168</v>
      </c>
      <c r="C166" s="168" t="s">
        <v>352</v>
      </c>
      <c r="D166" s="25" t="s">
        <v>353</v>
      </c>
      <c r="E166" s="25">
        <v>33334187</v>
      </c>
      <c r="F166" s="25" t="s">
        <v>354</v>
      </c>
      <c r="G166" s="165"/>
      <c r="H166" s="25" t="s">
        <v>368</v>
      </c>
      <c r="I166" s="166">
        <v>39479</v>
      </c>
      <c r="J166" s="167">
        <v>40512</v>
      </c>
      <c r="K166" s="121" t="s">
        <v>126</v>
      </c>
      <c r="L166" s="121" t="s">
        <v>126</v>
      </c>
      <c r="M166" s="25" t="s">
        <v>126</v>
      </c>
      <c r="N166" s="25" t="s">
        <v>126</v>
      </c>
      <c r="O166" s="25" t="s">
        <v>369</v>
      </c>
      <c r="P166" s="25" t="s">
        <v>355</v>
      </c>
    </row>
    <row r="167" spans="2:16" ht="30" x14ac:dyDescent="0.25">
      <c r="B167" s="25" t="s">
        <v>168</v>
      </c>
      <c r="C167" s="168" t="s">
        <v>352</v>
      </c>
      <c r="D167" s="25" t="s">
        <v>356</v>
      </c>
      <c r="E167" s="25">
        <v>1043343859</v>
      </c>
      <c r="F167" s="25" t="s">
        <v>236</v>
      </c>
      <c r="G167" s="165">
        <v>41481</v>
      </c>
      <c r="H167" s="25"/>
      <c r="I167" s="166"/>
      <c r="J167" s="167"/>
      <c r="K167" s="121" t="s">
        <v>127</v>
      </c>
      <c r="L167" s="121" t="s">
        <v>127</v>
      </c>
      <c r="M167" s="25" t="s">
        <v>127</v>
      </c>
      <c r="N167" s="25" t="s">
        <v>126</v>
      </c>
      <c r="O167" s="25" t="s">
        <v>357</v>
      </c>
      <c r="P167" s="25" t="s">
        <v>358</v>
      </c>
    </row>
    <row r="168" spans="2:16" ht="45" x14ac:dyDescent="0.25">
      <c r="B168" s="25" t="s">
        <v>168</v>
      </c>
      <c r="C168" s="168" t="s">
        <v>352</v>
      </c>
      <c r="D168" s="25" t="s">
        <v>359</v>
      </c>
      <c r="E168" s="25">
        <v>45755742</v>
      </c>
      <c r="F168" s="110" t="s">
        <v>213</v>
      </c>
      <c r="G168" s="165">
        <v>35787</v>
      </c>
      <c r="H168" s="25" t="s">
        <v>370</v>
      </c>
      <c r="I168" s="166" t="s">
        <v>371</v>
      </c>
      <c r="J168" s="167" t="s">
        <v>372</v>
      </c>
      <c r="K168" s="121" t="s">
        <v>126</v>
      </c>
      <c r="L168" s="121" t="s">
        <v>126</v>
      </c>
      <c r="M168" s="25" t="s">
        <v>126</v>
      </c>
      <c r="N168" s="25" t="s">
        <v>126</v>
      </c>
      <c r="O168" s="25"/>
      <c r="P168" s="25" t="s">
        <v>360</v>
      </c>
    </row>
    <row r="169" spans="2:16" ht="30" x14ac:dyDescent="0.25">
      <c r="B169" s="25" t="s">
        <v>121</v>
      </c>
      <c r="C169" s="190" t="s">
        <v>367</v>
      </c>
      <c r="D169" s="25" t="s">
        <v>361</v>
      </c>
      <c r="E169" s="25">
        <v>92277061</v>
      </c>
      <c r="F169" s="25" t="s">
        <v>362</v>
      </c>
      <c r="G169" s="165">
        <v>41479</v>
      </c>
      <c r="H169" s="25" t="s">
        <v>160</v>
      </c>
      <c r="I169" s="166" t="s">
        <v>160</v>
      </c>
      <c r="J169" s="167" t="s">
        <v>160</v>
      </c>
      <c r="K169" s="121" t="s">
        <v>160</v>
      </c>
      <c r="L169" s="121" t="s">
        <v>126</v>
      </c>
      <c r="M169" s="25" t="s">
        <v>126</v>
      </c>
      <c r="N169" s="25" t="s">
        <v>126</v>
      </c>
      <c r="O169" s="25"/>
      <c r="P169" s="25" t="s">
        <v>363</v>
      </c>
    </row>
    <row r="173" spans="2:16" ht="30" x14ac:dyDescent="0.25">
      <c r="B173" s="65" t="s">
        <v>29</v>
      </c>
      <c r="C173" s="65" t="s">
        <v>43</v>
      </c>
      <c r="D173" s="153" t="s">
        <v>44</v>
      </c>
      <c r="E173" s="153" t="s">
        <v>45</v>
      </c>
      <c r="F173" s="153" t="s">
        <v>50</v>
      </c>
    </row>
    <row r="174" spans="2:16" ht="108" x14ac:dyDescent="0.25">
      <c r="B174" s="235" t="s">
        <v>47</v>
      </c>
      <c r="C174" s="152" t="s">
        <v>118</v>
      </c>
      <c r="D174" s="28">
        <v>25</v>
      </c>
      <c r="E174" s="28">
        <v>25</v>
      </c>
      <c r="F174" s="236">
        <f>+E174+E175+E176</f>
        <v>35</v>
      </c>
      <c r="G174" s="44"/>
    </row>
    <row r="175" spans="2:16" ht="72" x14ac:dyDescent="0.25">
      <c r="B175" s="235"/>
      <c r="C175" s="152" t="s">
        <v>119</v>
      </c>
      <c r="D175" s="28">
        <v>25</v>
      </c>
      <c r="E175" s="28">
        <v>0</v>
      </c>
      <c r="F175" s="236"/>
      <c r="G175" s="44"/>
    </row>
    <row r="176" spans="2:16" ht="60" x14ac:dyDescent="0.25">
      <c r="B176" s="235"/>
      <c r="C176" s="152" t="s">
        <v>120</v>
      </c>
      <c r="D176" s="28">
        <v>10</v>
      </c>
      <c r="E176" s="28">
        <v>10</v>
      </c>
      <c r="F176" s="236"/>
      <c r="G176" s="44"/>
    </row>
    <row r="180" spans="2:5" x14ac:dyDescent="0.25">
      <c r="B180" s="64" t="s">
        <v>51</v>
      </c>
    </row>
    <row r="183" spans="2:5" x14ac:dyDescent="0.25">
      <c r="B183" s="66" t="s">
        <v>29</v>
      </c>
      <c r="C183" s="66" t="s">
        <v>52</v>
      </c>
      <c r="D183" s="153" t="s">
        <v>45</v>
      </c>
      <c r="E183" s="153" t="s">
        <v>13</v>
      </c>
    </row>
    <row r="184" spans="2:5" ht="28.5" x14ac:dyDescent="0.25">
      <c r="B184" s="51" t="s">
        <v>53</v>
      </c>
      <c r="C184" s="52">
        <v>40</v>
      </c>
      <c r="D184" s="28">
        <f>+E151</f>
        <v>0</v>
      </c>
      <c r="E184" s="237">
        <f>+D184+D185</f>
        <v>35</v>
      </c>
    </row>
    <row r="185" spans="2:5" ht="42.75" x14ac:dyDescent="0.25">
      <c r="B185" s="51" t="s">
        <v>54</v>
      </c>
      <c r="C185" s="52">
        <v>60</v>
      </c>
      <c r="D185" s="28">
        <f>+F174</f>
        <v>35</v>
      </c>
      <c r="E185" s="238"/>
    </row>
  </sheetData>
  <mergeCells count="41">
    <mergeCell ref="B174:B176"/>
    <mergeCell ref="F174:F176"/>
    <mergeCell ref="E184:E185"/>
    <mergeCell ref="B2:R2"/>
    <mergeCell ref="B135:R135"/>
    <mergeCell ref="B156:N156"/>
    <mergeCell ref="E151:E153"/>
    <mergeCell ref="D131:E131"/>
    <mergeCell ref="D132:E132"/>
    <mergeCell ref="E33:E34"/>
    <mergeCell ref="C10:E10"/>
    <mergeCell ref="B14:C15"/>
    <mergeCell ref="C59:N59"/>
    <mergeCell ref="D55:E55"/>
    <mergeCell ref="B55:B56"/>
    <mergeCell ref="C55:C56"/>
    <mergeCell ref="B4:R4"/>
    <mergeCell ref="C6:N6"/>
    <mergeCell ref="C7:N7"/>
    <mergeCell ref="C8:N8"/>
    <mergeCell ref="C9:N9"/>
    <mergeCell ref="M38:P38"/>
    <mergeCell ref="L64:M64"/>
    <mergeCell ref="L65:M65"/>
    <mergeCell ref="L66:M66"/>
    <mergeCell ref="B61:M61"/>
    <mergeCell ref="L67:M67"/>
    <mergeCell ref="L68:M68"/>
    <mergeCell ref="L69:M69"/>
    <mergeCell ref="L70:M70"/>
    <mergeCell ref="B138:O138"/>
    <mergeCell ref="B128:P128"/>
    <mergeCell ref="H159:J159"/>
    <mergeCell ref="B82:O82"/>
    <mergeCell ref="H86:K86"/>
    <mergeCell ref="B86:B87"/>
    <mergeCell ref="C86:C87"/>
    <mergeCell ref="D86:D87"/>
    <mergeCell ref="E86:E87"/>
    <mergeCell ref="F86:F87"/>
    <mergeCell ref="G86:G87"/>
  </mergeCells>
  <dataValidations disablePrompts="1" count="2">
    <dataValidation type="decimal" allowBlank="1" showInputMessage="1" showErrorMessage="1" sqref="WVJ983101 WLN983101 C65597 IX65597 ST65597 ACP65597 AML65597 AWH65597 BGD65597 BPZ65597 BZV65597 CJR65597 CTN65597 DDJ65597 DNF65597 DXB65597 EGX65597 EQT65597 FAP65597 FKL65597 FUH65597 GED65597 GNZ65597 GXV65597 HHR65597 HRN65597 IBJ65597 ILF65597 IVB65597 JEX65597 JOT65597 JYP65597 KIL65597 KSH65597 LCD65597 LLZ65597 LVV65597 MFR65597 MPN65597 MZJ65597 NJF65597 NTB65597 OCX65597 OMT65597 OWP65597 PGL65597 PQH65597 QAD65597 QJZ65597 QTV65597 RDR65597 RNN65597 RXJ65597 SHF65597 SRB65597 TAX65597 TKT65597 TUP65597 UEL65597 UOH65597 UYD65597 VHZ65597 VRV65597 WBR65597 WLN65597 WVJ65597 C131133 IX131133 ST131133 ACP131133 AML131133 AWH131133 BGD131133 BPZ131133 BZV131133 CJR131133 CTN131133 DDJ131133 DNF131133 DXB131133 EGX131133 EQT131133 FAP131133 FKL131133 FUH131133 GED131133 GNZ131133 GXV131133 HHR131133 HRN131133 IBJ131133 ILF131133 IVB131133 JEX131133 JOT131133 JYP131133 KIL131133 KSH131133 LCD131133 LLZ131133 LVV131133 MFR131133 MPN131133 MZJ131133 NJF131133 NTB131133 OCX131133 OMT131133 OWP131133 PGL131133 PQH131133 QAD131133 QJZ131133 QTV131133 RDR131133 RNN131133 RXJ131133 SHF131133 SRB131133 TAX131133 TKT131133 TUP131133 UEL131133 UOH131133 UYD131133 VHZ131133 VRV131133 WBR131133 WLN131133 WVJ131133 C196669 IX196669 ST196669 ACP196669 AML196669 AWH196669 BGD196669 BPZ196669 BZV196669 CJR196669 CTN196669 DDJ196669 DNF196669 DXB196669 EGX196669 EQT196669 FAP196669 FKL196669 FUH196669 GED196669 GNZ196669 GXV196669 HHR196669 HRN196669 IBJ196669 ILF196669 IVB196669 JEX196669 JOT196669 JYP196669 KIL196669 KSH196669 LCD196669 LLZ196669 LVV196669 MFR196669 MPN196669 MZJ196669 NJF196669 NTB196669 OCX196669 OMT196669 OWP196669 PGL196669 PQH196669 QAD196669 QJZ196669 QTV196669 RDR196669 RNN196669 RXJ196669 SHF196669 SRB196669 TAX196669 TKT196669 TUP196669 UEL196669 UOH196669 UYD196669 VHZ196669 VRV196669 WBR196669 WLN196669 WVJ196669 C262205 IX262205 ST262205 ACP262205 AML262205 AWH262205 BGD262205 BPZ262205 BZV262205 CJR262205 CTN262205 DDJ262205 DNF262205 DXB262205 EGX262205 EQT262205 FAP262205 FKL262205 FUH262205 GED262205 GNZ262205 GXV262205 HHR262205 HRN262205 IBJ262205 ILF262205 IVB262205 JEX262205 JOT262205 JYP262205 KIL262205 KSH262205 LCD262205 LLZ262205 LVV262205 MFR262205 MPN262205 MZJ262205 NJF262205 NTB262205 OCX262205 OMT262205 OWP262205 PGL262205 PQH262205 QAD262205 QJZ262205 QTV262205 RDR262205 RNN262205 RXJ262205 SHF262205 SRB262205 TAX262205 TKT262205 TUP262205 UEL262205 UOH262205 UYD262205 VHZ262205 VRV262205 WBR262205 WLN262205 WVJ262205 C327741 IX327741 ST327741 ACP327741 AML327741 AWH327741 BGD327741 BPZ327741 BZV327741 CJR327741 CTN327741 DDJ327741 DNF327741 DXB327741 EGX327741 EQT327741 FAP327741 FKL327741 FUH327741 GED327741 GNZ327741 GXV327741 HHR327741 HRN327741 IBJ327741 ILF327741 IVB327741 JEX327741 JOT327741 JYP327741 KIL327741 KSH327741 LCD327741 LLZ327741 LVV327741 MFR327741 MPN327741 MZJ327741 NJF327741 NTB327741 OCX327741 OMT327741 OWP327741 PGL327741 PQH327741 QAD327741 QJZ327741 QTV327741 RDR327741 RNN327741 RXJ327741 SHF327741 SRB327741 TAX327741 TKT327741 TUP327741 UEL327741 UOH327741 UYD327741 VHZ327741 VRV327741 WBR327741 WLN327741 WVJ327741 C393277 IX393277 ST393277 ACP393277 AML393277 AWH393277 BGD393277 BPZ393277 BZV393277 CJR393277 CTN393277 DDJ393277 DNF393277 DXB393277 EGX393277 EQT393277 FAP393277 FKL393277 FUH393277 GED393277 GNZ393277 GXV393277 HHR393277 HRN393277 IBJ393277 ILF393277 IVB393277 JEX393277 JOT393277 JYP393277 KIL393277 KSH393277 LCD393277 LLZ393277 LVV393277 MFR393277 MPN393277 MZJ393277 NJF393277 NTB393277 OCX393277 OMT393277 OWP393277 PGL393277 PQH393277 QAD393277 QJZ393277 QTV393277 RDR393277 RNN393277 RXJ393277 SHF393277 SRB393277 TAX393277 TKT393277 TUP393277 UEL393277 UOH393277 UYD393277 VHZ393277 VRV393277 WBR393277 WLN393277 WVJ393277 C458813 IX458813 ST458813 ACP458813 AML458813 AWH458813 BGD458813 BPZ458813 BZV458813 CJR458813 CTN458813 DDJ458813 DNF458813 DXB458813 EGX458813 EQT458813 FAP458813 FKL458813 FUH458813 GED458813 GNZ458813 GXV458813 HHR458813 HRN458813 IBJ458813 ILF458813 IVB458813 JEX458813 JOT458813 JYP458813 KIL458813 KSH458813 LCD458813 LLZ458813 LVV458813 MFR458813 MPN458813 MZJ458813 NJF458813 NTB458813 OCX458813 OMT458813 OWP458813 PGL458813 PQH458813 QAD458813 QJZ458813 QTV458813 RDR458813 RNN458813 RXJ458813 SHF458813 SRB458813 TAX458813 TKT458813 TUP458813 UEL458813 UOH458813 UYD458813 VHZ458813 VRV458813 WBR458813 WLN458813 WVJ458813 C524349 IX524349 ST524349 ACP524349 AML524349 AWH524349 BGD524349 BPZ524349 BZV524349 CJR524349 CTN524349 DDJ524349 DNF524349 DXB524349 EGX524349 EQT524349 FAP524349 FKL524349 FUH524349 GED524349 GNZ524349 GXV524349 HHR524349 HRN524349 IBJ524349 ILF524349 IVB524349 JEX524349 JOT524349 JYP524349 KIL524349 KSH524349 LCD524349 LLZ524349 LVV524349 MFR524349 MPN524349 MZJ524349 NJF524349 NTB524349 OCX524349 OMT524349 OWP524349 PGL524349 PQH524349 QAD524349 QJZ524349 QTV524349 RDR524349 RNN524349 RXJ524349 SHF524349 SRB524349 TAX524349 TKT524349 TUP524349 UEL524349 UOH524349 UYD524349 VHZ524349 VRV524349 WBR524349 WLN524349 WVJ524349 C589885 IX589885 ST589885 ACP589885 AML589885 AWH589885 BGD589885 BPZ589885 BZV589885 CJR589885 CTN589885 DDJ589885 DNF589885 DXB589885 EGX589885 EQT589885 FAP589885 FKL589885 FUH589885 GED589885 GNZ589885 GXV589885 HHR589885 HRN589885 IBJ589885 ILF589885 IVB589885 JEX589885 JOT589885 JYP589885 KIL589885 KSH589885 LCD589885 LLZ589885 LVV589885 MFR589885 MPN589885 MZJ589885 NJF589885 NTB589885 OCX589885 OMT589885 OWP589885 PGL589885 PQH589885 QAD589885 QJZ589885 QTV589885 RDR589885 RNN589885 RXJ589885 SHF589885 SRB589885 TAX589885 TKT589885 TUP589885 UEL589885 UOH589885 UYD589885 VHZ589885 VRV589885 WBR589885 WLN589885 WVJ589885 C655421 IX655421 ST655421 ACP655421 AML655421 AWH655421 BGD655421 BPZ655421 BZV655421 CJR655421 CTN655421 DDJ655421 DNF655421 DXB655421 EGX655421 EQT655421 FAP655421 FKL655421 FUH655421 GED655421 GNZ655421 GXV655421 HHR655421 HRN655421 IBJ655421 ILF655421 IVB655421 JEX655421 JOT655421 JYP655421 KIL655421 KSH655421 LCD655421 LLZ655421 LVV655421 MFR655421 MPN655421 MZJ655421 NJF655421 NTB655421 OCX655421 OMT655421 OWP655421 PGL655421 PQH655421 QAD655421 QJZ655421 QTV655421 RDR655421 RNN655421 RXJ655421 SHF655421 SRB655421 TAX655421 TKT655421 TUP655421 UEL655421 UOH655421 UYD655421 VHZ655421 VRV655421 WBR655421 WLN655421 WVJ655421 C720957 IX720957 ST720957 ACP720957 AML720957 AWH720957 BGD720957 BPZ720957 BZV720957 CJR720957 CTN720957 DDJ720957 DNF720957 DXB720957 EGX720957 EQT720957 FAP720957 FKL720957 FUH720957 GED720957 GNZ720957 GXV720957 HHR720957 HRN720957 IBJ720957 ILF720957 IVB720957 JEX720957 JOT720957 JYP720957 KIL720957 KSH720957 LCD720957 LLZ720957 LVV720957 MFR720957 MPN720957 MZJ720957 NJF720957 NTB720957 OCX720957 OMT720957 OWP720957 PGL720957 PQH720957 QAD720957 QJZ720957 QTV720957 RDR720957 RNN720957 RXJ720957 SHF720957 SRB720957 TAX720957 TKT720957 TUP720957 UEL720957 UOH720957 UYD720957 VHZ720957 VRV720957 WBR720957 WLN720957 WVJ720957 C786493 IX786493 ST786493 ACP786493 AML786493 AWH786493 BGD786493 BPZ786493 BZV786493 CJR786493 CTN786493 DDJ786493 DNF786493 DXB786493 EGX786493 EQT786493 FAP786493 FKL786493 FUH786493 GED786493 GNZ786493 GXV786493 HHR786493 HRN786493 IBJ786493 ILF786493 IVB786493 JEX786493 JOT786493 JYP786493 KIL786493 KSH786493 LCD786493 LLZ786493 LVV786493 MFR786493 MPN786493 MZJ786493 NJF786493 NTB786493 OCX786493 OMT786493 OWP786493 PGL786493 PQH786493 QAD786493 QJZ786493 QTV786493 RDR786493 RNN786493 RXJ786493 SHF786493 SRB786493 TAX786493 TKT786493 TUP786493 UEL786493 UOH786493 UYD786493 VHZ786493 VRV786493 WBR786493 WLN786493 WVJ786493 C852029 IX852029 ST852029 ACP852029 AML852029 AWH852029 BGD852029 BPZ852029 BZV852029 CJR852029 CTN852029 DDJ852029 DNF852029 DXB852029 EGX852029 EQT852029 FAP852029 FKL852029 FUH852029 GED852029 GNZ852029 GXV852029 HHR852029 HRN852029 IBJ852029 ILF852029 IVB852029 JEX852029 JOT852029 JYP852029 KIL852029 KSH852029 LCD852029 LLZ852029 LVV852029 MFR852029 MPN852029 MZJ852029 NJF852029 NTB852029 OCX852029 OMT852029 OWP852029 PGL852029 PQH852029 QAD852029 QJZ852029 QTV852029 RDR852029 RNN852029 RXJ852029 SHF852029 SRB852029 TAX852029 TKT852029 TUP852029 UEL852029 UOH852029 UYD852029 VHZ852029 VRV852029 WBR852029 WLN852029 WVJ852029 C917565 IX917565 ST917565 ACP917565 AML917565 AWH917565 BGD917565 BPZ917565 BZV917565 CJR917565 CTN917565 DDJ917565 DNF917565 DXB917565 EGX917565 EQT917565 FAP917565 FKL917565 FUH917565 GED917565 GNZ917565 GXV917565 HHR917565 HRN917565 IBJ917565 ILF917565 IVB917565 JEX917565 JOT917565 JYP917565 KIL917565 KSH917565 LCD917565 LLZ917565 LVV917565 MFR917565 MPN917565 MZJ917565 NJF917565 NTB917565 OCX917565 OMT917565 OWP917565 PGL917565 PQH917565 QAD917565 QJZ917565 QTV917565 RDR917565 RNN917565 RXJ917565 SHF917565 SRB917565 TAX917565 TKT917565 TUP917565 UEL917565 UOH917565 UYD917565 VHZ917565 VRV917565 WBR917565 WLN917565 WVJ917565 C983101 IX983101 ST983101 ACP983101 AML983101 AWH983101 BGD983101 BPZ983101 BZV983101 CJR983101 CTN983101 DDJ983101 DNF983101 DXB983101 EGX983101 EQT983101 FAP983101 FKL983101 FUH983101 GED983101 GNZ983101 GXV983101 HHR983101 HRN983101 IBJ983101 ILF983101 IVB983101 JEX983101 JOT983101 JYP983101 KIL983101 KSH983101 LCD983101 LLZ983101 LVV983101 MFR983101 MPN983101 MZJ983101 NJF983101 NTB983101 OCX983101 OMT983101 OWP983101 PGL983101 PQH983101 QAD983101 QJZ983101 QTV983101 RDR983101 RNN983101 RXJ983101 SHF983101 SRB983101 TAX983101 TKT983101 TUP983101 UEL983101 UOH983101 UYD983101 VHZ983101 VRV983101 WBR983101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101 A65597 IU65597 SQ65597 ACM65597 AMI65597 AWE65597 BGA65597 BPW65597 BZS65597 CJO65597 CTK65597 DDG65597 DNC65597 DWY65597 EGU65597 EQQ65597 FAM65597 FKI65597 FUE65597 GEA65597 GNW65597 GXS65597 HHO65597 HRK65597 IBG65597 ILC65597 IUY65597 JEU65597 JOQ65597 JYM65597 KII65597 KSE65597 LCA65597 LLW65597 LVS65597 MFO65597 MPK65597 MZG65597 NJC65597 NSY65597 OCU65597 OMQ65597 OWM65597 PGI65597 PQE65597 QAA65597 QJW65597 QTS65597 RDO65597 RNK65597 RXG65597 SHC65597 SQY65597 TAU65597 TKQ65597 TUM65597 UEI65597 UOE65597 UYA65597 VHW65597 VRS65597 WBO65597 WLK65597 WVG65597 A131133 IU131133 SQ131133 ACM131133 AMI131133 AWE131133 BGA131133 BPW131133 BZS131133 CJO131133 CTK131133 DDG131133 DNC131133 DWY131133 EGU131133 EQQ131133 FAM131133 FKI131133 FUE131133 GEA131133 GNW131133 GXS131133 HHO131133 HRK131133 IBG131133 ILC131133 IUY131133 JEU131133 JOQ131133 JYM131133 KII131133 KSE131133 LCA131133 LLW131133 LVS131133 MFO131133 MPK131133 MZG131133 NJC131133 NSY131133 OCU131133 OMQ131133 OWM131133 PGI131133 PQE131133 QAA131133 QJW131133 QTS131133 RDO131133 RNK131133 RXG131133 SHC131133 SQY131133 TAU131133 TKQ131133 TUM131133 UEI131133 UOE131133 UYA131133 VHW131133 VRS131133 WBO131133 WLK131133 WVG131133 A196669 IU196669 SQ196669 ACM196669 AMI196669 AWE196669 BGA196669 BPW196669 BZS196669 CJO196669 CTK196669 DDG196669 DNC196669 DWY196669 EGU196669 EQQ196669 FAM196669 FKI196669 FUE196669 GEA196669 GNW196669 GXS196669 HHO196669 HRK196669 IBG196669 ILC196669 IUY196669 JEU196669 JOQ196669 JYM196669 KII196669 KSE196669 LCA196669 LLW196669 LVS196669 MFO196669 MPK196669 MZG196669 NJC196669 NSY196669 OCU196669 OMQ196669 OWM196669 PGI196669 PQE196669 QAA196669 QJW196669 QTS196669 RDO196669 RNK196669 RXG196669 SHC196669 SQY196669 TAU196669 TKQ196669 TUM196669 UEI196669 UOE196669 UYA196669 VHW196669 VRS196669 WBO196669 WLK196669 WVG196669 A262205 IU262205 SQ262205 ACM262205 AMI262205 AWE262205 BGA262205 BPW262205 BZS262205 CJO262205 CTK262205 DDG262205 DNC262205 DWY262205 EGU262205 EQQ262205 FAM262205 FKI262205 FUE262205 GEA262205 GNW262205 GXS262205 HHO262205 HRK262205 IBG262205 ILC262205 IUY262205 JEU262205 JOQ262205 JYM262205 KII262205 KSE262205 LCA262205 LLW262205 LVS262205 MFO262205 MPK262205 MZG262205 NJC262205 NSY262205 OCU262205 OMQ262205 OWM262205 PGI262205 PQE262205 QAA262205 QJW262205 QTS262205 RDO262205 RNK262205 RXG262205 SHC262205 SQY262205 TAU262205 TKQ262205 TUM262205 UEI262205 UOE262205 UYA262205 VHW262205 VRS262205 WBO262205 WLK262205 WVG262205 A327741 IU327741 SQ327741 ACM327741 AMI327741 AWE327741 BGA327741 BPW327741 BZS327741 CJO327741 CTK327741 DDG327741 DNC327741 DWY327741 EGU327741 EQQ327741 FAM327741 FKI327741 FUE327741 GEA327741 GNW327741 GXS327741 HHO327741 HRK327741 IBG327741 ILC327741 IUY327741 JEU327741 JOQ327741 JYM327741 KII327741 KSE327741 LCA327741 LLW327741 LVS327741 MFO327741 MPK327741 MZG327741 NJC327741 NSY327741 OCU327741 OMQ327741 OWM327741 PGI327741 PQE327741 QAA327741 QJW327741 QTS327741 RDO327741 RNK327741 RXG327741 SHC327741 SQY327741 TAU327741 TKQ327741 TUM327741 UEI327741 UOE327741 UYA327741 VHW327741 VRS327741 WBO327741 WLK327741 WVG327741 A393277 IU393277 SQ393277 ACM393277 AMI393277 AWE393277 BGA393277 BPW393277 BZS393277 CJO393277 CTK393277 DDG393277 DNC393277 DWY393277 EGU393277 EQQ393277 FAM393277 FKI393277 FUE393277 GEA393277 GNW393277 GXS393277 HHO393277 HRK393277 IBG393277 ILC393277 IUY393277 JEU393277 JOQ393277 JYM393277 KII393277 KSE393277 LCA393277 LLW393277 LVS393277 MFO393277 MPK393277 MZG393277 NJC393277 NSY393277 OCU393277 OMQ393277 OWM393277 PGI393277 PQE393277 QAA393277 QJW393277 QTS393277 RDO393277 RNK393277 RXG393277 SHC393277 SQY393277 TAU393277 TKQ393277 TUM393277 UEI393277 UOE393277 UYA393277 VHW393277 VRS393277 WBO393277 WLK393277 WVG393277 A458813 IU458813 SQ458813 ACM458813 AMI458813 AWE458813 BGA458813 BPW458813 BZS458813 CJO458813 CTK458813 DDG458813 DNC458813 DWY458813 EGU458813 EQQ458813 FAM458813 FKI458813 FUE458813 GEA458813 GNW458813 GXS458813 HHO458813 HRK458813 IBG458813 ILC458813 IUY458813 JEU458813 JOQ458813 JYM458813 KII458813 KSE458813 LCA458813 LLW458813 LVS458813 MFO458813 MPK458813 MZG458813 NJC458813 NSY458813 OCU458813 OMQ458813 OWM458813 PGI458813 PQE458813 QAA458813 QJW458813 QTS458813 RDO458813 RNK458813 RXG458813 SHC458813 SQY458813 TAU458813 TKQ458813 TUM458813 UEI458813 UOE458813 UYA458813 VHW458813 VRS458813 WBO458813 WLK458813 WVG458813 A524349 IU524349 SQ524349 ACM524349 AMI524349 AWE524349 BGA524349 BPW524349 BZS524349 CJO524349 CTK524349 DDG524349 DNC524349 DWY524349 EGU524349 EQQ524349 FAM524349 FKI524349 FUE524349 GEA524349 GNW524349 GXS524349 HHO524349 HRK524349 IBG524349 ILC524349 IUY524349 JEU524349 JOQ524349 JYM524349 KII524349 KSE524349 LCA524349 LLW524349 LVS524349 MFO524349 MPK524349 MZG524349 NJC524349 NSY524349 OCU524349 OMQ524349 OWM524349 PGI524349 PQE524349 QAA524349 QJW524349 QTS524349 RDO524349 RNK524349 RXG524349 SHC524349 SQY524349 TAU524349 TKQ524349 TUM524349 UEI524349 UOE524349 UYA524349 VHW524349 VRS524349 WBO524349 WLK524349 WVG524349 A589885 IU589885 SQ589885 ACM589885 AMI589885 AWE589885 BGA589885 BPW589885 BZS589885 CJO589885 CTK589885 DDG589885 DNC589885 DWY589885 EGU589885 EQQ589885 FAM589885 FKI589885 FUE589885 GEA589885 GNW589885 GXS589885 HHO589885 HRK589885 IBG589885 ILC589885 IUY589885 JEU589885 JOQ589885 JYM589885 KII589885 KSE589885 LCA589885 LLW589885 LVS589885 MFO589885 MPK589885 MZG589885 NJC589885 NSY589885 OCU589885 OMQ589885 OWM589885 PGI589885 PQE589885 QAA589885 QJW589885 QTS589885 RDO589885 RNK589885 RXG589885 SHC589885 SQY589885 TAU589885 TKQ589885 TUM589885 UEI589885 UOE589885 UYA589885 VHW589885 VRS589885 WBO589885 WLK589885 WVG589885 A655421 IU655421 SQ655421 ACM655421 AMI655421 AWE655421 BGA655421 BPW655421 BZS655421 CJO655421 CTK655421 DDG655421 DNC655421 DWY655421 EGU655421 EQQ655421 FAM655421 FKI655421 FUE655421 GEA655421 GNW655421 GXS655421 HHO655421 HRK655421 IBG655421 ILC655421 IUY655421 JEU655421 JOQ655421 JYM655421 KII655421 KSE655421 LCA655421 LLW655421 LVS655421 MFO655421 MPK655421 MZG655421 NJC655421 NSY655421 OCU655421 OMQ655421 OWM655421 PGI655421 PQE655421 QAA655421 QJW655421 QTS655421 RDO655421 RNK655421 RXG655421 SHC655421 SQY655421 TAU655421 TKQ655421 TUM655421 UEI655421 UOE655421 UYA655421 VHW655421 VRS655421 WBO655421 WLK655421 WVG655421 A720957 IU720957 SQ720957 ACM720957 AMI720957 AWE720957 BGA720957 BPW720957 BZS720957 CJO720957 CTK720957 DDG720957 DNC720957 DWY720957 EGU720957 EQQ720957 FAM720957 FKI720957 FUE720957 GEA720957 GNW720957 GXS720957 HHO720957 HRK720957 IBG720957 ILC720957 IUY720957 JEU720957 JOQ720957 JYM720957 KII720957 KSE720957 LCA720957 LLW720957 LVS720957 MFO720957 MPK720957 MZG720957 NJC720957 NSY720957 OCU720957 OMQ720957 OWM720957 PGI720957 PQE720957 QAA720957 QJW720957 QTS720957 RDO720957 RNK720957 RXG720957 SHC720957 SQY720957 TAU720957 TKQ720957 TUM720957 UEI720957 UOE720957 UYA720957 VHW720957 VRS720957 WBO720957 WLK720957 WVG720957 A786493 IU786493 SQ786493 ACM786493 AMI786493 AWE786493 BGA786493 BPW786493 BZS786493 CJO786493 CTK786493 DDG786493 DNC786493 DWY786493 EGU786493 EQQ786493 FAM786493 FKI786493 FUE786493 GEA786493 GNW786493 GXS786493 HHO786493 HRK786493 IBG786493 ILC786493 IUY786493 JEU786493 JOQ786493 JYM786493 KII786493 KSE786493 LCA786493 LLW786493 LVS786493 MFO786493 MPK786493 MZG786493 NJC786493 NSY786493 OCU786493 OMQ786493 OWM786493 PGI786493 PQE786493 QAA786493 QJW786493 QTS786493 RDO786493 RNK786493 RXG786493 SHC786493 SQY786493 TAU786493 TKQ786493 TUM786493 UEI786493 UOE786493 UYA786493 VHW786493 VRS786493 WBO786493 WLK786493 WVG786493 A852029 IU852029 SQ852029 ACM852029 AMI852029 AWE852029 BGA852029 BPW852029 BZS852029 CJO852029 CTK852029 DDG852029 DNC852029 DWY852029 EGU852029 EQQ852029 FAM852029 FKI852029 FUE852029 GEA852029 GNW852029 GXS852029 HHO852029 HRK852029 IBG852029 ILC852029 IUY852029 JEU852029 JOQ852029 JYM852029 KII852029 KSE852029 LCA852029 LLW852029 LVS852029 MFO852029 MPK852029 MZG852029 NJC852029 NSY852029 OCU852029 OMQ852029 OWM852029 PGI852029 PQE852029 QAA852029 QJW852029 QTS852029 RDO852029 RNK852029 RXG852029 SHC852029 SQY852029 TAU852029 TKQ852029 TUM852029 UEI852029 UOE852029 UYA852029 VHW852029 VRS852029 WBO852029 WLK852029 WVG852029 A917565 IU917565 SQ917565 ACM917565 AMI917565 AWE917565 BGA917565 BPW917565 BZS917565 CJO917565 CTK917565 DDG917565 DNC917565 DWY917565 EGU917565 EQQ917565 FAM917565 FKI917565 FUE917565 GEA917565 GNW917565 GXS917565 HHO917565 HRK917565 IBG917565 ILC917565 IUY917565 JEU917565 JOQ917565 JYM917565 KII917565 KSE917565 LCA917565 LLW917565 LVS917565 MFO917565 MPK917565 MZG917565 NJC917565 NSY917565 OCU917565 OMQ917565 OWM917565 PGI917565 PQE917565 QAA917565 QJW917565 QTS917565 RDO917565 RNK917565 RXG917565 SHC917565 SQY917565 TAU917565 TKQ917565 TUM917565 UEI917565 UOE917565 UYA917565 VHW917565 VRS917565 WBO917565 WLK917565 WVG917565 A983101 IU983101 SQ983101 ACM983101 AMI983101 AWE983101 BGA983101 BPW983101 BZS983101 CJO983101 CTK983101 DDG983101 DNC983101 DWY983101 EGU983101 EQQ983101 FAM983101 FKI983101 FUE983101 GEA983101 GNW983101 GXS983101 HHO983101 HRK983101 IBG983101 ILC983101 IUY983101 JEU983101 JOQ983101 JYM983101 KII983101 KSE983101 LCA983101 LLW983101 LVS983101 MFO983101 MPK983101 MZG983101 NJC983101 NSY983101 OCU983101 OMQ983101 OWM983101 PGI983101 PQE983101 QAA983101 QJW983101 QTS983101 RDO983101 RNK983101 RXG983101 SHC983101 SQY983101 TAU983101 TKQ983101 TUM983101 UEI983101 UOE983101 UYA983101 VHW983101 VRS983101 WBO983101 WLK983101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topLeftCell="A2" workbookViewId="0">
      <pane xSplit="2" ySplit="15" topLeftCell="F33" activePane="bottomRight" state="frozen"/>
      <selection activeCell="A2" sqref="A2"/>
      <selection pane="topRight" activeCell="C2" sqref="C2"/>
      <selection pane="bottomLeft" activeCell="A17" sqref="A17"/>
      <selection pane="bottomRight" activeCell="I14" sqref="I14"/>
    </sheetView>
  </sheetViews>
  <sheetFormatPr baseColWidth="10" defaultColWidth="11.42578125" defaultRowHeight="15" x14ac:dyDescent="0.25"/>
  <cols>
    <col min="1" max="1" width="11.42578125" style="2"/>
    <col min="2" max="2" width="30.85546875" style="2" customWidth="1"/>
    <col min="3" max="3" width="14" style="2" bestFit="1" customWidth="1"/>
    <col min="4" max="4" width="10.7109375" style="2" bestFit="1" customWidth="1"/>
    <col min="5" max="5" width="15.5703125" style="2" customWidth="1"/>
    <col min="6" max="6" width="10.7109375" style="2" bestFit="1" customWidth="1"/>
    <col min="7" max="7" width="17" style="2" customWidth="1"/>
    <col min="8" max="8" width="15.28515625" style="2" customWidth="1"/>
    <col min="9" max="10" width="11.42578125" style="2"/>
    <col min="11" max="11" width="12.42578125" style="2" bestFit="1" customWidth="1"/>
    <col min="12" max="12" width="28.42578125" style="2" customWidth="1"/>
    <col min="13" max="13" width="14.28515625" style="2" customWidth="1"/>
    <col min="14" max="16384" width="11.42578125" style="2"/>
  </cols>
  <sheetData>
    <row r="1" spans="1:14" ht="18" x14ac:dyDescent="0.3">
      <c r="B1" s="138">
        <v>3543.2000000000003</v>
      </c>
      <c r="C1" s="2" t="s">
        <v>169</v>
      </c>
      <c r="J1" s="169" t="s">
        <v>205</v>
      </c>
      <c r="K1" s="170">
        <v>3744</v>
      </c>
      <c r="L1" s="169" t="s">
        <v>198</v>
      </c>
      <c r="M1" s="2" t="s">
        <v>206</v>
      </c>
      <c r="N1" s="2" t="s">
        <v>207</v>
      </c>
    </row>
    <row r="2" spans="1:14" ht="28.9" x14ac:dyDescent="0.3">
      <c r="A2" s="2" t="s">
        <v>184</v>
      </c>
      <c r="B2" s="2" t="s">
        <v>182</v>
      </c>
      <c r="C2" s="2" t="s">
        <v>183</v>
      </c>
      <c r="D2" s="126" t="s">
        <v>189</v>
      </c>
      <c r="E2" s="110" t="s">
        <v>273</v>
      </c>
      <c r="K2" s="2" t="s">
        <v>201</v>
      </c>
      <c r="L2" s="2" t="s">
        <v>199</v>
      </c>
      <c r="M2" s="2">
        <v>300</v>
      </c>
      <c r="N2" s="162">
        <f>$K$1/M2</f>
        <v>12.48</v>
      </c>
    </row>
    <row r="3" spans="1:14" s="139" customFormat="1" ht="14.45" x14ac:dyDescent="0.3">
      <c r="A3" s="139">
        <v>1</v>
      </c>
      <c r="B3" s="61">
        <v>40245</v>
      </c>
      <c r="C3" s="61">
        <v>40507</v>
      </c>
      <c r="D3" s="107">
        <v>1173</v>
      </c>
      <c r="E3" s="148">
        <v>1</v>
      </c>
      <c r="F3" s="136" t="s">
        <v>190</v>
      </c>
      <c r="G3" s="148">
        <f>D3</f>
        <v>1173</v>
      </c>
      <c r="K3" s="139" t="s">
        <v>201</v>
      </c>
      <c r="L3" s="139" t="s">
        <v>200</v>
      </c>
      <c r="M3" s="139">
        <v>150</v>
      </c>
      <c r="N3" s="162">
        <f t="shared" ref="N3:N6" si="0">$K$1/M3</f>
        <v>24.96</v>
      </c>
    </row>
    <row r="4" spans="1:14" s="139" customFormat="1" ht="14.45" x14ac:dyDescent="0.3">
      <c r="A4" s="139">
        <v>2</v>
      </c>
      <c r="B4" s="61">
        <v>40672</v>
      </c>
      <c r="C4" s="61">
        <v>40802</v>
      </c>
      <c r="D4" s="107">
        <v>356</v>
      </c>
      <c r="E4" s="136"/>
      <c r="F4" s="136"/>
      <c r="K4" s="139" t="s">
        <v>202</v>
      </c>
      <c r="L4" s="2" t="s">
        <v>199</v>
      </c>
      <c r="M4" s="139">
        <v>1000</v>
      </c>
      <c r="N4" s="162">
        <f t="shared" si="0"/>
        <v>3.7440000000000002</v>
      </c>
    </row>
    <row r="5" spans="1:14" s="139" customFormat="1" ht="14.45" x14ac:dyDescent="0.3">
      <c r="A5" s="139">
        <v>3</v>
      </c>
      <c r="B5" s="61">
        <v>40693</v>
      </c>
      <c r="C5" s="61">
        <v>40908</v>
      </c>
      <c r="D5" s="107">
        <v>252</v>
      </c>
      <c r="E5" s="136"/>
      <c r="F5" s="136"/>
      <c r="K5" s="139" t="s">
        <v>202</v>
      </c>
      <c r="L5" s="25" t="s">
        <v>203</v>
      </c>
      <c r="M5" s="139">
        <v>1000</v>
      </c>
      <c r="N5" s="162">
        <f t="shared" si="0"/>
        <v>3.7440000000000002</v>
      </c>
    </row>
    <row r="6" spans="1:14" s="139" customFormat="1" ht="14.45" x14ac:dyDescent="0.3">
      <c r="A6" s="139">
        <v>4</v>
      </c>
      <c r="B6" s="61"/>
      <c r="C6" s="61"/>
      <c r="D6" s="107"/>
      <c r="E6" s="136"/>
      <c r="F6" s="136"/>
      <c r="K6" s="139" t="s">
        <v>202</v>
      </c>
      <c r="L6" s="25" t="s">
        <v>204</v>
      </c>
      <c r="M6" s="139">
        <v>5000</v>
      </c>
      <c r="N6" s="162">
        <f t="shared" si="0"/>
        <v>0.74880000000000002</v>
      </c>
    </row>
    <row r="7" spans="1:14" s="139" customFormat="1" ht="14.45" x14ac:dyDescent="0.3">
      <c r="A7" s="139">
        <v>5</v>
      </c>
      <c r="B7" s="61">
        <v>41102</v>
      </c>
      <c r="C7" s="61">
        <v>41274</v>
      </c>
      <c r="D7" s="107">
        <v>124</v>
      </c>
      <c r="E7" s="136"/>
      <c r="F7" s="136"/>
      <c r="L7" s="127"/>
      <c r="N7" s="162"/>
    </row>
    <row r="8" spans="1:14" s="139" customFormat="1" ht="14.45" x14ac:dyDescent="0.3">
      <c r="A8" s="139">
        <v>6</v>
      </c>
      <c r="B8" s="61">
        <v>41184</v>
      </c>
      <c r="C8" s="61">
        <v>41258</v>
      </c>
      <c r="D8" s="107"/>
      <c r="E8" s="136"/>
      <c r="F8" s="136"/>
      <c r="L8" s="127"/>
      <c r="N8" s="162"/>
    </row>
    <row r="9" spans="1:14" s="139" customFormat="1" ht="14.45" x14ac:dyDescent="0.3">
      <c r="A9" s="139">
        <v>7</v>
      </c>
      <c r="B9" s="61">
        <v>41207</v>
      </c>
      <c r="C9" s="61">
        <v>41449</v>
      </c>
      <c r="D9" s="107">
        <v>135</v>
      </c>
      <c r="E9" s="136"/>
      <c r="F9" s="136"/>
      <c r="L9" s="127"/>
      <c r="N9" s="162"/>
    </row>
    <row r="10" spans="1:14" s="139" customFormat="1" ht="14.45" x14ac:dyDescent="0.3">
      <c r="A10" s="139">
        <v>8</v>
      </c>
      <c r="B10" s="61">
        <v>41330</v>
      </c>
      <c r="C10" s="61">
        <v>41453</v>
      </c>
      <c r="D10" s="107">
        <v>160</v>
      </c>
      <c r="E10" s="136"/>
      <c r="F10" s="136"/>
    </row>
    <row r="11" spans="1:14" s="139" customFormat="1" ht="14.45" x14ac:dyDescent="0.3">
      <c r="B11" s="136"/>
      <c r="C11" s="136"/>
      <c r="E11" s="136"/>
      <c r="F11" s="136"/>
    </row>
    <row r="13" spans="1:14" ht="14.45" x14ac:dyDescent="0.3">
      <c r="A13" s="151">
        <f>SUM(C13:F13)</f>
        <v>15.899999999999999</v>
      </c>
      <c r="B13" s="139" t="s">
        <v>191</v>
      </c>
      <c r="C13" s="148">
        <f>C15-C14</f>
        <v>8.7333333333333325</v>
      </c>
      <c r="D13" s="148">
        <f t="shared" ref="D13:J13" si="1">D15-D14</f>
        <v>0</v>
      </c>
      <c r="E13" s="148">
        <f t="shared" si="1"/>
        <v>7.166666666666667</v>
      </c>
      <c r="F13" s="148">
        <f t="shared" si="1"/>
        <v>0</v>
      </c>
      <c r="G13" s="148">
        <f t="shared" si="1"/>
        <v>5.7333333333333334</v>
      </c>
      <c r="H13" s="148">
        <f t="shared" si="1"/>
        <v>0</v>
      </c>
      <c r="I13" s="148">
        <f t="shared" si="1"/>
        <v>6.3666666666666663</v>
      </c>
      <c r="J13" s="148">
        <f t="shared" si="1"/>
        <v>0</v>
      </c>
    </row>
    <row r="14" spans="1:14" ht="14.45" x14ac:dyDescent="0.3">
      <c r="B14" s="139" t="s">
        <v>193</v>
      </c>
      <c r="C14" s="149"/>
      <c r="D14" s="150">
        <f>(D37-D33)/30</f>
        <v>4.333333333333333</v>
      </c>
      <c r="E14" s="150"/>
      <c r="F14" s="150"/>
      <c r="G14" s="150"/>
      <c r="H14" s="150">
        <f>(H52-H50)/30</f>
        <v>2.4666666666666668</v>
      </c>
      <c r="I14" s="185">
        <f>(H52-I50)/30</f>
        <v>1.7</v>
      </c>
      <c r="J14" s="151">
        <f>(J58-J54)/30</f>
        <v>4.0999999999999996</v>
      </c>
    </row>
    <row r="15" spans="1:14" ht="14.45" x14ac:dyDescent="0.3">
      <c r="B15" s="139" t="s">
        <v>192</v>
      </c>
      <c r="C15" s="147">
        <f>(C3-B3)/30</f>
        <v>8.7333333333333325</v>
      </c>
      <c r="D15" s="148">
        <f>(C4-B4)/30</f>
        <v>4.333333333333333</v>
      </c>
      <c r="E15" s="148">
        <f>(C5-B5)/30</f>
        <v>7.166666666666667</v>
      </c>
      <c r="F15" s="148">
        <f>(C6-B6)/30</f>
        <v>0</v>
      </c>
      <c r="G15" s="148">
        <f>(C7-B7)/30</f>
        <v>5.7333333333333334</v>
      </c>
      <c r="H15" s="148">
        <f>(C8-B8)/30</f>
        <v>2.4666666666666668</v>
      </c>
      <c r="I15" s="151">
        <f>(C9-B9)/30</f>
        <v>8.0666666666666664</v>
      </c>
      <c r="J15" s="151">
        <f>(C10-B10)/30</f>
        <v>4.0999999999999996</v>
      </c>
    </row>
    <row r="16" spans="1:14" ht="14.45" x14ac:dyDescent="0.3">
      <c r="B16" s="139"/>
      <c r="C16" s="140" t="s">
        <v>185</v>
      </c>
      <c r="D16" s="140" t="s">
        <v>186</v>
      </c>
      <c r="E16" s="140" t="s">
        <v>187</v>
      </c>
      <c r="F16" s="140" t="s">
        <v>188</v>
      </c>
      <c r="G16" s="140" t="s">
        <v>269</v>
      </c>
      <c r="H16" s="140" t="s">
        <v>270</v>
      </c>
      <c r="I16" s="140" t="s">
        <v>271</v>
      </c>
      <c r="J16" s="140" t="s">
        <v>272</v>
      </c>
    </row>
    <row r="17" spans="1:10" ht="14.45" x14ac:dyDescent="0.3">
      <c r="A17" s="63" t="s">
        <v>170</v>
      </c>
      <c r="B17" s="63">
        <v>2010</v>
      </c>
      <c r="C17" s="160"/>
      <c r="D17" s="160"/>
      <c r="E17" s="160"/>
      <c r="F17" s="160"/>
      <c r="G17" s="160"/>
      <c r="H17" s="160"/>
      <c r="I17" s="160"/>
      <c r="J17" s="160"/>
    </row>
    <row r="18" spans="1:10" ht="14.45" x14ac:dyDescent="0.3">
      <c r="A18" s="63" t="s">
        <v>171</v>
      </c>
      <c r="B18" s="63">
        <v>2010</v>
      </c>
      <c r="C18" s="160"/>
      <c r="D18" s="160"/>
      <c r="E18" s="160"/>
      <c r="F18" s="160"/>
      <c r="G18" s="160"/>
      <c r="H18" s="160"/>
      <c r="I18" s="160"/>
      <c r="J18" s="160"/>
    </row>
    <row r="19" spans="1:10" ht="14.45" x14ac:dyDescent="0.3">
      <c r="A19" s="63" t="s">
        <v>172</v>
      </c>
      <c r="B19" s="63">
        <v>2010</v>
      </c>
      <c r="C19" s="61">
        <v>40245</v>
      </c>
      <c r="D19" s="160"/>
      <c r="E19" s="160"/>
      <c r="F19" s="160"/>
      <c r="G19" s="160"/>
      <c r="H19" s="160"/>
      <c r="I19" s="160"/>
      <c r="J19" s="160"/>
    </row>
    <row r="20" spans="1:10" ht="14.45" x14ac:dyDescent="0.3">
      <c r="A20" s="63" t="s">
        <v>173</v>
      </c>
      <c r="B20" s="63">
        <v>2010</v>
      </c>
      <c r="C20" s="175" t="s">
        <v>163</v>
      </c>
      <c r="D20" s="160"/>
      <c r="E20" s="160"/>
      <c r="F20" s="160"/>
      <c r="G20" s="160"/>
      <c r="H20" s="160"/>
      <c r="I20" s="160"/>
      <c r="J20" s="160"/>
    </row>
    <row r="21" spans="1:10" ht="14.45" x14ac:dyDescent="0.3">
      <c r="A21" s="63" t="s">
        <v>174</v>
      </c>
      <c r="B21" s="63">
        <v>2010</v>
      </c>
      <c r="C21" s="175" t="s">
        <v>163</v>
      </c>
      <c r="D21" s="160"/>
      <c r="E21" s="160"/>
      <c r="F21" s="160"/>
      <c r="G21" s="160"/>
      <c r="H21" s="160"/>
      <c r="I21" s="160"/>
      <c r="J21" s="160"/>
    </row>
    <row r="22" spans="1:10" ht="14.45" x14ac:dyDescent="0.3">
      <c r="A22" s="63" t="s">
        <v>175</v>
      </c>
      <c r="B22" s="63">
        <v>2010</v>
      </c>
      <c r="C22" s="175" t="s">
        <v>163</v>
      </c>
      <c r="D22" s="160"/>
      <c r="E22" s="160"/>
      <c r="F22" s="160"/>
      <c r="G22" s="160"/>
      <c r="H22" s="160"/>
      <c r="I22" s="160"/>
      <c r="J22" s="160"/>
    </row>
    <row r="23" spans="1:10" ht="14.45" x14ac:dyDescent="0.3">
      <c r="A23" s="63" t="s">
        <v>176</v>
      </c>
      <c r="B23" s="63">
        <v>2010</v>
      </c>
      <c r="C23" s="175" t="s">
        <v>163</v>
      </c>
      <c r="D23" s="160"/>
      <c r="E23" s="160"/>
      <c r="F23" s="160"/>
      <c r="G23" s="160"/>
      <c r="H23" s="160"/>
      <c r="I23" s="160"/>
      <c r="J23" s="160"/>
    </row>
    <row r="24" spans="1:10" ht="14.45" x14ac:dyDescent="0.3">
      <c r="A24" s="63" t="s">
        <v>177</v>
      </c>
      <c r="B24" s="63">
        <v>2010</v>
      </c>
      <c r="C24" s="175" t="s">
        <v>163</v>
      </c>
      <c r="D24" s="160"/>
      <c r="E24" s="160"/>
      <c r="F24" s="160"/>
      <c r="G24" s="160"/>
      <c r="H24" s="160"/>
      <c r="I24" s="160"/>
      <c r="J24" s="160"/>
    </row>
    <row r="25" spans="1:10" ht="14.45" x14ac:dyDescent="0.3">
      <c r="A25" s="63" t="s">
        <v>178</v>
      </c>
      <c r="B25" s="63">
        <v>2010</v>
      </c>
      <c r="C25" s="175" t="s">
        <v>163</v>
      </c>
      <c r="D25" s="160"/>
      <c r="E25" s="160"/>
      <c r="F25" s="160"/>
      <c r="G25" s="160"/>
      <c r="H25" s="160"/>
      <c r="I25" s="160"/>
      <c r="J25" s="160"/>
    </row>
    <row r="26" spans="1:10" ht="14.45" x14ac:dyDescent="0.3">
      <c r="A26" s="63" t="s">
        <v>179</v>
      </c>
      <c r="B26" s="63">
        <v>2010</v>
      </c>
      <c r="C26" s="160" t="s">
        <v>163</v>
      </c>
      <c r="D26" s="160"/>
      <c r="E26" s="160"/>
      <c r="F26" s="160"/>
      <c r="G26" s="160"/>
      <c r="H26" s="160"/>
      <c r="I26" s="160"/>
      <c r="J26" s="160"/>
    </row>
    <row r="27" spans="1:10" ht="14.45" x14ac:dyDescent="0.3">
      <c r="A27" s="63" t="s">
        <v>180</v>
      </c>
      <c r="B27" s="63">
        <v>2010</v>
      </c>
      <c r="C27" s="61">
        <v>40507</v>
      </c>
      <c r="D27" s="160"/>
      <c r="E27" s="160"/>
      <c r="F27" s="160"/>
      <c r="G27" s="160"/>
      <c r="H27" s="160"/>
      <c r="I27" s="160"/>
      <c r="J27" s="160"/>
    </row>
    <row r="28" spans="1:10" ht="14.45" x14ac:dyDescent="0.3">
      <c r="A28" s="63" t="s">
        <v>181</v>
      </c>
      <c r="B28" s="63">
        <v>2010</v>
      </c>
      <c r="C28" s="160"/>
      <c r="D28" s="160"/>
      <c r="E28" s="160"/>
      <c r="F28" s="160"/>
      <c r="G28" s="160"/>
      <c r="H28" s="160"/>
      <c r="I28" s="160"/>
      <c r="J28" s="160"/>
    </row>
    <row r="29" spans="1:10" ht="14.45" x14ac:dyDescent="0.3">
      <c r="A29" s="63" t="s">
        <v>170</v>
      </c>
      <c r="B29" s="22">
        <v>2011</v>
      </c>
      <c r="C29" s="21"/>
      <c r="D29" s="21"/>
      <c r="E29" s="21"/>
      <c r="F29" s="21"/>
      <c r="G29" s="21"/>
      <c r="H29" s="141"/>
      <c r="I29" s="63"/>
      <c r="J29" s="63"/>
    </row>
    <row r="30" spans="1:10" ht="14.45" x14ac:dyDescent="0.3">
      <c r="A30" s="63" t="s">
        <v>171</v>
      </c>
      <c r="B30" s="22">
        <v>2011</v>
      </c>
      <c r="C30" s="21"/>
      <c r="D30" s="21"/>
      <c r="E30" s="21"/>
      <c r="F30" s="21"/>
      <c r="G30" s="142"/>
      <c r="H30" s="141"/>
      <c r="I30" s="63"/>
      <c r="J30" s="63"/>
    </row>
    <row r="31" spans="1:10" ht="14.45" x14ac:dyDescent="0.3">
      <c r="A31" s="63" t="s">
        <v>172</v>
      </c>
      <c r="B31" s="22">
        <v>2011</v>
      </c>
      <c r="C31" s="21"/>
      <c r="D31" s="21"/>
      <c r="E31" s="21"/>
      <c r="F31" s="21"/>
      <c r="G31" s="21"/>
      <c r="H31" s="141"/>
      <c r="I31" s="63"/>
      <c r="J31" s="63"/>
    </row>
    <row r="32" spans="1:10" ht="14.45" x14ac:dyDescent="0.3">
      <c r="A32" s="63" t="s">
        <v>173</v>
      </c>
      <c r="B32" s="22">
        <v>2011</v>
      </c>
      <c r="C32" s="21"/>
      <c r="D32" s="21"/>
      <c r="E32" s="21"/>
      <c r="F32" s="21"/>
      <c r="G32" s="21"/>
      <c r="H32" s="141"/>
      <c r="I32" s="63"/>
      <c r="J32" s="63"/>
    </row>
    <row r="33" spans="1:10" ht="14.45" x14ac:dyDescent="0.3">
      <c r="A33" s="63" t="s">
        <v>174</v>
      </c>
      <c r="B33" s="22">
        <v>2011</v>
      </c>
      <c r="C33" s="21"/>
      <c r="D33" s="176">
        <v>40672</v>
      </c>
      <c r="E33" s="178">
        <v>40693</v>
      </c>
      <c r="F33" s="21"/>
      <c r="G33" s="21"/>
      <c r="H33" s="141"/>
      <c r="I33" s="63"/>
      <c r="J33" s="63"/>
    </row>
    <row r="34" spans="1:10" ht="14.45" x14ac:dyDescent="0.3">
      <c r="A34" s="63" t="s">
        <v>175</v>
      </c>
      <c r="B34" s="22">
        <v>2011</v>
      </c>
      <c r="C34" s="21"/>
      <c r="D34" s="177" t="s">
        <v>163</v>
      </c>
      <c r="E34" s="144" t="s">
        <v>163</v>
      </c>
      <c r="F34" s="21"/>
      <c r="G34" s="21"/>
      <c r="H34" s="141"/>
      <c r="I34" s="63"/>
      <c r="J34" s="63"/>
    </row>
    <row r="35" spans="1:10" ht="14.45" x14ac:dyDescent="0.3">
      <c r="A35" s="63" t="s">
        <v>176</v>
      </c>
      <c r="B35" s="22">
        <v>2011</v>
      </c>
      <c r="C35" s="21"/>
      <c r="D35" s="177" t="s">
        <v>163</v>
      </c>
      <c r="E35" s="144" t="s">
        <v>163</v>
      </c>
      <c r="F35" s="21"/>
      <c r="G35" s="21"/>
      <c r="H35" s="141"/>
      <c r="I35" s="63"/>
      <c r="J35" s="63"/>
    </row>
    <row r="36" spans="1:10" ht="14.45" x14ac:dyDescent="0.3">
      <c r="A36" s="63" t="s">
        <v>177</v>
      </c>
      <c r="B36" s="22">
        <v>2011</v>
      </c>
      <c r="C36" s="21"/>
      <c r="D36" s="177" t="s">
        <v>163</v>
      </c>
      <c r="E36" s="144" t="s">
        <v>163</v>
      </c>
      <c r="F36" s="21"/>
      <c r="G36" s="21"/>
      <c r="H36" s="141"/>
      <c r="I36" s="63"/>
      <c r="J36" s="63"/>
    </row>
    <row r="37" spans="1:10" ht="14.45" x14ac:dyDescent="0.3">
      <c r="A37" s="63" t="s">
        <v>178</v>
      </c>
      <c r="B37" s="22">
        <v>2011</v>
      </c>
      <c r="C37" s="21"/>
      <c r="D37" s="176">
        <v>40802</v>
      </c>
      <c r="E37" s="144" t="s">
        <v>163</v>
      </c>
      <c r="F37" s="21"/>
      <c r="G37" s="21"/>
      <c r="H37" s="141"/>
      <c r="I37" s="63"/>
      <c r="J37" s="63"/>
    </row>
    <row r="38" spans="1:10" ht="14.45" x14ac:dyDescent="0.3">
      <c r="A38" s="63" t="s">
        <v>179</v>
      </c>
      <c r="B38" s="22">
        <v>2011</v>
      </c>
      <c r="C38" s="21"/>
      <c r="D38" s="21"/>
      <c r="E38" s="144" t="s">
        <v>163</v>
      </c>
      <c r="F38" s="21"/>
      <c r="G38" s="21"/>
      <c r="H38" s="141"/>
      <c r="I38" s="63"/>
      <c r="J38" s="63"/>
    </row>
    <row r="39" spans="1:10" ht="14.45" x14ac:dyDescent="0.3">
      <c r="A39" s="63" t="s">
        <v>180</v>
      </c>
      <c r="B39" s="22">
        <v>2011</v>
      </c>
      <c r="C39" s="21"/>
      <c r="D39" s="21"/>
      <c r="E39" s="144" t="s">
        <v>163</v>
      </c>
      <c r="F39" s="21"/>
      <c r="G39" s="21"/>
      <c r="H39" s="141"/>
      <c r="I39" s="63"/>
      <c r="J39" s="63"/>
    </row>
    <row r="40" spans="1:10" ht="14.45" x14ac:dyDescent="0.3">
      <c r="A40" s="63" t="s">
        <v>181</v>
      </c>
      <c r="B40" s="22">
        <v>2011</v>
      </c>
      <c r="C40" s="21"/>
      <c r="D40" s="172"/>
      <c r="E40" s="178">
        <v>40908</v>
      </c>
      <c r="F40" s="21"/>
      <c r="G40" s="21"/>
      <c r="H40" s="141"/>
      <c r="I40" s="63"/>
      <c r="J40" s="63"/>
    </row>
    <row r="41" spans="1:10" ht="14.45" x14ac:dyDescent="0.3">
      <c r="A41" s="63" t="s">
        <v>170</v>
      </c>
      <c r="B41" s="22">
        <v>2012</v>
      </c>
      <c r="C41" s="21"/>
      <c r="D41" s="21"/>
      <c r="E41" s="21"/>
      <c r="F41" s="21"/>
      <c r="G41" s="21"/>
      <c r="H41" s="141"/>
      <c r="I41" s="63"/>
      <c r="J41" s="63"/>
    </row>
    <row r="42" spans="1:10" ht="14.45" x14ac:dyDescent="0.3">
      <c r="A42" s="63" t="s">
        <v>171</v>
      </c>
      <c r="B42" s="22">
        <v>2012</v>
      </c>
      <c r="C42" s="142"/>
      <c r="D42" s="21"/>
      <c r="E42" s="21"/>
      <c r="F42" s="21"/>
      <c r="G42" s="21"/>
      <c r="H42" s="141"/>
      <c r="I42" s="63"/>
      <c r="J42" s="63"/>
    </row>
    <row r="43" spans="1:10" ht="14.45" x14ac:dyDescent="0.3">
      <c r="A43" s="63" t="s">
        <v>172</v>
      </c>
      <c r="B43" s="22">
        <v>2012</v>
      </c>
      <c r="C43" s="21"/>
      <c r="D43" s="21"/>
      <c r="E43" s="21"/>
      <c r="F43" s="21"/>
      <c r="G43" s="21"/>
      <c r="H43" s="141"/>
      <c r="I43" s="63"/>
      <c r="J43" s="63"/>
    </row>
    <row r="44" spans="1:10" ht="14.45" x14ac:dyDescent="0.3">
      <c r="A44" s="63" t="s">
        <v>173</v>
      </c>
      <c r="B44" s="22">
        <v>2012</v>
      </c>
      <c r="C44" s="21"/>
      <c r="D44" s="21"/>
      <c r="E44" s="21"/>
      <c r="F44" s="21"/>
      <c r="G44" s="21"/>
      <c r="H44" s="141"/>
      <c r="I44" s="63"/>
      <c r="J44" s="63"/>
    </row>
    <row r="45" spans="1:10" ht="14.45" x14ac:dyDescent="0.3">
      <c r="A45" s="63" t="s">
        <v>174</v>
      </c>
      <c r="B45" s="22">
        <v>2012</v>
      </c>
      <c r="C45" s="21"/>
      <c r="D45" s="21"/>
      <c r="E45" s="21"/>
      <c r="F45" s="21"/>
      <c r="G45" s="21"/>
      <c r="H45" s="141"/>
      <c r="I45" s="63"/>
      <c r="J45" s="63"/>
    </row>
    <row r="46" spans="1:10" ht="14.45" x14ac:dyDescent="0.3">
      <c r="A46" s="63" t="s">
        <v>175</v>
      </c>
      <c r="B46" s="22">
        <v>2012</v>
      </c>
      <c r="C46" s="21"/>
      <c r="D46" s="21"/>
      <c r="E46" s="21"/>
      <c r="F46" s="21"/>
      <c r="G46" s="21"/>
      <c r="H46" s="141"/>
      <c r="I46" s="63"/>
      <c r="J46" s="63"/>
    </row>
    <row r="47" spans="1:10" ht="14.45" x14ac:dyDescent="0.3">
      <c r="A47" s="63" t="s">
        <v>176</v>
      </c>
      <c r="B47" s="22">
        <v>2012</v>
      </c>
      <c r="C47" s="21"/>
      <c r="D47" s="21"/>
      <c r="E47" s="21"/>
      <c r="F47" s="21"/>
      <c r="G47" s="179">
        <v>41102</v>
      </c>
      <c r="H47" s="141"/>
      <c r="I47" s="63"/>
      <c r="J47" s="63"/>
    </row>
    <row r="48" spans="1:10" ht="14.45" x14ac:dyDescent="0.3">
      <c r="A48" s="63" t="s">
        <v>177</v>
      </c>
      <c r="B48" s="22">
        <v>2012</v>
      </c>
      <c r="C48" s="21"/>
      <c r="D48" s="142"/>
      <c r="E48" s="21"/>
      <c r="F48" s="21"/>
      <c r="G48" s="145" t="s">
        <v>163</v>
      </c>
      <c r="H48" s="141"/>
      <c r="I48" s="63"/>
      <c r="J48" s="63"/>
    </row>
    <row r="49" spans="1:10" ht="14.45" x14ac:dyDescent="0.3">
      <c r="A49" s="63" t="s">
        <v>178</v>
      </c>
      <c r="B49" s="22">
        <v>2012</v>
      </c>
      <c r="C49" s="21"/>
      <c r="D49" s="21"/>
      <c r="E49" s="21"/>
      <c r="F49" s="21"/>
      <c r="G49" s="145" t="s">
        <v>163</v>
      </c>
      <c r="H49" s="141"/>
      <c r="I49" s="63"/>
      <c r="J49" s="63"/>
    </row>
    <row r="50" spans="1:10" ht="14.45" x14ac:dyDescent="0.3">
      <c r="A50" s="63" t="s">
        <v>179</v>
      </c>
      <c r="B50" s="22">
        <v>2012</v>
      </c>
      <c r="C50" s="21"/>
      <c r="D50" s="21"/>
      <c r="E50" s="21"/>
      <c r="F50" s="172"/>
      <c r="G50" s="145" t="s">
        <v>163</v>
      </c>
      <c r="H50" s="180">
        <v>41184</v>
      </c>
      <c r="I50" s="182">
        <v>41207</v>
      </c>
      <c r="J50" s="63"/>
    </row>
    <row r="51" spans="1:10" ht="14.45" x14ac:dyDescent="0.3">
      <c r="A51" s="63" t="s">
        <v>180</v>
      </c>
      <c r="B51" s="22">
        <v>2012</v>
      </c>
      <c r="C51" s="21"/>
      <c r="D51" s="21"/>
      <c r="E51" s="21"/>
      <c r="F51" s="21"/>
      <c r="G51" s="145" t="s">
        <v>163</v>
      </c>
      <c r="H51" s="181" t="s">
        <v>163</v>
      </c>
      <c r="I51" s="183" t="s">
        <v>163</v>
      </c>
      <c r="J51" s="63"/>
    </row>
    <row r="52" spans="1:10" ht="14.45" x14ac:dyDescent="0.3">
      <c r="A52" s="63" t="s">
        <v>181</v>
      </c>
      <c r="B52" s="22">
        <v>2012</v>
      </c>
      <c r="C52" s="21"/>
      <c r="D52" s="21"/>
      <c r="E52" s="21"/>
      <c r="F52" s="21"/>
      <c r="G52" s="179">
        <v>41274</v>
      </c>
      <c r="H52" s="180">
        <v>41258</v>
      </c>
      <c r="I52" s="183" t="s">
        <v>163</v>
      </c>
      <c r="J52" s="63"/>
    </row>
    <row r="53" spans="1:10" x14ac:dyDescent="0.25">
      <c r="A53" s="63" t="s">
        <v>170</v>
      </c>
      <c r="B53" s="22">
        <v>2013</v>
      </c>
      <c r="C53" s="172"/>
      <c r="D53" s="21"/>
      <c r="E53" s="21"/>
      <c r="F53" s="21"/>
      <c r="G53" s="21"/>
      <c r="H53" s="141"/>
      <c r="I53" s="183" t="s">
        <v>163</v>
      </c>
      <c r="J53" s="63"/>
    </row>
    <row r="54" spans="1:10" x14ac:dyDescent="0.25">
      <c r="A54" s="63" t="s">
        <v>171</v>
      </c>
      <c r="B54" s="22">
        <v>2013</v>
      </c>
      <c r="C54" s="21"/>
      <c r="D54" s="21"/>
      <c r="E54" s="21"/>
      <c r="F54" s="21"/>
      <c r="G54" s="21"/>
      <c r="H54" s="141"/>
      <c r="I54" s="183" t="s">
        <v>163</v>
      </c>
      <c r="J54" s="184">
        <v>41330</v>
      </c>
    </row>
    <row r="55" spans="1:10" x14ac:dyDescent="0.25">
      <c r="A55" s="63" t="s">
        <v>172</v>
      </c>
      <c r="B55" s="22">
        <v>2013</v>
      </c>
      <c r="C55" s="21"/>
      <c r="D55" s="21"/>
      <c r="E55" s="21"/>
      <c r="F55" s="21"/>
      <c r="G55" s="21"/>
      <c r="H55" s="141"/>
      <c r="I55" s="183" t="s">
        <v>163</v>
      </c>
      <c r="J55" s="163" t="s">
        <v>163</v>
      </c>
    </row>
    <row r="56" spans="1:10" x14ac:dyDescent="0.25">
      <c r="A56" s="63" t="s">
        <v>173</v>
      </c>
      <c r="B56" s="22">
        <v>2013</v>
      </c>
      <c r="C56" s="21"/>
      <c r="D56" s="21"/>
      <c r="E56" s="21"/>
      <c r="F56" s="21"/>
      <c r="G56" s="21"/>
      <c r="H56" s="141"/>
      <c r="I56" s="183" t="s">
        <v>163</v>
      </c>
      <c r="J56" s="163" t="s">
        <v>163</v>
      </c>
    </row>
    <row r="57" spans="1:10" x14ac:dyDescent="0.25">
      <c r="A57" s="63" t="s">
        <v>174</v>
      </c>
      <c r="B57" s="22">
        <v>2013</v>
      </c>
      <c r="C57" s="21"/>
      <c r="D57" s="21"/>
      <c r="E57" s="21"/>
      <c r="F57" s="21"/>
      <c r="G57" s="21"/>
      <c r="I57" s="183" t="s">
        <v>163</v>
      </c>
      <c r="J57" s="163" t="s">
        <v>163</v>
      </c>
    </row>
    <row r="58" spans="1:10" x14ac:dyDescent="0.25">
      <c r="A58" s="63" t="s">
        <v>175</v>
      </c>
      <c r="B58" s="22">
        <v>2013</v>
      </c>
      <c r="C58" s="21"/>
      <c r="D58" s="142"/>
      <c r="E58" s="21"/>
      <c r="F58" s="172"/>
      <c r="G58" s="21"/>
      <c r="I58" s="182">
        <v>41449</v>
      </c>
      <c r="J58" s="184">
        <v>41453</v>
      </c>
    </row>
    <row r="59" spans="1:10" x14ac:dyDescent="0.25">
      <c r="A59" s="63" t="s">
        <v>176</v>
      </c>
      <c r="B59" s="22">
        <v>2013</v>
      </c>
      <c r="C59" s="21"/>
      <c r="D59" s="21"/>
      <c r="E59" s="21"/>
      <c r="F59" s="21"/>
      <c r="G59" s="21"/>
      <c r="H59" s="141"/>
      <c r="I59" s="63"/>
      <c r="J59" s="63"/>
    </row>
    <row r="60" spans="1:10" x14ac:dyDescent="0.25">
      <c r="A60" s="63" t="s">
        <v>177</v>
      </c>
      <c r="B60" s="22">
        <v>2013</v>
      </c>
      <c r="C60" s="21"/>
      <c r="D60" s="21"/>
      <c r="E60" s="21"/>
      <c r="F60" s="21"/>
      <c r="G60" s="21"/>
      <c r="H60" s="141"/>
      <c r="I60" s="63"/>
      <c r="J60" s="63"/>
    </row>
    <row r="61" spans="1:10" x14ac:dyDescent="0.25">
      <c r="A61" s="63" t="s">
        <v>178</v>
      </c>
      <c r="B61" s="22">
        <v>2013</v>
      </c>
      <c r="C61" s="21"/>
      <c r="D61" s="21"/>
      <c r="E61" s="21"/>
      <c r="F61" s="21"/>
      <c r="G61" s="21"/>
      <c r="H61" s="141"/>
      <c r="I61" s="63"/>
      <c r="J61" s="63"/>
    </row>
    <row r="62" spans="1:10" x14ac:dyDescent="0.25">
      <c r="A62" s="63" t="s">
        <v>179</v>
      </c>
      <c r="B62" s="22">
        <v>2013</v>
      </c>
      <c r="C62" s="21"/>
      <c r="D62" s="21"/>
      <c r="E62" s="21"/>
      <c r="F62" s="22"/>
      <c r="G62" s="21"/>
      <c r="H62" s="141"/>
      <c r="I62" s="63"/>
      <c r="J62" s="63"/>
    </row>
    <row r="63" spans="1:10" x14ac:dyDescent="0.25">
      <c r="A63" s="63" t="s">
        <v>180</v>
      </c>
      <c r="B63" s="22">
        <v>2013</v>
      </c>
      <c r="C63" s="21"/>
      <c r="D63" s="21"/>
      <c r="E63" s="21"/>
      <c r="F63" s="21"/>
      <c r="G63" s="21"/>
      <c r="H63" s="141"/>
      <c r="I63" s="63"/>
      <c r="J63" s="63"/>
    </row>
    <row r="64" spans="1:10" x14ac:dyDescent="0.25">
      <c r="A64" s="63" t="s">
        <v>181</v>
      </c>
      <c r="B64" s="22">
        <v>2013</v>
      </c>
      <c r="C64" s="172"/>
      <c r="D64" s="21"/>
      <c r="E64" s="21"/>
      <c r="F64" s="21"/>
      <c r="G64" s="21"/>
      <c r="H64" s="141"/>
      <c r="I64" s="63"/>
      <c r="J64" s="63"/>
    </row>
    <row r="65" spans="1:10" x14ac:dyDescent="0.25">
      <c r="A65" s="63" t="s">
        <v>170</v>
      </c>
      <c r="B65" s="22">
        <v>2014</v>
      </c>
      <c r="C65" s="21"/>
      <c r="D65" s="21"/>
      <c r="E65" s="21"/>
      <c r="F65" s="21"/>
      <c r="G65" s="21"/>
      <c r="H65" s="143"/>
      <c r="I65" s="63"/>
      <c r="J65" s="63"/>
    </row>
    <row r="66" spans="1:10" x14ac:dyDescent="0.25">
      <c r="A66" s="63" t="s">
        <v>171</v>
      </c>
      <c r="B66" s="22">
        <v>2014</v>
      </c>
      <c r="C66" s="21"/>
      <c r="D66" s="21"/>
      <c r="E66" s="21"/>
      <c r="F66" s="21"/>
      <c r="G66" s="21"/>
      <c r="H66" s="143"/>
      <c r="I66" s="63"/>
      <c r="J66" s="63"/>
    </row>
    <row r="67" spans="1:10" x14ac:dyDescent="0.25">
      <c r="A67" s="63" t="s">
        <v>172</v>
      </c>
      <c r="B67" s="22">
        <v>2014</v>
      </c>
      <c r="C67" s="21"/>
      <c r="D67" s="21"/>
      <c r="E67" s="21"/>
      <c r="F67" s="21"/>
      <c r="G67" s="21"/>
      <c r="H67" s="143"/>
      <c r="I67" s="63"/>
      <c r="J67" s="63"/>
    </row>
    <row r="68" spans="1:10" x14ac:dyDescent="0.25">
      <c r="A68" s="63" t="s">
        <v>173</v>
      </c>
      <c r="B68" s="22">
        <v>2014</v>
      </c>
      <c r="C68" s="21"/>
      <c r="D68" s="21"/>
      <c r="E68" s="21"/>
      <c r="F68" s="21"/>
      <c r="G68" s="21"/>
      <c r="H68" s="143"/>
      <c r="I68" s="63"/>
      <c r="J68" s="63"/>
    </row>
    <row r="69" spans="1:10" x14ac:dyDescent="0.25">
      <c r="A69" s="63" t="s">
        <v>174</v>
      </c>
      <c r="B69" s="22">
        <v>2014</v>
      </c>
      <c r="C69" s="21"/>
      <c r="D69" s="21"/>
      <c r="E69" s="21"/>
      <c r="F69" s="21"/>
      <c r="G69" s="21"/>
      <c r="H69" s="143"/>
      <c r="I69" s="63"/>
      <c r="J69" s="63"/>
    </row>
    <row r="70" spans="1:10" x14ac:dyDescent="0.25">
      <c r="A70" s="63" t="s">
        <v>175</v>
      </c>
      <c r="B70" s="22">
        <v>2014</v>
      </c>
      <c r="C70" s="21"/>
      <c r="D70" s="21"/>
      <c r="E70" s="21"/>
      <c r="F70" s="21"/>
      <c r="G70" s="21"/>
      <c r="H70" s="143"/>
      <c r="I70" s="63"/>
      <c r="J70" s="63"/>
    </row>
    <row r="71" spans="1:10" x14ac:dyDescent="0.25">
      <c r="A71" s="63" t="s">
        <v>176</v>
      </c>
      <c r="B71" s="22">
        <v>2014</v>
      </c>
      <c r="C71" s="21"/>
      <c r="D71" s="21"/>
      <c r="E71" s="21"/>
      <c r="F71" s="21"/>
      <c r="G71" s="21"/>
      <c r="H71" s="143"/>
      <c r="I71" s="63"/>
      <c r="J71" s="63"/>
    </row>
    <row r="72" spans="1:10" x14ac:dyDescent="0.25">
      <c r="A72" s="63" t="s">
        <v>177</v>
      </c>
      <c r="B72" s="22">
        <v>2014</v>
      </c>
      <c r="C72" s="21"/>
      <c r="D72" s="21"/>
      <c r="E72" s="21"/>
      <c r="F72" s="142"/>
      <c r="G72" s="21"/>
      <c r="H72" s="143"/>
      <c r="I72" s="63"/>
      <c r="J72" s="63"/>
    </row>
    <row r="73" spans="1:10" x14ac:dyDescent="0.25">
      <c r="A73" s="63" t="s">
        <v>178</v>
      </c>
      <c r="B73" s="22">
        <v>2014</v>
      </c>
      <c r="C73" s="21"/>
      <c r="D73" s="21"/>
      <c r="E73" s="21"/>
      <c r="F73" s="142"/>
      <c r="G73" s="21"/>
      <c r="H73" s="143"/>
      <c r="I73" s="63"/>
      <c r="J73" s="63"/>
    </row>
    <row r="74" spans="1:10" x14ac:dyDescent="0.25">
      <c r="A74" s="63" t="s">
        <v>179</v>
      </c>
      <c r="B74" s="22">
        <v>2014</v>
      </c>
      <c r="C74" s="21"/>
      <c r="D74" s="21"/>
      <c r="E74" s="21"/>
      <c r="F74" s="142"/>
      <c r="G74" s="21"/>
      <c r="H74" s="143"/>
      <c r="I74" s="63"/>
      <c r="J74" s="63"/>
    </row>
    <row r="75" spans="1:10" x14ac:dyDescent="0.25">
      <c r="A75" s="63" t="s">
        <v>180</v>
      </c>
      <c r="B75" s="22">
        <v>2014</v>
      </c>
      <c r="C75" s="21"/>
      <c r="D75" s="21"/>
      <c r="E75" s="21"/>
      <c r="F75" s="142"/>
      <c r="G75" s="21"/>
      <c r="H75" s="143"/>
      <c r="I75" s="63"/>
      <c r="J75" s="63"/>
    </row>
    <row r="76" spans="1:10" x14ac:dyDescent="0.25">
      <c r="A76" s="63" t="s">
        <v>181</v>
      </c>
      <c r="B76" s="22">
        <v>2014</v>
      </c>
      <c r="C76" s="21"/>
      <c r="D76" s="21"/>
      <c r="E76" s="21"/>
      <c r="F76" s="142"/>
      <c r="G76" s="21"/>
      <c r="H76" s="141"/>
      <c r="I76" s="63"/>
      <c r="J76" s="63"/>
    </row>
    <row r="77" spans="1:10" x14ac:dyDescent="0.25">
      <c r="C77" s="53"/>
      <c r="D77" s="53"/>
      <c r="E77" s="53"/>
      <c r="F77" s="53"/>
      <c r="G77" s="53"/>
      <c r="H77" s="53"/>
    </row>
    <row r="78" spans="1:10" x14ac:dyDescent="0.25">
      <c r="C78" s="53"/>
      <c r="D78" s="53"/>
      <c r="E78" s="53"/>
      <c r="F78" s="53"/>
      <c r="G78" s="53"/>
      <c r="H78" s="53"/>
    </row>
    <row r="79" spans="1:10" x14ac:dyDescent="0.25">
      <c r="C79" s="53"/>
      <c r="D79" s="53"/>
      <c r="E79" s="53"/>
      <c r="F79" s="53"/>
      <c r="G79" s="53"/>
      <c r="H79" s="53"/>
    </row>
    <row r="80" spans="1:10" x14ac:dyDescent="0.25">
      <c r="C80" s="53"/>
      <c r="D80" s="53"/>
      <c r="E80" s="53"/>
      <c r="F80" s="53"/>
      <c r="G80" s="53"/>
      <c r="H80" s="53"/>
    </row>
    <row r="81" spans="3:8" x14ac:dyDescent="0.25">
      <c r="C81" s="53"/>
      <c r="D81" s="53"/>
      <c r="E81" s="53"/>
      <c r="F81" s="53"/>
      <c r="G81" s="53"/>
      <c r="H81" s="53"/>
    </row>
    <row r="82" spans="3:8" x14ac:dyDescent="0.25">
      <c r="C82" s="53"/>
      <c r="D82" s="53"/>
      <c r="E82" s="53"/>
      <c r="F82" s="53"/>
      <c r="G82" s="53"/>
      <c r="H82" s="53"/>
    </row>
    <row r="83" spans="3:8" x14ac:dyDescent="0.25">
      <c r="C83" s="53"/>
      <c r="D83" s="53"/>
      <c r="E83" s="53"/>
      <c r="F83" s="53"/>
      <c r="G83" s="53"/>
      <c r="H83" s="53"/>
    </row>
    <row r="84" spans="3:8" x14ac:dyDescent="0.25">
      <c r="C84" s="53"/>
      <c r="D84" s="53"/>
      <c r="E84" s="53"/>
      <c r="F84" s="53"/>
      <c r="G84" s="53"/>
      <c r="H84" s="53"/>
    </row>
    <row r="85" spans="3:8" x14ac:dyDescent="0.25">
      <c r="C85" s="53"/>
      <c r="D85" s="53"/>
      <c r="E85" s="53"/>
      <c r="F85" s="53"/>
      <c r="G85" s="53"/>
      <c r="H85" s="53"/>
    </row>
    <row r="86" spans="3:8" x14ac:dyDescent="0.25">
      <c r="C86" s="53"/>
      <c r="D86" s="53"/>
      <c r="E86" s="53"/>
      <c r="F86" s="53"/>
      <c r="G86" s="53"/>
      <c r="H86" s="53"/>
    </row>
    <row r="87" spans="3:8" x14ac:dyDescent="0.25">
      <c r="C87" s="53"/>
      <c r="D87" s="53"/>
      <c r="E87" s="53"/>
      <c r="F87" s="53"/>
      <c r="G87" s="53"/>
      <c r="H87" s="53"/>
    </row>
    <row r="88" spans="3:8" x14ac:dyDescent="0.25">
      <c r="C88" s="53"/>
      <c r="D88" s="53"/>
      <c r="E88" s="53"/>
      <c r="F88" s="53"/>
      <c r="G88" s="53"/>
      <c r="H88" s="53"/>
    </row>
    <row r="89" spans="3:8" x14ac:dyDescent="0.25">
      <c r="C89" s="53"/>
      <c r="D89" s="53"/>
      <c r="E89" s="53"/>
      <c r="F89" s="53"/>
      <c r="G89" s="53"/>
      <c r="H89" s="53"/>
    </row>
    <row r="90" spans="3:8" x14ac:dyDescent="0.25">
      <c r="C90" s="53"/>
      <c r="D90" s="53"/>
      <c r="E90" s="53"/>
      <c r="F90" s="53"/>
      <c r="G90" s="53"/>
      <c r="H90" s="53"/>
    </row>
  </sheetData>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95" customWidth="1"/>
    <col min="2" max="2" width="55.5703125" style="95" customWidth="1"/>
    <col min="3" max="3" width="41.28515625" style="95" customWidth="1"/>
    <col min="4" max="4" width="29.42578125" style="95" customWidth="1"/>
    <col min="5" max="5" width="29.140625" style="95" customWidth="1"/>
    <col min="6" max="16384" width="11.42578125" style="50"/>
  </cols>
  <sheetData>
    <row r="1" spans="1:5" ht="15.6" x14ac:dyDescent="0.3">
      <c r="A1" s="261" t="s">
        <v>89</v>
      </c>
      <c r="B1" s="262"/>
      <c r="C1" s="262"/>
      <c r="D1" s="262"/>
      <c r="E1" s="68"/>
    </row>
    <row r="2" spans="1:5" ht="27.75" customHeight="1" x14ac:dyDescent="0.3">
      <c r="A2" s="69"/>
      <c r="B2" s="263" t="s">
        <v>72</v>
      </c>
      <c r="C2" s="263"/>
      <c r="D2" s="263"/>
      <c r="E2" s="70"/>
    </row>
    <row r="3" spans="1:5" ht="21" customHeight="1" x14ac:dyDescent="0.25">
      <c r="A3" s="71"/>
      <c r="B3" s="263" t="s">
        <v>139</v>
      </c>
      <c r="C3" s="263"/>
      <c r="D3" s="263"/>
      <c r="E3" s="72"/>
    </row>
    <row r="4" spans="1:5" ht="15.6" thickBot="1" x14ac:dyDescent="0.35">
      <c r="A4" s="73"/>
      <c r="B4" s="74"/>
      <c r="C4" s="74"/>
      <c r="D4" s="74"/>
      <c r="E4" s="75"/>
    </row>
    <row r="5" spans="1:5" ht="26.25" customHeight="1" thickBot="1" x14ac:dyDescent="0.35">
      <c r="A5" s="73"/>
      <c r="B5" s="76" t="s">
        <v>73</v>
      </c>
      <c r="C5" s="264"/>
      <c r="D5" s="265"/>
      <c r="E5" s="75"/>
    </row>
    <row r="6" spans="1:5" ht="27.75" customHeight="1" thickBot="1" x14ac:dyDescent="0.35">
      <c r="A6" s="73"/>
      <c r="B6" s="101" t="s">
        <v>74</v>
      </c>
      <c r="C6" s="266"/>
      <c r="D6" s="267"/>
      <c r="E6" s="75"/>
    </row>
    <row r="7" spans="1:5" ht="29.25" customHeight="1" thickBot="1" x14ac:dyDescent="0.35">
      <c r="A7" s="73"/>
      <c r="B7" s="101" t="s">
        <v>140</v>
      </c>
      <c r="C7" s="259" t="s">
        <v>141</v>
      </c>
      <c r="D7" s="260"/>
      <c r="E7" s="75"/>
    </row>
    <row r="8" spans="1:5" ht="16.149999999999999" thickBot="1" x14ac:dyDescent="0.35">
      <c r="A8" s="73"/>
      <c r="B8" s="102" t="s">
        <v>142</v>
      </c>
      <c r="C8" s="254"/>
      <c r="D8" s="255"/>
      <c r="E8" s="75"/>
    </row>
    <row r="9" spans="1:5" ht="23.25" customHeight="1" thickBot="1" x14ac:dyDescent="0.35">
      <c r="A9" s="73"/>
      <c r="B9" s="102" t="s">
        <v>142</v>
      </c>
      <c r="C9" s="254"/>
      <c r="D9" s="255"/>
      <c r="E9" s="75"/>
    </row>
    <row r="10" spans="1:5" ht="26.25" customHeight="1" thickBot="1" x14ac:dyDescent="0.35">
      <c r="A10" s="73"/>
      <c r="B10" s="102" t="s">
        <v>142</v>
      </c>
      <c r="C10" s="254"/>
      <c r="D10" s="255"/>
      <c r="E10" s="75"/>
    </row>
    <row r="11" spans="1:5" ht="21.75" customHeight="1" thickBot="1" x14ac:dyDescent="0.35">
      <c r="A11" s="73"/>
      <c r="B11" s="102" t="s">
        <v>142</v>
      </c>
      <c r="C11" s="254"/>
      <c r="D11" s="255"/>
      <c r="E11" s="75"/>
    </row>
    <row r="12" spans="1:5" ht="31.9" thickBot="1" x14ac:dyDescent="0.35">
      <c r="A12" s="73"/>
      <c r="B12" s="103" t="s">
        <v>143</v>
      </c>
      <c r="C12" s="254">
        <f>SUM(C8:D11)</f>
        <v>0</v>
      </c>
      <c r="D12" s="255"/>
      <c r="E12" s="75"/>
    </row>
    <row r="13" spans="1:5" ht="26.25" customHeight="1" thickBot="1" x14ac:dyDescent="0.3">
      <c r="A13" s="73"/>
      <c r="B13" s="103" t="s">
        <v>144</v>
      </c>
      <c r="C13" s="254">
        <f>+C12/616000</f>
        <v>0</v>
      </c>
      <c r="D13" s="255"/>
      <c r="E13" s="75"/>
    </row>
    <row r="14" spans="1:5" ht="24.75" customHeight="1" x14ac:dyDescent="0.25">
      <c r="A14" s="73"/>
      <c r="B14" s="74"/>
      <c r="C14" s="78"/>
      <c r="D14" s="79"/>
      <c r="E14" s="75"/>
    </row>
    <row r="15" spans="1:5" ht="28.5" customHeight="1" thickBot="1" x14ac:dyDescent="0.3">
      <c r="A15" s="73"/>
      <c r="B15" s="74" t="s">
        <v>145</v>
      </c>
      <c r="C15" s="78"/>
      <c r="D15" s="79"/>
      <c r="E15" s="75"/>
    </row>
    <row r="16" spans="1:5" ht="27" customHeight="1" x14ac:dyDescent="0.25">
      <c r="A16" s="73"/>
      <c r="B16" s="80" t="s">
        <v>75</v>
      </c>
      <c r="C16" s="81"/>
      <c r="D16" s="82"/>
      <c r="E16" s="75"/>
    </row>
    <row r="17" spans="1:6" ht="28.5" customHeight="1" x14ac:dyDescent="0.25">
      <c r="A17" s="73"/>
      <c r="B17" s="73" t="s">
        <v>76</v>
      </c>
      <c r="C17" s="83"/>
      <c r="D17" s="75"/>
      <c r="E17" s="75"/>
    </row>
    <row r="18" spans="1:6" ht="15" x14ac:dyDescent="0.25">
      <c r="A18" s="73"/>
      <c r="B18" s="73" t="s">
        <v>77</v>
      </c>
      <c r="C18" s="83"/>
      <c r="D18" s="75"/>
      <c r="E18" s="75"/>
    </row>
    <row r="19" spans="1:6" ht="27" customHeight="1" thickBot="1" x14ac:dyDescent="0.3">
      <c r="A19" s="73"/>
      <c r="B19" s="84" t="s">
        <v>78</v>
      </c>
      <c r="C19" s="85"/>
      <c r="D19" s="86"/>
      <c r="E19" s="75"/>
    </row>
    <row r="20" spans="1:6" ht="27" customHeight="1" thickBot="1" x14ac:dyDescent="0.3">
      <c r="A20" s="73"/>
      <c r="B20" s="256" t="s">
        <v>79</v>
      </c>
      <c r="C20" s="257"/>
      <c r="D20" s="258"/>
      <c r="E20" s="75"/>
    </row>
    <row r="21" spans="1:6" ht="16.5" thickBot="1" x14ac:dyDescent="0.3">
      <c r="A21" s="73"/>
      <c r="B21" s="256" t="s">
        <v>80</v>
      </c>
      <c r="C21" s="257"/>
      <c r="D21" s="258"/>
      <c r="E21" s="75"/>
    </row>
    <row r="22" spans="1:6" x14ac:dyDescent="0.25">
      <c r="A22" s="73"/>
      <c r="B22" s="87" t="s">
        <v>146</v>
      </c>
      <c r="C22" s="88"/>
      <c r="D22" s="79" t="s">
        <v>81</v>
      </c>
      <c r="E22" s="75"/>
    </row>
    <row r="23" spans="1:6" ht="16.5" thickBot="1" x14ac:dyDescent="0.3">
      <c r="A23" s="73"/>
      <c r="B23" s="77" t="s">
        <v>82</v>
      </c>
      <c r="C23" s="89"/>
      <c r="D23" s="90" t="s">
        <v>81</v>
      </c>
      <c r="E23" s="75"/>
    </row>
    <row r="24" spans="1:6" ht="16.5" thickBot="1" x14ac:dyDescent="0.3">
      <c r="A24" s="73"/>
      <c r="B24" s="91"/>
      <c r="C24" s="92"/>
      <c r="D24" s="74"/>
      <c r="E24" s="93"/>
    </row>
    <row r="25" spans="1:6" x14ac:dyDescent="0.25">
      <c r="A25" s="271"/>
      <c r="B25" s="272" t="s">
        <v>83</v>
      </c>
      <c r="C25" s="274" t="s">
        <v>84</v>
      </c>
      <c r="D25" s="275"/>
      <c r="E25" s="276"/>
      <c r="F25" s="268"/>
    </row>
    <row r="26" spans="1:6" ht="16.5" thickBot="1" x14ac:dyDescent="0.3">
      <c r="A26" s="271"/>
      <c r="B26" s="273"/>
      <c r="C26" s="269" t="s">
        <v>85</v>
      </c>
      <c r="D26" s="270"/>
      <c r="E26" s="276"/>
      <c r="F26" s="268"/>
    </row>
    <row r="27" spans="1:6" thickBot="1" x14ac:dyDescent="0.3">
      <c r="A27" s="84"/>
      <c r="B27" s="94"/>
      <c r="C27" s="94"/>
      <c r="D27" s="94"/>
      <c r="E27" s="86"/>
      <c r="F27" s="67"/>
    </row>
    <row r="28" spans="1:6" x14ac:dyDescent="0.25">
      <c r="B28" s="96"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Hoja1</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2014-12-16T00:33:39Z</dcterms:modified>
</cp:coreProperties>
</file>