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0" yWindow="0" windowWidth="24000" windowHeight="9132"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L46" i="8" l="1"/>
  <c r="L45" i="8"/>
  <c r="K44" i="8" l="1"/>
  <c r="L42" i="8" l="1"/>
  <c r="L43" i="8"/>
  <c r="Q50" i="8" l="1"/>
  <c r="P50" i="8"/>
  <c r="O50" i="8"/>
  <c r="G15" i="8" l="1"/>
  <c r="C12" i="10" l="1"/>
  <c r="C13" i="10" s="1"/>
  <c r="M123" i="8"/>
  <c r="L123" i="8"/>
  <c r="K123" i="8"/>
  <c r="N50" i="8"/>
  <c r="D34" i="8"/>
  <c r="E33" i="8" s="1"/>
  <c r="E129" i="8" l="1"/>
  <c r="D156" i="8" s="1"/>
  <c r="F146" i="8"/>
  <c r="D157" i="8" s="1"/>
  <c r="E156" i="8" l="1"/>
  <c r="C125" i="8" l="1"/>
  <c r="M50" i="8"/>
  <c r="L50" i="8"/>
  <c r="K50" i="8"/>
  <c r="C54" i="8" s="1"/>
</calcChain>
</file>

<file path=xl/sharedStrings.xml><?xml version="1.0" encoding="utf-8"?>
<sst xmlns="http://schemas.openxmlformats.org/spreadsheetml/2006/main" count="533" uniqueCount="268">
  <si>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</si>
  <si>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</si>
  <si>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</si>
  <si>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</si>
  <si>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</si>
  <si>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</si>
  <si>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</si>
  <si>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</si>
  <si>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</si>
  <si>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</si>
  <si>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</si>
  <si>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</si>
  <si>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</si>
  <si>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</si>
  <si>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</si>
  <si>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</si>
  <si>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</si>
  <si>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</si>
  <si>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</si>
  <si>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</si>
  <si>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</si>
  <si>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</si>
  <si>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</si>
  <si>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</si>
  <si>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</si>
  <si>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</si>
  <si>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</si>
  <si>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</si>
  <si>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</si>
  <si>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</si>
  <si>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</si>
  <si>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</si>
  <si>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</si>
  <si>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</si>
  <si>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</si>
  <si>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</si>
  <si>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</si>
  <si>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</si>
  <si>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</si>
  <si>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</si>
  <si>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</si>
  <si>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</si>
  <si>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</si>
  <si>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</si>
  <si>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</si>
  <si>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</si>
  <si>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</si>
  <si>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</si>
  <si>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</si>
  <si>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</si>
  <si>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</si>
  <si>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</si>
  <si>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</si>
  <si>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</si>
  <si>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</si>
  <si>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</si>
  <si>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</si>
  <si>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</si>
  <si>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</si>
  <si>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</si>
  <si>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</si>
  <si>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</si>
  <si>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</si>
  <si>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</si>
  <si>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</si>
  <si>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</si>
  <si>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</si>
  <si>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</si>
  <si>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</si>
  <si>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</si>
  <si>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</si>
  <si>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</si>
  <si>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</si>
  <si>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</si>
  <si>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</si>
  <si>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</si>
  <si>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</si>
  <si>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</si>
  <si>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</si>
  <si>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</si>
  <si>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</si>
  <si>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</si>
  <si>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</si>
  <si>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</si>
  <si>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</si>
  <si>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</si>
  <si>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</si>
  <si>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</si>
  <si>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</si>
  <si>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</si>
  <si>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</si>
  <si>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</si>
  <si>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</si>
  <si>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</si>
  <si>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</si>
  <si>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</si>
  <si>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</si>
  <si>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</si>
  <si>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</si>
  <si>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</si>
  <si>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</si>
  <si>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</si>
  <si>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</si>
  <si>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</si>
  <si>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</si>
  <si>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</si>
  <si>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</si>
  <si>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</si>
  <si>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</si>
  <si>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</si>
  <si>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</si>
  <si>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</si>
  <si>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</si>
  <si>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</si>
  <si>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</si>
  <si>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</si>
  <si>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</si>
  <si>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</si>
  <si>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</si>
  <si>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</si>
  <si>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</si>
  <si>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</si>
  <si>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</si>
  <si>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</si>
  <si>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</si>
  <si>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</si>
  <si>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</si>
  <si>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</si>
  <si>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</si>
  <si>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</si>
  <si>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</si>
  <si>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</si>
  <si>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</si>
  <si>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</si>
  <si>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</si>
  <si>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</si>
  <si>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</si>
  <si>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</si>
  <si>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</si>
  <si>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</si>
  <si>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</si>
  <si>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</si>
  <si>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</si>
  <si>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</si>
  <si>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</si>
  <si>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</si>
  <si>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</si>
  <si>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</si>
  <si>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</si>
  <si>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</si>
  <si>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</si>
  <si>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</si>
  <si>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</si>
  <si>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</si>
  <si>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</si>
  <si>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</si>
  <si>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</si>
  <si>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</si>
  <si>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</si>
  <si>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</si>
  <si>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</si>
  <si>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</si>
  <si>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1439-2008</t>
  </si>
  <si>
    <t>1440-2008</t>
  </si>
  <si>
    <t>435-2014</t>
  </si>
  <si>
    <t>983-2014</t>
  </si>
  <si>
    <t>985-2014</t>
  </si>
  <si>
    <t>NA</t>
  </si>
  <si>
    <t>No</t>
  </si>
  <si>
    <t xml:space="preserve">ICBF Regional Bogotá </t>
  </si>
  <si>
    <t xml:space="preserve">Fundación un Mundo Nuevo </t>
  </si>
  <si>
    <t>Si</t>
  </si>
  <si>
    <t>El contrato presenta experiencia en Protección y restitución de derechos</t>
  </si>
  <si>
    <t xml:space="preserve">Fundación Por Un Mundo Nuevo </t>
  </si>
  <si>
    <t xml:space="preserve">El Proponente no presenta el formato 11, donde se presenta ubicación, caracteristicas de los inmuebles y demas </t>
  </si>
  <si>
    <t xml:space="preserve">NO </t>
  </si>
  <si>
    <t xml:space="preserve">Ana Milena Jaimes Fonseca </t>
  </si>
  <si>
    <t xml:space="preserve">Psicologa </t>
  </si>
  <si>
    <t xml:space="preserve">No Registra </t>
  </si>
  <si>
    <t xml:space="preserve">No presenta ninguna certificación solo la hoja de vida. </t>
  </si>
  <si>
    <t>353 a 357</t>
  </si>
  <si>
    <t xml:space="preserve">Ines stella Parra Alba </t>
  </si>
  <si>
    <t xml:space="preserve">Trabajadora social </t>
  </si>
  <si>
    <t xml:space="preserve">Ministerio de defensa Nacional </t>
  </si>
  <si>
    <t xml:space="preserve">No registra </t>
  </si>
  <si>
    <t>358-371</t>
  </si>
  <si>
    <t>Martha Liliana Alvarez Gamboa</t>
  </si>
  <si>
    <t xml:space="preserve">Alcaldia Municipal de nuevo Colombia- Arquidioscesis de Tunja </t>
  </si>
  <si>
    <t xml:space="preserve">29/07/2010 - </t>
  </si>
  <si>
    <t xml:space="preserve">Ampliación de las fechas en los certificados </t>
  </si>
  <si>
    <t xml:space="preserve">372- 404 </t>
  </si>
  <si>
    <t xml:space="preserve">Sandra Liliana Rincon Pedraza </t>
  </si>
  <si>
    <t xml:space="preserve">Fundación Juvenil Luis Antonio Sandoval Granados </t>
  </si>
  <si>
    <t>si/419</t>
  </si>
  <si>
    <t>405- 424</t>
  </si>
  <si>
    <t xml:space="preserve">Diana Carolina Martinez Piragauta </t>
  </si>
  <si>
    <t xml:space="preserve">PROFESIONAL DE APOYO PSICOSOCIAL </t>
  </si>
  <si>
    <t>425 a 433</t>
  </si>
  <si>
    <t xml:space="preserve">Erika MaLena Cifuentes Gomez </t>
  </si>
  <si>
    <t xml:space="preserve">Licenciada en Psicopedagogia </t>
  </si>
  <si>
    <t xml:space="preserve">Gobernación de Boyacá </t>
  </si>
  <si>
    <t>Si/455</t>
  </si>
  <si>
    <t>434 a 459</t>
  </si>
  <si>
    <t xml:space="preserve">Maria Clara Poveda Franco </t>
  </si>
  <si>
    <t xml:space="preserve">Proniño Tunja </t>
  </si>
  <si>
    <t>NO/476</t>
  </si>
  <si>
    <t xml:space="preserve">Su practica es solo de cinco meses </t>
  </si>
  <si>
    <t>460 a 484</t>
  </si>
  <si>
    <t xml:space="preserve">Amelia Fernanda Sanchez Rincon </t>
  </si>
  <si>
    <t xml:space="preserve">Psicopedagoga </t>
  </si>
  <si>
    <t>N0</t>
  </si>
  <si>
    <t>485 a 393</t>
  </si>
  <si>
    <t xml:space="preserve">Gilma Del Carmen Mozo Lón </t>
  </si>
  <si>
    <t xml:space="preserve">NO Presenta pero no firmada </t>
  </si>
  <si>
    <t>394 a 497</t>
  </si>
  <si>
    <t xml:space="preserve">Diana Johana Ospina </t>
  </si>
  <si>
    <t>498 a 508</t>
  </si>
  <si>
    <t xml:space="preserve">Sandra Johana Piña Vargas </t>
  </si>
  <si>
    <t>509 a 512</t>
  </si>
  <si>
    <t xml:space="preserve">Luz Mery Tenjo Macias </t>
  </si>
  <si>
    <t>513 a 516</t>
  </si>
  <si>
    <t xml:space="preserve">Lina Patricia Botero Burgos </t>
  </si>
  <si>
    <t xml:space="preserve">NO, Presenta pero no firmada </t>
  </si>
  <si>
    <t>517 a 524</t>
  </si>
  <si>
    <t xml:space="preserve">Necty Yusselly Moreno </t>
  </si>
  <si>
    <t>525 a 535</t>
  </si>
  <si>
    <t xml:space="preserve">Nini Yohanna Fajardo Tovar </t>
  </si>
  <si>
    <t xml:space="preserve">Corporación Dia de la Niñez </t>
  </si>
  <si>
    <t>si/ 550</t>
  </si>
  <si>
    <t>536 a 559</t>
  </si>
  <si>
    <t xml:space="preserve">Nancy Prieto Suarez </t>
  </si>
  <si>
    <t>Fundación PLan</t>
  </si>
  <si>
    <t>si/579</t>
  </si>
  <si>
    <t>560 a 582</t>
  </si>
  <si>
    <t xml:space="preserve">Leidy Johanna Merchan </t>
  </si>
  <si>
    <t>583 a 589</t>
  </si>
  <si>
    <t xml:space="preserve">Ana Jimena Suescun Tambo </t>
  </si>
  <si>
    <t xml:space="preserve">Fundación Escuela Taller de Boyaca </t>
  </si>
  <si>
    <t>si/598</t>
  </si>
  <si>
    <t>590 a 599</t>
  </si>
  <si>
    <t xml:space="preserve">Diana Carolina Ferla </t>
  </si>
  <si>
    <t>600 a 612</t>
  </si>
  <si>
    <t>2721-19</t>
  </si>
  <si>
    <t>2721-20</t>
  </si>
  <si>
    <t>2721-21</t>
  </si>
  <si>
    <t>2721-22</t>
  </si>
  <si>
    <t>2721-23</t>
  </si>
  <si>
    <t>2721-24</t>
  </si>
  <si>
    <t>2721-25</t>
  </si>
  <si>
    <t>2721-26</t>
  </si>
  <si>
    <t>2721-27</t>
  </si>
  <si>
    <t>2721-28</t>
  </si>
  <si>
    <t>2721-29</t>
  </si>
  <si>
    <t>2721-30</t>
  </si>
  <si>
    <t>2721-31</t>
  </si>
  <si>
    <t>2721-32</t>
  </si>
  <si>
    <t>2721-33</t>
  </si>
  <si>
    <t>2721-34</t>
  </si>
  <si>
    <t>2721-35</t>
  </si>
  <si>
    <t>2721-36</t>
  </si>
  <si>
    <t>2721-37</t>
  </si>
  <si>
    <t xml:space="preserve">El proponente no adjunto ningun coordinador para este grupo </t>
  </si>
  <si>
    <t>NO( no presenta Formato 11 donde aparece  la ubicaciión de las unidades y condiciuones de las infraestructuras</t>
  </si>
  <si>
    <t xml:space="preserve">No( aunque especifica en el formato 7 que parte de poseer todo su personal, no lo cumple en proporcion; y algunos no cumplen con el perfil, o no presentan certificaciones . NO PRESENTA NINGUN COORDINADOR </t>
  </si>
  <si>
    <t>x</t>
  </si>
  <si>
    <t>No es acreditada, la experiencia es valida, de los ultimos 5 años</t>
  </si>
  <si>
    <t xml:space="preserve">No es acreditada, la experiencia es valida, de los ultimos 5 años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</si>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</sst>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13" fontId="13" fillId="0" borderId="1" xfId="0" applyNumberFormat="1" applyFont="1" applyFill="1" applyBorder="1" applyAlignment="1" applyProtection="1">
      <alignment horizontal="center" vertical="center" wrapText="1"/>
      <protection locked="0"/>
    </xf>
    <xf numFmtId="14" fontId="1" fillId="2" borderId="11" xfId="0" applyNumberFormat="1"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lignment horizontal="center" vertical="center" wrapText="1"/>
    </xf>
    <xf numFmtId="0" fontId="0" fillId="3" borderId="1" xfId="0" applyNumberFormat="1" applyFill="1" applyBorder="1" applyAlignment="1">
      <alignment horizontal="right" vertical="center"/>
    </xf>
    <xf numFmtId="14" fontId="0" fillId="0" borderId="1" xfId="0" applyNumberFormat="1" applyBorder="1" applyAlignment="1"/>
    <xf numFmtId="14" fontId="0" fillId="0" borderId="1" xfId="0" applyNumberFormat="1" applyBorder="1"/>
    <xf numFmtId="14" fontId="0" fillId="0" borderId="1" xfId="0" applyNumberFormat="1" applyFill="1" applyBorder="1"/>
    <xf numFmtId="0" fontId="0" fillId="0" borderId="1" xfId="0" applyBorder="1" applyAlignment="1">
      <alignment horizontal="right"/>
    </xf>
    <xf numFmtId="0" fontId="0" fillId="0" borderId="1" xfId="0" applyBorder="1" applyAlignment="1">
      <alignment horizontal="left" vertical="center" wrapText="1"/>
    </xf>
    <xf numFmtId="14" fontId="0" fillId="0" borderId="1" xfId="0" applyNumberFormat="1" applyBorder="1" applyAlignment="1">
      <alignment vertical="center"/>
    </xf>
    <xf numFmtId="0" fontId="0" fillId="0" borderId="1" xfId="0"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0" fillId="0" borderId="1" xfId="0"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43" fontId="18" fillId="0" borderId="1" xfId="1" applyFont="1" applyFill="1" applyBorder="1" applyAlignment="1" applyProtection="1">
      <alignment horizontal="center" vertical="center" wrapText="1"/>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95" t="s">
        <v>87</v>
      </c>
      <c r="B2" s="195"/>
      <c r="C2" s="195"/>
      <c r="D2" s="195"/>
      <c r="E2" s="195"/>
      <c r="F2" s="195"/>
      <c r="G2" s="195"/>
      <c r="H2" s="195"/>
      <c r="I2" s="195"/>
      <c r="J2" s="195"/>
      <c r="K2" s="195"/>
      <c r="L2" s="195"/>
    </row>
    <row r="4" spans="1:12" x14ac:dyDescent="0.3">
      <c r="A4" s="176" t="s">
        <v>58</v>
      </c>
      <c r="B4" s="176"/>
      <c r="C4" s="176"/>
      <c r="D4" s="176"/>
      <c r="E4" s="176"/>
      <c r="F4" s="176"/>
      <c r="G4" s="176"/>
      <c r="H4" s="176"/>
      <c r="I4" s="176"/>
      <c r="J4" s="176"/>
      <c r="K4" s="176"/>
      <c r="L4" s="176"/>
    </row>
    <row r="5" spans="1:12" x14ac:dyDescent="0.3">
      <c r="A5" s="67"/>
    </row>
    <row r="6" spans="1:12" x14ac:dyDescent="0.3">
      <c r="A6" s="176" t="s">
        <v>59</v>
      </c>
      <c r="B6" s="176"/>
      <c r="C6" s="176"/>
      <c r="D6" s="176"/>
      <c r="E6" s="176"/>
      <c r="F6" s="176"/>
      <c r="G6" s="176"/>
      <c r="H6" s="176"/>
      <c r="I6" s="176"/>
      <c r="J6" s="176"/>
      <c r="K6" s="176"/>
      <c r="L6" s="176"/>
    </row>
    <row r="7" spans="1:12" x14ac:dyDescent="0.3">
      <c r="A7" s="68"/>
    </row>
    <row r="8" spans="1:12" ht="109.5" customHeight="1" x14ac:dyDescent="0.3">
      <c r="A8" s="177" t="s">
        <v>123</v>
      </c>
      <c r="B8" s="177"/>
      <c r="C8" s="177"/>
      <c r="D8" s="177"/>
      <c r="E8" s="177"/>
      <c r="F8" s="177"/>
      <c r="G8" s="177"/>
      <c r="H8" s="177"/>
      <c r="I8" s="177"/>
      <c r="J8" s="177"/>
      <c r="K8" s="177"/>
      <c r="L8" s="177"/>
    </row>
    <row r="9" spans="1:12" ht="45.75" customHeight="1" x14ac:dyDescent="0.3">
      <c r="A9" s="177"/>
      <c r="B9" s="177"/>
      <c r="C9" s="177"/>
      <c r="D9" s="177"/>
      <c r="E9" s="177"/>
      <c r="F9" s="177"/>
      <c r="G9" s="177"/>
      <c r="H9" s="177"/>
      <c r="I9" s="177"/>
      <c r="J9" s="177"/>
      <c r="K9" s="177"/>
      <c r="L9" s="177"/>
    </row>
    <row r="10" spans="1:12" ht="28.5" customHeight="1" x14ac:dyDescent="0.3">
      <c r="A10" s="177" t="s">
        <v>90</v>
      </c>
      <c r="B10" s="177"/>
      <c r="C10" s="177"/>
      <c r="D10" s="177"/>
      <c r="E10" s="177"/>
      <c r="F10" s="177"/>
      <c r="G10" s="177"/>
      <c r="H10" s="177"/>
      <c r="I10" s="177"/>
      <c r="J10" s="177"/>
      <c r="K10" s="177"/>
      <c r="L10" s="177"/>
    </row>
    <row r="11" spans="1:12" ht="28.5" customHeight="1" x14ac:dyDescent="0.3">
      <c r="A11" s="177"/>
      <c r="B11" s="177"/>
      <c r="C11" s="177"/>
      <c r="D11" s="177"/>
      <c r="E11" s="177"/>
      <c r="F11" s="177"/>
      <c r="G11" s="177"/>
      <c r="H11" s="177"/>
      <c r="I11" s="177"/>
      <c r="J11" s="177"/>
      <c r="K11" s="177"/>
      <c r="L11" s="177"/>
    </row>
    <row r="12" spans="1:12" ht="15" thickBot="1" x14ac:dyDescent="0.35"/>
    <row r="13" spans="1:12" ht="15" thickBot="1" x14ac:dyDescent="0.35">
      <c r="A13" s="69" t="s">
        <v>60</v>
      </c>
      <c r="B13" s="178" t="s">
        <v>86</v>
      </c>
      <c r="C13" s="179"/>
      <c r="D13" s="179"/>
      <c r="E13" s="179"/>
      <c r="F13" s="179"/>
      <c r="G13" s="179"/>
      <c r="H13" s="179"/>
      <c r="I13" s="179"/>
      <c r="J13" s="179"/>
      <c r="K13" s="179"/>
      <c r="L13" s="179"/>
    </row>
    <row r="14" spans="1:12" ht="15" thickBot="1" x14ac:dyDescent="0.35">
      <c r="A14" s="70">
        <v>1</v>
      </c>
      <c r="B14" s="194"/>
      <c r="C14" s="194"/>
      <c r="D14" s="194"/>
      <c r="E14" s="194"/>
      <c r="F14" s="194"/>
      <c r="G14" s="194"/>
      <c r="H14" s="194"/>
      <c r="I14" s="194"/>
      <c r="J14" s="194"/>
      <c r="K14" s="194"/>
      <c r="L14" s="194"/>
    </row>
    <row r="15" spans="1:12" ht="15" thickBot="1" x14ac:dyDescent="0.35">
      <c r="A15" s="70">
        <v>2</v>
      </c>
      <c r="B15" s="194"/>
      <c r="C15" s="194"/>
      <c r="D15" s="194"/>
      <c r="E15" s="194"/>
      <c r="F15" s="194"/>
      <c r="G15" s="194"/>
      <c r="H15" s="194"/>
      <c r="I15" s="194"/>
      <c r="J15" s="194"/>
      <c r="K15" s="194"/>
      <c r="L15" s="194"/>
    </row>
    <row r="16" spans="1:12" ht="15" thickBot="1" x14ac:dyDescent="0.35">
      <c r="A16" s="70">
        <v>3</v>
      </c>
      <c r="B16" s="194"/>
      <c r="C16" s="194"/>
      <c r="D16" s="194"/>
      <c r="E16" s="194"/>
      <c r="F16" s="194"/>
      <c r="G16" s="194"/>
      <c r="H16" s="194"/>
      <c r="I16" s="194"/>
      <c r="J16" s="194"/>
      <c r="K16" s="194"/>
      <c r="L16" s="194"/>
    </row>
    <row r="17" spans="1:12" ht="15" thickBot="1" x14ac:dyDescent="0.35">
      <c r="A17" s="70">
        <v>4</v>
      </c>
      <c r="B17" s="194"/>
      <c r="C17" s="194"/>
      <c r="D17" s="194"/>
      <c r="E17" s="194"/>
      <c r="F17" s="194"/>
      <c r="G17" s="194"/>
      <c r="H17" s="194"/>
      <c r="I17" s="194"/>
      <c r="J17" s="194"/>
      <c r="K17" s="194"/>
      <c r="L17" s="194"/>
    </row>
    <row r="18" spans="1:12" ht="15" thickBot="1" x14ac:dyDescent="0.35">
      <c r="A18" s="70">
        <v>5</v>
      </c>
      <c r="B18" s="194"/>
      <c r="C18" s="194"/>
      <c r="D18" s="194"/>
      <c r="E18" s="194"/>
      <c r="F18" s="194"/>
      <c r="G18" s="194"/>
      <c r="H18" s="194"/>
      <c r="I18" s="194"/>
      <c r="J18" s="194"/>
      <c r="K18" s="194"/>
      <c r="L18" s="194"/>
    </row>
    <row r="19" spans="1:12" x14ac:dyDescent="0.3">
      <c r="A19" s="77"/>
      <c r="B19" s="77"/>
      <c r="C19" s="77"/>
      <c r="D19" s="77"/>
      <c r="E19" s="77"/>
      <c r="F19" s="77"/>
      <c r="G19" s="77"/>
      <c r="H19" s="77"/>
      <c r="I19" s="77"/>
      <c r="J19" s="77"/>
      <c r="K19" s="77"/>
      <c r="L19" s="77"/>
    </row>
    <row r="20" spans="1:12" x14ac:dyDescent="0.3">
      <c r="A20" s="78"/>
      <c r="B20" s="77"/>
      <c r="C20" s="77"/>
      <c r="D20" s="77"/>
      <c r="E20" s="77"/>
      <c r="F20" s="77"/>
      <c r="G20" s="77"/>
      <c r="H20" s="77"/>
      <c r="I20" s="77"/>
      <c r="J20" s="77"/>
      <c r="K20" s="77"/>
      <c r="L20" s="77"/>
    </row>
    <row r="21" spans="1:12" x14ac:dyDescent="0.3">
      <c r="A21" s="196" t="s">
        <v>85</v>
      </c>
      <c r="B21" s="196"/>
      <c r="C21" s="196"/>
      <c r="D21" s="196"/>
      <c r="E21" s="196"/>
      <c r="F21" s="196"/>
      <c r="G21" s="196"/>
      <c r="H21" s="196"/>
      <c r="I21" s="196"/>
      <c r="J21" s="196"/>
      <c r="K21" s="196"/>
      <c r="L21" s="196"/>
    </row>
    <row r="23" spans="1:12" ht="27" customHeight="1" x14ac:dyDescent="0.3">
      <c r="A23" s="180" t="s">
        <v>61</v>
      </c>
      <c r="B23" s="180"/>
      <c r="C23" s="180"/>
      <c r="D23" s="180"/>
      <c r="E23" s="72" t="s">
        <v>62</v>
      </c>
      <c r="F23" s="71" t="s">
        <v>63</v>
      </c>
      <c r="G23" s="71" t="s">
        <v>64</v>
      </c>
      <c r="H23" s="180" t="s">
        <v>2</v>
      </c>
      <c r="I23" s="180"/>
      <c r="J23" s="180"/>
      <c r="K23" s="180"/>
      <c r="L23" s="180"/>
    </row>
    <row r="24" spans="1:12" ht="30.75" customHeight="1" x14ac:dyDescent="0.3">
      <c r="A24" s="188" t="s">
        <v>94</v>
      </c>
      <c r="B24" s="189"/>
      <c r="C24" s="189"/>
      <c r="D24" s="190"/>
      <c r="E24" s="73"/>
      <c r="F24" s="1"/>
      <c r="G24" s="1"/>
      <c r="H24" s="187"/>
      <c r="I24" s="187"/>
      <c r="J24" s="187"/>
      <c r="K24" s="187"/>
      <c r="L24" s="187"/>
    </row>
    <row r="25" spans="1:12" ht="35.25" customHeight="1" x14ac:dyDescent="0.3">
      <c r="A25" s="191" t="s">
        <v>95</v>
      </c>
      <c r="B25" s="192"/>
      <c r="C25" s="192"/>
      <c r="D25" s="193"/>
      <c r="E25" s="74"/>
      <c r="F25" s="1"/>
      <c r="G25" s="1"/>
      <c r="H25" s="187"/>
      <c r="I25" s="187"/>
      <c r="J25" s="187"/>
      <c r="K25" s="187"/>
      <c r="L25" s="187"/>
    </row>
    <row r="26" spans="1:12" ht="24.75" customHeight="1" x14ac:dyDescent="0.3">
      <c r="A26" s="191" t="s">
        <v>124</v>
      </c>
      <c r="B26" s="192"/>
      <c r="C26" s="192"/>
      <c r="D26" s="193"/>
      <c r="E26" s="74"/>
      <c r="F26" s="1"/>
      <c r="G26" s="1"/>
      <c r="H26" s="187"/>
      <c r="I26" s="187"/>
      <c r="J26" s="187"/>
      <c r="K26" s="187"/>
      <c r="L26" s="187"/>
    </row>
    <row r="27" spans="1:12" ht="27" customHeight="1" x14ac:dyDescent="0.3">
      <c r="A27" s="181" t="s">
        <v>65</v>
      </c>
      <c r="B27" s="182"/>
      <c r="C27" s="182"/>
      <c r="D27" s="183"/>
      <c r="E27" s="75"/>
      <c r="F27" s="1"/>
      <c r="G27" s="1"/>
      <c r="H27" s="187"/>
      <c r="I27" s="187"/>
      <c r="J27" s="187"/>
      <c r="K27" s="187"/>
      <c r="L27" s="187"/>
    </row>
    <row r="28" spans="1:12" ht="20.25" customHeight="1" x14ac:dyDescent="0.3">
      <c r="A28" s="181" t="s">
        <v>89</v>
      </c>
      <c r="B28" s="182"/>
      <c r="C28" s="182"/>
      <c r="D28" s="183"/>
      <c r="E28" s="75"/>
      <c r="F28" s="1"/>
      <c r="G28" s="1"/>
      <c r="H28" s="184"/>
      <c r="I28" s="185"/>
      <c r="J28" s="185"/>
      <c r="K28" s="185"/>
      <c r="L28" s="186"/>
    </row>
    <row r="29" spans="1:12" ht="28.5" customHeight="1" x14ac:dyDescent="0.3">
      <c r="A29" s="181" t="s">
        <v>125</v>
      </c>
      <c r="B29" s="182"/>
      <c r="C29" s="182"/>
      <c r="D29" s="183"/>
      <c r="E29" s="75"/>
      <c r="F29" s="1"/>
      <c r="G29" s="1"/>
      <c r="H29" s="187"/>
      <c r="I29" s="187"/>
      <c r="J29" s="187"/>
      <c r="K29" s="187"/>
      <c r="L29" s="187"/>
    </row>
    <row r="30" spans="1:12" ht="28.5" customHeight="1" x14ac:dyDescent="0.3">
      <c r="A30" s="181" t="s">
        <v>92</v>
      </c>
      <c r="B30" s="182"/>
      <c r="C30" s="182"/>
      <c r="D30" s="183"/>
      <c r="E30" s="75"/>
      <c r="F30" s="1"/>
      <c r="G30" s="1"/>
      <c r="H30" s="184"/>
      <c r="I30" s="185"/>
      <c r="J30" s="185"/>
      <c r="K30" s="185"/>
      <c r="L30" s="186"/>
    </row>
    <row r="31" spans="1:12" ht="15.75" customHeight="1" x14ac:dyDescent="0.3">
      <c r="A31" s="191" t="s">
        <v>66</v>
      </c>
      <c r="B31" s="192"/>
      <c r="C31" s="192"/>
      <c r="D31" s="193"/>
      <c r="E31" s="74"/>
      <c r="F31" s="1"/>
      <c r="G31" s="1"/>
      <c r="H31" s="187"/>
      <c r="I31" s="187"/>
      <c r="J31" s="187"/>
      <c r="K31" s="187"/>
      <c r="L31" s="187"/>
    </row>
    <row r="32" spans="1:12" ht="19.5" customHeight="1" x14ac:dyDescent="0.3">
      <c r="A32" s="191" t="s">
        <v>67</v>
      </c>
      <c r="B32" s="192"/>
      <c r="C32" s="192"/>
      <c r="D32" s="193"/>
      <c r="E32" s="74"/>
      <c r="F32" s="1"/>
      <c r="G32" s="1"/>
      <c r="H32" s="187"/>
      <c r="I32" s="187"/>
      <c r="J32" s="187"/>
      <c r="K32" s="187"/>
      <c r="L32" s="187"/>
    </row>
    <row r="33" spans="1:12" ht="27.75" customHeight="1" x14ac:dyDescent="0.3">
      <c r="A33" s="191" t="s">
        <v>68</v>
      </c>
      <c r="B33" s="192"/>
      <c r="C33" s="192"/>
      <c r="D33" s="193"/>
      <c r="E33" s="74"/>
      <c r="F33" s="1"/>
      <c r="G33" s="1"/>
      <c r="H33" s="187"/>
      <c r="I33" s="187"/>
      <c r="J33" s="187"/>
      <c r="K33" s="187"/>
      <c r="L33" s="187"/>
    </row>
    <row r="34" spans="1:12" ht="61.5" customHeight="1" x14ac:dyDescent="0.3">
      <c r="A34" s="191" t="s">
        <v>69</v>
      </c>
      <c r="B34" s="192"/>
      <c r="C34" s="192"/>
      <c r="D34" s="193"/>
      <c r="E34" s="74"/>
      <c r="F34" s="1"/>
      <c r="G34" s="1"/>
      <c r="H34" s="187"/>
      <c r="I34" s="187"/>
      <c r="J34" s="187"/>
      <c r="K34" s="187"/>
      <c r="L34" s="187"/>
    </row>
    <row r="35" spans="1:12" ht="17.25" customHeight="1" x14ac:dyDescent="0.3">
      <c r="A35" s="191" t="s">
        <v>70</v>
      </c>
      <c r="B35" s="192"/>
      <c r="C35" s="192"/>
      <c r="D35" s="193"/>
      <c r="E35" s="74"/>
      <c r="F35" s="1"/>
      <c r="G35" s="1"/>
      <c r="H35" s="187"/>
      <c r="I35" s="187"/>
      <c r="J35" s="187"/>
      <c r="K35" s="187"/>
      <c r="L35" s="187"/>
    </row>
    <row r="36" spans="1:12" ht="24" customHeight="1" x14ac:dyDescent="0.3">
      <c r="A36" s="197" t="s">
        <v>91</v>
      </c>
      <c r="B36" s="198"/>
      <c r="C36" s="198"/>
      <c r="D36" s="199"/>
      <c r="E36" s="74"/>
      <c r="F36" s="1"/>
      <c r="G36" s="1"/>
      <c r="H36" s="184"/>
      <c r="I36" s="185"/>
      <c r="J36" s="185"/>
      <c r="K36" s="185"/>
      <c r="L36" s="186"/>
    </row>
    <row r="37" spans="1:12" ht="24" customHeight="1" x14ac:dyDescent="0.3">
      <c r="A37" s="191" t="s">
        <v>96</v>
      </c>
      <c r="B37" s="192"/>
      <c r="C37" s="192"/>
      <c r="D37" s="193"/>
      <c r="E37" s="74"/>
      <c r="F37" s="1"/>
      <c r="G37" s="1"/>
      <c r="H37" s="184"/>
      <c r="I37" s="185"/>
      <c r="J37" s="185"/>
      <c r="K37" s="185"/>
      <c r="L37" s="186"/>
    </row>
    <row r="38" spans="1:12" ht="28.5" customHeight="1" x14ac:dyDescent="0.3">
      <c r="A38" s="191" t="s">
        <v>97</v>
      </c>
      <c r="B38" s="192"/>
      <c r="C38" s="192"/>
      <c r="D38" s="193"/>
      <c r="E38" s="76"/>
      <c r="F38" s="1"/>
      <c r="G38" s="1"/>
      <c r="H38" s="187"/>
      <c r="I38" s="187"/>
      <c r="J38" s="187"/>
      <c r="K38" s="187"/>
      <c r="L38" s="187"/>
    </row>
    <row r="41" spans="1:12" x14ac:dyDescent="0.3">
      <c r="A41" s="196" t="s">
        <v>93</v>
      </c>
      <c r="B41" s="196"/>
      <c r="C41" s="196"/>
      <c r="D41" s="196"/>
      <c r="E41" s="196"/>
      <c r="F41" s="196"/>
      <c r="G41" s="196"/>
      <c r="H41" s="196"/>
      <c r="I41" s="196"/>
      <c r="J41" s="196"/>
      <c r="K41" s="196"/>
      <c r="L41" s="196"/>
    </row>
    <row r="43" spans="1:12" ht="15" customHeight="1" x14ac:dyDescent="0.3">
      <c r="A43" s="180" t="s">
        <v>61</v>
      </c>
      <c r="B43" s="180"/>
      <c r="C43" s="180"/>
      <c r="D43" s="180"/>
      <c r="E43" s="72" t="s">
        <v>62</v>
      </c>
      <c r="F43" s="79" t="s">
        <v>63</v>
      </c>
      <c r="G43" s="79" t="s">
        <v>64</v>
      </c>
      <c r="H43" s="180" t="s">
        <v>2</v>
      </c>
      <c r="I43" s="180"/>
      <c r="J43" s="180"/>
      <c r="K43" s="180"/>
      <c r="L43" s="180"/>
    </row>
    <row r="44" spans="1:12" ht="30" customHeight="1" x14ac:dyDescent="0.3">
      <c r="A44" s="188" t="s">
        <v>94</v>
      </c>
      <c r="B44" s="189"/>
      <c r="C44" s="189"/>
      <c r="D44" s="190"/>
      <c r="E44" s="73"/>
      <c r="F44" s="1"/>
      <c r="G44" s="1"/>
      <c r="H44" s="187"/>
      <c r="I44" s="187"/>
      <c r="J44" s="187"/>
      <c r="K44" s="187"/>
      <c r="L44" s="187"/>
    </row>
    <row r="45" spans="1:12" ht="15" customHeight="1" x14ac:dyDescent="0.3">
      <c r="A45" s="191" t="s">
        <v>95</v>
      </c>
      <c r="B45" s="192"/>
      <c r="C45" s="192"/>
      <c r="D45" s="193"/>
      <c r="E45" s="74"/>
      <c r="F45" s="1"/>
      <c r="G45" s="1"/>
      <c r="H45" s="187"/>
      <c r="I45" s="187"/>
      <c r="J45" s="187"/>
      <c r="K45" s="187"/>
      <c r="L45" s="187"/>
    </row>
    <row r="46" spans="1:12" ht="15" customHeight="1" x14ac:dyDescent="0.3">
      <c r="A46" s="191" t="s">
        <v>124</v>
      </c>
      <c r="B46" s="192"/>
      <c r="C46" s="192"/>
      <c r="D46" s="193"/>
      <c r="E46" s="74"/>
      <c r="F46" s="1"/>
      <c r="G46" s="1"/>
      <c r="H46" s="187"/>
      <c r="I46" s="187"/>
      <c r="J46" s="187"/>
      <c r="K46" s="187"/>
      <c r="L46" s="187"/>
    </row>
    <row r="47" spans="1:12" ht="15" customHeight="1" x14ac:dyDescent="0.3">
      <c r="A47" s="181" t="s">
        <v>65</v>
      </c>
      <c r="B47" s="182"/>
      <c r="C47" s="182"/>
      <c r="D47" s="183"/>
      <c r="E47" s="75"/>
      <c r="F47" s="1"/>
      <c r="G47" s="1"/>
      <c r="H47" s="187"/>
      <c r="I47" s="187"/>
      <c r="J47" s="187"/>
      <c r="K47" s="187"/>
      <c r="L47" s="187"/>
    </row>
    <row r="48" spans="1:12" ht="15" customHeight="1" x14ac:dyDescent="0.3">
      <c r="A48" s="181" t="s">
        <v>89</v>
      </c>
      <c r="B48" s="182"/>
      <c r="C48" s="182"/>
      <c r="D48" s="183"/>
      <c r="E48" s="75"/>
      <c r="F48" s="1"/>
      <c r="G48" s="1"/>
      <c r="H48" s="184"/>
      <c r="I48" s="185"/>
      <c r="J48" s="185"/>
      <c r="K48" s="185"/>
      <c r="L48" s="186"/>
    </row>
    <row r="49" spans="1:12" ht="37.5" customHeight="1" x14ac:dyDescent="0.3">
      <c r="A49" s="181" t="s">
        <v>125</v>
      </c>
      <c r="B49" s="182"/>
      <c r="C49" s="182"/>
      <c r="D49" s="183"/>
      <c r="E49" s="75"/>
      <c r="F49" s="1"/>
      <c r="G49" s="1"/>
      <c r="H49" s="187"/>
      <c r="I49" s="187"/>
      <c r="J49" s="187"/>
      <c r="K49" s="187"/>
      <c r="L49" s="187"/>
    </row>
    <row r="50" spans="1:12" ht="15" customHeight="1" x14ac:dyDescent="0.3">
      <c r="A50" s="181" t="s">
        <v>92</v>
      </c>
      <c r="B50" s="182"/>
      <c r="C50" s="182"/>
      <c r="D50" s="183"/>
      <c r="E50" s="75"/>
      <c r="F50" s="1"/>
      <c r="G50" s="1"/>
      <c r="H50" s="184"/>
      <c r="I50" s="185"/>
      <c r="J50" s="185"/>
      <c r="K50" s="185"/>
      <c r="L50" s="186"/>
    </row>
    <row r="51" spans="1:12" ht="15" customHeight="1" x14ac:dyDescent="0.3">
      <c r="A51" s="191" t="s">
        <v>66</v>
      </c>
      <c r="B51" s="192"/>
      <c r="C51" s="192"/>
      <c r="D51" s="193"/>
      <c r="E51" s="74"/>
      <c r="F51" s="1"/>
      <c r="G51" s="1"/>
      <c r="H51" s="187"/>
      <c r="I51" s="187"/>
      <c r="J51" s="187"/>
      <c r="K51" s="187"/>
      <c r="L51" s="187"/>
    </row>
    <row r="52" spans="1:12" ht="15" customHeight="1" x14ac:dyDescent="0.3">
      <c r="A52" s="191" t="s">
        <v>67</v>
      </c>
      <c r="B52" s="192"/>
      <c r="C52" s="192"/>
      <c r="D52" s="193"/>
      <c r="E52" s="74"/>
      <c r="F52" s="1"/>
      <c r="G52" s="1"/>
      <c r="H52" s="187"/>
      <c r="I52" s="187"/>
      <c r="J52" s="187"/>
      <c r="K52" s="187"/>
      <c r="L52" s="187"/>
    </row>
    <row r="53" spans="1:12" ht="15" customHeight="1" x14ac:dyDescent="0.3">
      <c r="A53" s="191" t="s">
        <v>68</v>
      </c>
      <c r="B53" s="192"/>
      <c r="C53" s="192"/>
      <c r="D53" s="193"/>
      <c r="E53" s="74"/>
      <c r="F53" s="1"/>
      <c r="G53" s="1"/>
      <c r="H53" s="187"/>
      <c r="I53" s="187"/>
      <c r="J53" s="187"/>
      <c r="K53" s="187"/>
      <c r="L53" s="187"/>
    </row>
    <row r="54" spans="1:12" ht="15" customHeight="1" x14ac:dyDescent="0.3">
      <c r="A54" s="191" t="s">
        <v>69</v>
      </c>
      <c r="B54" s="192"/>
      <c r="C54" s="192"/>
      <c r="D54" s="193"/>
      <c r="E54" s="74"/>
      <c r="F54" s="1"/>
      <c r="G54" s="1"/>
      <c r="H54" s="187"/>
      <c r="I54" s="187"/>
      <c r="J54" s="187"/>
      <c r="K54" s="187"/>
      <c r="L54" s="187"/>
    </row>
    <row r="55" spans="1:12" ht="15" customHeight="1" x14ac:dyDescent="0.3">
      <c r="A55" s="191" t="s">
        <v>70</v>
      </c>
      <c r="B55" s="192"/>
      <c r="C55" s="192"/>
      <c r="D55" s="193"/>
      <c r="E55" s="74"/>
      <c r="F55" s="1"/>
      <c r="G55" s="1"/>
      <c r="H55" s="187"/>
      <c r="I55" s="187"/>
      <c r="J55" s="187"/>
      <c r="K55" s="187"/>
      <c r="L55" s="187"/>
    </row>
    <row r="56" spans="1:12" ht="15" customHeight="1" x14ac:dyDescent="0.3">
      <c r="A56" s="197" t="s">
        <v>91</v>
      </c>
      <c r="B56" s="198"/>
      <c r="C56" s="198"/>
      <c r="D56" s="199"/>
      <c r="E56" s="74"/>
      <c r="F56" s="1"/>
      <c r="G56" s="1"/>
      <c r="H56" s="184"/>
      <c r="I56" s="185"/>
      <c r="J56" s="185"/>
      <c r="K56" s="185"/>
      <c r="L56" s="186"/>
    </row>
    <row r="57" spans="1:12" ht="15" customHeight="1" x14ac:dyDescent="0.3">
      <c r="A57" s="191" t="s">
        <v>96</v>
      </c>
      <c r="B57" s="192"/>
      <c r="C57" s="192"/>
      <c r="D57" s="193"/>
      <c r="E57" s="74"/>
      <c r="F57" s="1"/>
      <c r="G57" s="1"/>
      <c r="H57" s="184"/>
      <c r="I57" s="185"/>
      <c r="J57" s="185"/>
      <c r="K57" s="185"/>
      <c r="L57" s="186"/>
    </row>
    <row r="58" spans="1:12" ht="15" customHeight="1" x14ac:dyDescent="0.3">
      <c r="A58" s="191" t="s">
        <v>97</v>
      </c>
      <c r="B58" s="192"/>
      <c r="C58" s="192"/>
      <c r="D58" s="193"/>
      <c r="E58" s="76"/>
      <c r="F58" s="1"/>
      <c r="G58" s="1"/>
      <c r="H58" s="187"/>
      <c r="I58" s="187"/>
      <c r="J58" s="187"/>
      <c r="K58" s="187"/>
      <c r="L58" s="187"/>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7"/>
  <sheetViews>
    <sheetView tabSelected="1" zoomScale="70" zoomScaleNormal="70" workbookViewId="0">
      <selection activeCell="G26" sqref="G26"/>
    </sheetView>
  </sheetViews>
  <sheetFormatPr baseColWidth="10" defaultRowHeight="14.4" x14ac:dyDescent="0.3"/>
  <cols>
    <col min="1" max="1" width="3.109375" style="9" bestFit="1" customWidth="1"/>
    <col min="2" max="2" width="77.33203125" style="9" customWidth="1"/>
    <col min="3" max="3" width="31.109375" style="9" customWidth="1"/>
    <col min="4" max="4" width="26.6640625" style="9" customWidth="1"/>
    <col min="5" max="5" width="25" style="9" customWidth="1"/>
    <col min="6" max="7" width="29.6640625" style="9" customWidth="1"/>
    <col min="8" max="8" width="20.33203125" style="9" customWidth="1"/>
    <col min="9" max="9" width="15.6640625" style="9" customWidth="1"/>
    <col min="10" max="10" width="16" style="9" customWidth="1"/>
    <col min="11" max="11" width="24.109375" style="9" customWidth="1"/>
    <col min="12" max="12" width="24.33203125" style="9" customWidth="1"/>
    <col min="13" max="13" width="26.6640625" style="9" customWidth="1"/>
    <col min="14" max="14" width="24.6640625" style="9" customWidth="1"/>
    <col min="15" max="16" width="22.109375" style="9" customWidth="1"/>
    <col min="17" max="17" width="26.109375" style="9" customWidth="1"/>
    <col min="18" max="18" width="19.5546875" style="9" bestFit="1" customWidth="1"/>
    <col min="19" max="19" width="35.664062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1" spans="1:18" x14ac:dyDescent="0.3">
      <c r="A1" s="9" t="s">
        <v>267</v>
      </c>
    </row>
    <row r="2" spans="1:18" ht="25.8" x14ac:dyDescent="0.3">
      <c r="B2" s="204" t="s">
        <v>56</v>
      </c>
      <c r="C2" s="205"/>
      <c r="D2" s="205"/>
      <c r="E2" s="205"/>
      <c r="F2" s="205"/>
      <c r="G2" s="205"/>
      <c r="H2" s="205"/>
      <c r="I2" s="205"/>
      <c r="J2" s="205"/>
      <c r="K2" s="205"/>
      <c r="L2" s="205"/>
      <c r="M2" s="205"/>
      <c r="N2" s="205"/>
      <c r="O2" s="205"/>
      <c r="P2" s="205"/>
      <c r="Q2" s="205"/>
      <c r="R2" s="205"/>
    </row>
    <row r="4" spans="1:18" ht="25.8" x14ac:dyDescent="0.3">
      <c r="B4" s="204" t="s">
        <v>41</v>
      </c>
      <c r="C4" s="205"/>
      <c r="D4" s="205"/>
      <c r="E4" s="205"/>
      <c r="F4" s="205"/>
      <c r="G4" s="205"/>
      <c r="H4" s="205"/>
      <c r="I4" s="205"/>
      <c r="J4" s="205"/>
      <c r="K4" s="205"/>
      <c r="L4" s="205"/>
      <c r="M4" s="205"/>
      <c r="N4" s="205"/>
      <c r="O4" s="205"/>
      <c r="P4" s="205"/>
      <c r="Q4" s="205"/>
      <c r="R4" s="205"/>
    </row>
    <row r="5" spans="1:18" ht="15" thickBot="1" x14ac:dyDescent="0.35"/>
    <row r="6" spans="1:18" ht="21.6" thickBot="1" x14ac:dyDescent="0.35">
      <c r="B6" s="11" t="s">
        <v>3</v>
      </c>
      <c r="C6" s="224" t="s">
        <v>173</v>
      </c>
      <c r="D6" s="224"/>
      <c r="E6" s="224"/>
      <c r="F6" s="224"/>
      <c r="G6" s="224"/>
      <c r="H6" s="224"/>
      <c r="I6" s="224"/>
      <c r="J6" s="224"/>
      <c r="K6" s="224"/>
      <c r="L6" s="224"/>
      <c r="M6" s="224"/>
      <c r="N6" s="225"/>
    </row>
    <row r="7" spans="1:18" ht="16.2" thickBot="1" x14ac:dyDescent="0.35">
      <c r="B7" s="12" t="s">
        <v>4</v>
      </c>
      <c r="C7" s="224"/>
      <c r="D7" s="224"/>
      <c r="E7" s="224"/>
      <c r="F7" s="224"/>
      <c r="G7" s="224"/>
      <c r="H7" s="224"/>
      <c r="I7" s="224"/>
      <c r="J7" s="224"/>
      <c r="K7" s="224"/>
      <c r="L7" s="224"/>
      <c r="M7" s="224"/>
      <c r="N7" s="225"/>
    </row>
    <row r="8" spans="1:18" ht="16.2" thickBot="1" x14ac:dyDescent="0.35">
      <c r="B8" s="12" t="s">
        <v>5</v>
      </c>
      <c r="C8" s="224"/>
      <c r="D8" s="224"/>
      <c r="E8" s="224"/>
      <c r="F8" s="224"/>
      <c r="G8" s="224"/>
      <c r="H8" s="224"/>
      <c r="I8" s="224"/>
      <c r="J8" s="224"/>
      <c r="K8" s="224"/>
      <c r="L8" s="224"/>
      <c r="M8" s="224"/>
      <c r="N8" s="225"/>
    </row>
    <row r="9" spans="1:18" ht="16.2" thickBot="1" x14ac:dyDescent="0.35">
      <c r="B9" s="12" t="s">
        <v>6</v>
      </c>
      <c r="C9" s="224"/>
      <c r="D9" s="224"/>
      <c r="E9" s="224"/>
      <c r="F9" s="224"/>
      <c r="G9" s="224"/>
      <c r="H9" s="224"/>
      <c r="I9" s="224"/>
      <c r="J9" s="224"/>
      <c r="K9" s="224"/>
      <c r="L9" s="224"/>
      <c r="M9" s="224"/>
      <c r="N9" s="225"/>
    </row>
    <row r="10" spans="1:18" ht="16.2" thickBot="1" x14ac:dyDescent="0.35">
      <c r="B10" s="12" t="s">
        <v>7</v>
      </c>
      <c r="C10" s="214"/>
      <c r="D10" s="214"/>
      <c r="E10" s="215"/>
      <c r="F10" s="32"/>
      <c r="G10" s="32"/>
      <c r="H10" s="32"/>
      <c r="I10" s="32"/>
      <c r="J10" s="32"/>
      <c r="K10" s="32"/>
      <c r="L10" s="32"/>
      <c r="M10" s="32"/>
      <c r="N10" s="33"/>
    </row>
    <row r="11" spans="1:18" ht="16.2" thickBot="1" x14ac:dyDescent="0.35">
      <c r="B11" s="14" t="s">
        <v>8</v>
      </c>
      <c r="C11" s="15">
        <v>41988</v>
      </c>
      <c r="D11" s="16"/>
      <c r="E11" s="16"/>
      <c r="F11" s="16"/>
      <c r="G11" s="16"/>
      <c r="H11" s="16"/>
      <c r="I11" s="16"/>
      <c r="J11" s="16"/>
      <c r="K11" s="16"/>
      <c r="L11" s="16"/>
      <c r="M11" s="16"/>
      <c r="N11" s="17"/>
      <c r="O11" s="154"/>
      <c r="P11" s="154"/>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7"/>
      <c r="P13" s="97"/>
    </row>
    <row r="14" spans="1:18" ht="45.75" customHeight="1" x14ac:dyDescent="0.3">
      <c r="B14" s="216" t="s">
        <v>161</v>
      </c>
      <c r="C14" s="217"/>
      <c r="D14" s="87" t="s">
        <v>11</v>
      </c>
      <c r="E14" s="87" t="s">
        <v>12</v>
      </c>
      <c r="F14" s="87" t="s">
        <v>25</v>
      </c>
      <c r="G14" s="87" t="s">
        <v>98</v>
      </c>
      <c r="I14" s="35"/>
      <c r="J14" s="35"/>
      <c r="K14" s="35"/>
      <c r="L14" s="35"/>
      <c r="M14" s="35"/>
      <c r="N14" s="20"/>
      <c r="O14" s="97"/>
      <c r="P14" s="97"/>
    </row>
    <row r="15" spans="1:18" ht="15" thickBot="1" x14ac:dyDescent="0.35">
      <c r="B15" s="218"/>
      <c r="C15" s="219"/>
      <c r="D15" s="87">
        <v>14</v>
      </c>
      <c r="E15" s="34">
        <v>5682212601</v>
      </c>
      <c r="F15" s="168">
        <v>2721</v>
      </c>
      <c r="G15" s="153">
        <f>+F15*80%</f>
        <v>2176.8000000000002</v>
      </c>
      <c r="I15" s="36"/>
      <c r="J15" s="36"/>
      <c r="K15" s="36"/>
      <c r="L15" s="36"/>
      <c r="M15" s="36"/>
      <c r="N15" s="20"/>
      <c r="O15" s="97"/>
      <c r="P15" s="97"/>
    </row>
    <row r="16" spans="1:18" ht="15" thickBot="1" x14ac:dyDescent="0.35">
      <c r="A16" s="39"/>
      <c r="E16" s="35"/>
      <c r="F16" s="35"/>
      <c r="G16" s="35"/>
      <c r="H16" s="35"/>
      <c r="I16" s="10"/>
      <c r="J16" s="10"/>
      <c r="K16" s="10"/>
      <c r="L16" s="10"/>
      <c r="M16" s="10"/>
    </row>
    <row r="17" spans="1:16" x14ac:dyDescent="0.3">
      <c r="C17" s="89"/>
      <c r="D17" s="38"/>
      <c r="E17" s="90"/>
      <c r="F17" s="37"/>
      <c r="G17" s="37"/>
      <c r="H17" s="37"/>
      <c r="I17" s="21"/>
      <c r="J17" s="21"/>
      <c r="K17" s="21"/>
      <c r="L17" s="21"/>
      <c r="M17" s="21"/>
    </row>
    <row r="18" spans="1:16" x14ac:dyDescent="0.3">
      <c r="A18" s="88"/>
      <c r="C18" s="89"/>
      <c r="D18" s="36"/>
      <c r="E18" s="90"/>
      <c r="F18" s="37"/>
      <c r="G18" s="37"/>
      <c r="H18" s="37"/>
      <c r="I18" s="21"/>
      <c r="J18" s="21"/>
      <c r="K18" s="21"/>
      <c r="L18" s="21"/>
      <c r="M18" s="21"/>
    </row>
    <row r="19" spans="1:16" x14ac:dyDescent="0.3">
      <c r="A19" s="88"/>
      <c r="C19" s="89"/>
      <c r="D19" s="36"/>
      <c r="E19" s="90"/>
      <c r="F19" s="37"/>
      <c r="G19" s="37"/>
      <c r="H19" s="37"/>
      <c r="I19" s="21"/>
      <c r="J19" s="21"/>
      <c r="K19" s="21"/>
      <c r="L19" s="21"/>
      <c r="M19" s="21"/>
    </row>
    <row r="20" spans="1:16" x14ac:dyDescent="0.3">
      <c r="A20" s="88"/>
      <c r="B20" s="111" t="s">
        <v>126</v>
      </c>
      <c r="C20" s="93"/>
      <c r="D20" s="93"/>
      <c r="E20" s="93"/>
      <c r="F20" s="93"/>
      <c r="G20" s="93"/>
      <c r="H20" s="93"/>
      <c r="I20" s="96"/>
      <c r="J20" s="96"/>
      <c r="K20" s="96"/>
      <c r="L20" s="96"/>
      <c r="M20" s="96"/>
      <c r="N20" s="97"/>
      <c r="O20" s="97"/>
      <c r="P20" s="97"/>
    </row>
    <row r="21" spans="1:16" x14ac:dyDescent="0.3">
      <c r="A21" s="88"/>
      <c r="B21" s="93"/>
      <c r="C21" s="93"/>
      <c r="D21" s="93"/>
      <c r="E21" s="93"/>
      <c r="F21" s="93"/>
      <c r="G21" s="93"/>
      <c r="H21" s="93"/>
      <c r="I21" s="96"/>
      <c r="J21" s="96"/>
      <c r="K21" s="96"/>
      <c r="L21" s="96"/>
      <c r="M21" s="96"/>
      <c r="N21" s="97"/>
      <c r="O21" s="97"/>
      <c r="P21" s="97"/>
    </row>
    <row r="22" spans="1:16" x14ac:dyDescent="0.3">
      <c r="A22" s="88"/>
      <c r="B22" s="114" t="s">
        <v>29</v>
      </c>
      <c r="C22" s="114" t="s">
        <v>127</v>
      </c>
      <c r="D22" s="114" t="s">
        <v>128</v>
      </c>
      <c r="E22" s="93"/>
      <c r="F22" s="93"/>
      <c r="G22" s="93"/>
      <c r="H22" s="93"/>
      <c r="I22" s="96"/>
      <c r="J22" s="96"/>
      <c r="K22" s="96"/>
      <c r="L22" s="96"/>
      <c r="M22" s="96"/>
      <c r="N22" s="97"/>
      <c r="O22" s="97"/>
      <c r="P22" s="97"/>
    </row>
    <row r="23" spans="1:16" x14ac:dyDescent="0.3">
      <c r="A23" s="88"/>
      <c r="B23" s="110" t="s">
        <v>129</v>
      </c>
      <c r="C23" s="110"/>
      <c r="D23" s="110" t="s">
        <v>128</v>
      </c>
      <c r="E23" s="93"/>
      <c r="F23" s="93"/>
      <c r="G23" s="93"/>
      <c r="H23" s="93"/>
      <c r="I23" s="96"/>
      <c r="J23" s="96"/>
      <c r="K23" s="96"/>
      <c r="L23" s="96"/>
      <c r="M23" s="96"/>
      <c r="N23" s="97"/>
      <c r="O23" s="97"/>
      <c r="P23" s="97"/>
    </row>
    <row r="24" spans="1:16" x14ac:dyDescent="0.3">
      <c r="A24" s="88"/>
      <c r="B24" s="110" t="s">
        <v>130</v>
      </c>
      <c r="C24" s="110" t="s">
        <v>264</v>
      </c>
      <c r="D24" s="110"/>
      <c r="E24" s="93"/>
      <c r="F24" s="93"/>
      <c r="G24" s="93"/>
      <c r="H24" s="93"/>
      <c r="I24" s="96"/>
      <c r="J24" s="96"/>
      <c r="K24" s="96"/>
      <c r="L24" s="96"/>
      <c r="M24" s="96"/>
      <c r="N24" s="97"/>
      <c r="O24" s="97"/>
      <c r="P24" s="97"/>
    </row>
    <row r="25" spans="1:16" ht="57.6" x14ac:dyDescent="0.3">
      <c r="A25" s="88"/>
      <c r="B25" s="110" t="s">
        <v>131</v>
      </c>
      <c r="C25" s="110"/>
      <c r="D25" s="57" t="s">
        <v>262</v>
      </c>
      <c r="E25" s="93"/>
      <c r="F25" s="93"/>
      <c r="G25" s="93"/>
      <c r="H25" s="93"/>
      <c r="I25" s="96"/>
      <c r="J25" s="96"/>
      <c r="K25" s="96"/>
      <c r="L25" s="96"/>
      <c r="M25" s="96"/>
      <c r="N25" s="97"/>
      <c r="O25" s="97"/>
      <c r="P25" s="97"/>
    </row>
    <row r="26" spans="1:16" ht="115.2" x14ac:dyDescent="0.3">
      <c r="A26" s="88"/>
      <c r="B26" s="110" t="s">
        <v>132</v>
      </c>
      <c r="C26" s="110"/>
      <c r="D26" s="57" t="s">
        <v>263</v>
      </c>
      <c r="E26" s="93"/>
      <c r="F26" s="93"/>
      <c r="G26" s="93"/>
      <c r="H26" s="93"/>
      <c r="I26" s="96"/>
      <c r="J26" s="96"/>
      <c r="K26" s="96"/>
      <c r="L26" s="96"/>
      <c r="M26" s="96"/>
      <c r="N26" s="97"/>
      <c r="O26" s="97"/>
      <c r="P26" s="97"/>
    </row>
    <row r="27" spans="1:16" x14ac:dyDescent="0.3">
      <c r="A27" s="88"/>
      <c r="B27" s="93"/>
      <c r="C27" s="93"/>
      <c r="D27" s="93"/>
      <c r="E27" s="93"/>
      <c r="F27" s="93"/>
      <c r="G27" s="93"/>
      <c r="H27" s="93"/>
      <c r="I27" s="96"/>
      <c r="J27" s="96"/>
      <c r="K27" s="96"/>
      <c r="L27" s="96"/>
      <c r="M27" s="96"/>
      <c r="N27" s="97"/>
      <c r="O27" s="97"/>
      <c r="P27" s="97"/>
    </row>
    <row r="28" spans="1:16" x14ac:dyDescent="0.3">
      <c r="A28" s="88"/>
      <c r="B28" s="93"/>
      <c r="C28" s="93"/>
      <c r="D28" s="93"/>
      <c r="E28" s="93"/>
      <c r="F28" s="93"/>
      <c r="G28" s="93"/>
      <c r="H28" s="93"/>
      <c r="I28" s="96"/>
      <c r="J28" s="96"/>
      <c r="K28" s="96"/>
      <c r="L28" s="96"/>
      <c r="M28" s="96"/>
      <c r="N28" s="97"/>
      <c r="O28" s="97"/>
      <c r="P28" s="97"/>
    </row>
    <row r="29" spans="1:16" x14ac:dyDescent="0.3">
      <c r="A29" s="88"/>
      <c r="B29" s="111" t="s">
        <v>133</v>
      </c>
      <c r="C29" s="93"/>
      <c r="D29" s="93"/>
      <c r="E29" s="93"/>
      <c r="F29" s="93"/>
      <c r="G29" s="93"/>
      <c r="H29" s="93"/>
      <c r="I29" s="96"/>
      <c r="J29" s="96"/>
      <c r="K29" s="96"/>
      <c r="L29" s="96"/>
      <c r="M29" s="96"/>
      <c r="N29" s="97"/>
      <c r="O29" s="97"/>
      <c r="P29" s="97"/>
    </row>
    <row r="30" spans="1:16" x14ac:dyDescent="0.3">
      <c r="A30" s="88"/>
      <c r="B30" s="93"/>
      <c r="C30" s="93"/>
      <c r="D30" s="93"/>
      <c r="E30" s="93"/>
      <c r="F30" s="93"/>
      <c r="G30" s="93"/>
      <c r="H30" s="93"/>
      <c r="I30" s="96"/>
      <c r="J30" s="96"/>
      <c r="K30" s="96"/>
      <c r="L30" s="96"/>
      <c r="M30" s="96"/>
      <c r="N30" s="97"/>
      <c r="O30" s="97"/>
      <c r="P30" s="97"/>
    </row>
    <row r="31" spans="1:16" x14ac:dyDescent="0.3">
      <c r="A31" s="88"/>
      <c r="B31" s="93"/>
      <c r="C31" s="93"/>
      <c r="D31" s="93"/>
      <c r="E31" s="93"/>
      <c r="F31" s="93"/>
      <c r="G31" s="93"/>
      <c r="H31" s="93"/>
      <c r="I31" s="96"/>
      <c r="J31" s="96"/>
      <c r="K31" s="96"/>
      <c r="L31" s="96"/>
      <c r="M31" s="96"/>
      <c r="N31" s="97"/>
      <c r="O31" s="97"/>
      <c r="P31" s="97"/>
    </row>
    <row r="32" spans="1:16" x14ac:dyDescent="0.3">
      <c r="A32" s="88"/>
      <c r="B32" s="114" t="s">
        <v>29</v>
      </c>
      <c r="C32" s="114" t="s">
        <v>51</v>
      </c>
      <c r="D32" s="113" t="s">
        <v>44</v>
      </c>
      <c r="E32" s="113" t="s">
        <v>13</v>
      </c>
      <c r="F32" s="93"/>
      <c r="G32" s="93"/>
      <c r="H32" s="93"/>
      <c r="I32" s="96"/>
      <c r="J32" s="96"/>
      <c r="K32" s="96"/>
      <c r="L32" s="96"/>
      <c r="M32" s="96"/>
      <c r="N32" s="97"/>
      <c r="O32" s="97"/>
      <c r="P32" s="97"/>
    </row>
    <row r="33" spans="1:28" ht="27.6" x14ac:dyDescent="0.3">
      <c r="A33" s="88"/>
      <c r="B33" s="94" t="s">
        <v>134</v>
      </c>
      <c r="C33" s="95">
        <v>40</v>
      </c>
      <c r="D33" s="112">
        <v>0</v>
      </c>
      <c r="E33" s="202">
        <f>+D33+D34</f>
        <v>0</v>
      </c>
      <c r="F33" s="93"/>
      <c r="G33" s="93"/>
      <c r="H33" s="93"/>
      <c r="I33" s="96"/>
      <c r="J33" s="96"/>
      <c r="K33" s="96"/>
      <c r="L33" s="96"/>
      <c r="M33" s="96"/>
      <c r="N33" s="97"/>
      <c r="O33" s="97"/>
      <c r="P33" s="97"/>
    </row>
    <row r="34" spans="1:28" ht="41.4" x14ac:dyDescent="0.3">
      <c r="A34" s="88"/>
      <c r="B34" s="94" t="s">
        <v>135</v>
      </c>
      <c r="C34" s="95">
        <v>60</v>
      </c>
      <c r="D34" s="112">
        <f>+F156</f>
        <v>0</v>
      </c>
      <c r="E34" s="203"/>
      <c r="F34" s="93"/>
      <c r="G34" s="93"/>
      <c r="H34" s="93"/>
      <c r="I34" s="96"/>
      <c r="J34" s="96"/>
      <c r="K34" s="96"/>
      <c r="L34" s="96"/>
      <c r="M34" s="96"/>
      <c r="N34" s="97"/>
      <c r="O34" s="97"/>
      <c r="P34" s="97"/>
    </row>
    <row r="35" spans="1:28" x14ac:dyDescent="0.3">
      <c r="A35" s="88"/>
      <c r="C35" s="89"/>
      <c r="D35" s="36"/>
      <c r="E35" s="90"/>
      <c r="F35" s="37"/>
      <c r="G35" s="37"/>
      <c r="H35" s="37"/>
      <c r="I35" s="21"/>
      <c r="J35" s="21"/>
      <c r="K35" s="21"/>
      <c r="L35" s="21"/>
      <c r="M35" s="21"/>
    </row>
    <row r="36" spans="1:28" x14ac:dyDescent="0.3">
      <c r="A36" s="88"/>
      <c r="C36" s="89"/>
      <c r="D36" s="36"/>
      <c r="E36" s="90"/>
      <c r="F36" s="37"/>
      <c r="G36" s="37"/>
      <c r="H36" s="37"/>
      <c r="I36" s="21"/>
      <c r="J36" s="21"/>
      <c r="K36" s="21"/>
      <c r="L36" s="21"/>
      <c r="M36" s="21"/>
    </row>
    <row r="37" spans="1:28" x14ac:dyDescent="0.3">
      <c r="A37" s="88"/>
      <c r="C37" s="89"/>
      <c r="D37" s="36"/>
      <c r="E37" s="90"/>
      <c r="F37" s="37"/>
      <c r="G37" s="37"/>
      <c r="H37" s="37"/>
      <c r="I37" s="21"/>
      <c r="J37" s="21"/>
      <c r="K37" s="21"/>
      <c r="L37" s="21"/>
      <c r="M37" s="21"/>
    </row>
    <row r="38" spans="1:28" ht="63" customHeight="1" thickBot="1" x14ac:dyDescent="0.35">
      <c r="M38" s="226" t="s">
        <v>152</v>
      </c>
      <c r="N38" s="226"/>
      <c r="O38" s="226"/>
      <c r="P38" s="226"/>
    </row>
    <row r="39" spans="1:28" x14ac:dyDescent="0.3">
      <c r="B39" s="54" t="s">
        <v>26</v>
      </c>
      <c r="M39" s="53"/>
      <c r="N39" s="53"/>
      <c r="O39" s="53"/>
      <c r="P39" s="53"/>
    </row>
    <row r="40" spans="1:28" ht="15" thickBot="1" x14ac:dyDescent="0.35">
      <c r="M40" s="53"/>
      <c r="N40" s="53"/>
      <c r="O40" s="53"/>
      <c r="P40" s="53"/>
    </row>
    <row r="41" spans="1:28" s="8" customFormat="1" ht="57.6" x14ac:dyDescent="0.3">
      <c r="B41" s="107" t="s">
        <v>136</v>
      </c>
      <c r="C41" s="107" t="s">
        <v>137</v>
      </c>
      <c r="D41" s="107" t="s">
        <v>138</v>
      </c>
      <c r="E41" s="45" t="s">
        <v>38</v>
      </c>
      <c r="F41" s="45" t="s">
        <v>19</v>
      </c>
      <c r="G41" s="45" t="s">
        <v>99</v>
      </c>
      <c r="H41" s="45" t="s">
        <v>14</v>
      </c>
      <c r="I41" s="165" t="s">
        <v>9</v>
      </c>
      <c r="J41" s="45" t="s">
        <v>27</v>
      </c>
      <c r="K41" s="45" t="s">
        <v>54</v>
      </c>
      <c r="L41" s="45" t="s">
        <v>17</v>
      </c>
      <c r="M41" s="92" t="s">
        <v>149</v>
      </c>
      <c r="N41" s="107" t="s">
        <v>139</v>
      </c>
      <c r="O41" s="92" t="s">
        <v>151</v>
      </c>
      <c r="P41" s="92" t="s">
        <v>150</v>
      </c>
      <c r="Q41" s="45" t="s">
        <v>31</v>
      </c>
      <c r="R41" s="46" t="s">
        <v>10</v>
      </c>
      <c r="S41" s="46" t="s">
        <v>16</v>
      </c>
    </row>
    <row r="42" spans="1:28" s="27" customFormat="1" ht="28.8" x14ac:dyDescent="0.3">
      <c r="A42" s="40"/>
      <c r="B42" s="41" t="s">
        <v>170</v>
      </c>
      <c r="C42" s="42" t="s">
        <v>170</v>
      </c>
      <c r="D42" s="41" t="s">
        <v>169</v>
      </c>
      <c r="E42" s="22" t="s">
        <v>162</v>
      </c>
      <c r="F42" s="23" t="s">
        <v>168</v>
      </c>
      <c r="G42" s="146" t="s">
        <v>167</v>
      </c>
      <c r="H42" s="167">
        <v>39779</v>
      </c>
      <c r="I42" s="167">
        <v>40359</v>
      </c>
      <c r="J42" s="24" t="s">
        <v>168</v>
      </c>
      <c r="K42" s="148"/>
      <c r="L42" s="91">
        <f>(I42-H42)/30</f>
        <v>19.333333333333332</v>
      </c>
      <c r="M42" s="91">
        <v>140</v>
      </c>
      <c r="N42" s="91" t="s">
        <v>167</v>
      </c>
      <c r="O42" s="91"/>
      <c r="P42" s="91"/>
      <c r="Q42" s="25">
        <v>3025560300</v>
      </c>
      <c r="R42" s="25">
        <v>87</v>
      </c>
      <c r="S42" s="147" t="s">
        <v>265</v>
      </c>
      <c r="T42" s="26"/>
      <c r="U42" s="26"/>
      <c r="V42" s="26"/>
      <c r="W42" s="26"/>
      <c r="X42" s="26"/>
      <c r="Y42" s="26"/>
      <c r="Z42" s="26"/>
      <c r="AA42" s="26"/>
      <c r="AB42" s="26"/>
    </row>
    <row r="43" spans="1:28" s="27" customFormat="1" ht="28.8" x14ac:dyDescent="0.3">
      <c r="A43" s="40"/>
      <c r="B43" s="103" t="s">
        <v>170</v>
      </c>
      <c r="C43" s="104" t="s">
        <v>170</v>
      </c>
      <c r="D43" s="41" t="s">
        <v>169</v>
      </c>
      <c r="E43" s="22" t="s">
        <v>163</v>
      </c>
      <c r="F43" s="23" t="s">
        <v>168</v>
      </c>
      <c r="G43" s="146" t="s">
        <v>167</v>
      </c>
      <c r="H43" s="44">
        <v>39779</v>
      </c>
      <c r="I43" s="106">
        <v>40359</v>
      </c>
      <c r="J43" s="100" t="s">
        <v>168</v>
      </c>
      <c r="L43" s="91">
        <f>(I43-H43)/30</f>
        <v>19.333333333333332</v>
      </c>
      <c r="M43" s="91">
        <v>140</v>
      </c>
      <c r="N43" s="91" t="s">
        <v>167</v>
      </c>
      <c r="O43" s="91">
        <v>0</v>
      </c>
      <c r="P43" s="91">
        <v>140</v>
      </c>
      <c r="Q43" s="25">
        <v>2701393125</v>
      </c>
      <c r="R43" s="25">
        <v>87</v>
      </c>
      <c r="S43" s="147" t="s">
        <v>266</v>
      </c>
      <c r="T43" s="26"/>
      <c r="U43" s="26"/>
      <c r="V43" s="26"/>
      <c r="W43" s="26"/>
      <c r="X43" s="26"/>
      <c r="Y43" s="26"/>
      <c r="Z43" s="26"/>
      <c r="AA43" s="26"/>
      <c r="AB43" s="26"/>
    </row>
    <row r="44" spans="1:28" s="27" customFormat="1" x14ac:dyDescent="0.3">
      <c r="A44" s="40"/>
      <c r="B44" s="103" t="s">
        <v>170</v>
      </c>
      <c r="C44" s="104" t="s">
        <v>170</v>
      </c>
      <c r="D44" s="41"/>
      <c r="E44" s="164" t="s">
        <v>164</v>
      </c>
      <c r="F44" s="99" t="s">
        <v>171</v>
      </c>
      <c r="G44" s="146" t="s">
        <v>167</v>
      </c>
      <c r="H44" s="106">
        <v>41772</v>
      </c>
      <c r="I44" s="106">
        <v>41912</v>
      </c>
      <c r="J44" s="100" t="s">
        <v>128</v>
      </c>
      <c r="K44" s="91">
        <f>(I44-H44)/30</f>
        <v>4.666666666666667</v>
      </c>
      <c r="L44" s="100"/>
      <c r="M44" s="91">
        <v>4755</v>
      </c>
      <c r="N44" s="91" t="s">
        <v>167</v>
      </c>
      <c r="O44" s="91">
        <v>1720</v>
      </c>
      <c r="P44" s="91"/>
      <c r="Q44" s="25"/>
      <c r="R44" s="25">
        <v>94</v>
      </c>
      <c r="S44" s="147"/>
      <c r="T44" s="101"/>
      <c r="U44" s="26"/>
      <c r="V44" s="26"/>
      <c r="W44" s="26"/>
      <c r="X44" s="26"/>
      <c r="Y44" s="26"/>
      <c r="Z44" s="26"/>
      <c r="AA44" s="26"/>
      <c r="AB44" s="26"/>
    </row>
    <row r="45" spans="1:28" s="27" customFormat="1" ht="28.8" x14ac:dyDescent="0.3">
      <c r="A45" s="40"/>
      <c r="B45" s="103" t="s">
        <v>170</v>
      </c>
      <c r="C45" s="104" t="s">
        <v>170</v>
      </c>
      <c r="D45" s="41"/>
      <c r="E45" s="22" t="s">
        <v>165</v>
      </c>
      <c r="F45" s="23" t="s">
        <v>128</v>
      </c>
      <c r="G45" s="146" t="s">
        <v>167</v>
      </c>
      <c r="H45" s="106">
        <v>41579</v>
      </c>
      <c r="I45" s="106">
        <v>41912</v>
      </c>
      <c r="J45" s="100" t="s">
        <v>168</v>
      </c>
      <c r="K45" s="91"/>
      <c r="L45" s="91">
        <f>(H45-I45)/30</f>
        <v>-11.1</v>
      </c>
      <c r="M45" s="91"/>
      <c r="N45" s="91" t="s">
        <v>167</v>
      </c>
      <c r="O45" s="91">
        <v>0</v>
      </c>
      <c r="P45" s="91">
        <v>71</v>
      </c>
      <c r="Q45" s="25"/>
      <c r="R45" s="25">
        <v>101</v>
      </c>
      <c r="S45" s="147" t="s">
        <v>172</v>
      </c>
      <c r="T45" s="26"/>
      <c r="U45" s="26"/>
      <c r="V45" s="26"/>
      <c r="W45" s="26"/>
      <c r="X45" s="26"/>
      <c r="Y45" s="26"/>
      <c r="Z45" s="26"/>
      <c r="AA45" s="26"/>
      <c r="AB45" s="26"/>
    </row>
    <row r="46" spans="1:28" s="27" customFormat="1" ht="28.8" x14ac:dyDescent="0.3">
      <c r="A46" s="40"/>
      <c r="B46" s="103" t="s">
        <v>170</v>
      </c>
      <c r="C46" s="104" t="s">
        <v>170</v>
      </c>
      <c r="D46" s="41"/>
      <c r="E46" s="22" t="s">
        <v>166</v>
      </c>
      <c r="F46" s="23" t="s">
        <v>128</v>
      </c>
      <c r="G46" s="146" t="s">
        <v>167</v>
      </c>
      <c r="H46" s="106">
        <v>41944</v>
      </c>
      <c r="I46" s="106">
        <v>41988</v>
      </c>
      <c r="J46" s="100" t="s">
        <v>168</v>
      </c>
      <c r="K46" s="91"/>
      <c r="L46" s="91">
        <f>(I46-H46)/30</f>
        <v>1.4666666666666666</v>
      </c>
      <c r="M46" s="91">
        <v>125</v>
      </c>
      <c r="N46" s="91" t="s">
        <v>167</v>
      </c>
      <c r="O46" s="91">
        <v>0</v>
      </c>
      <c r="P46" s="91">
        <v>125</v>
      </c>
      <c r="Q46" s="25"/>
      <c r="R46" s="25">
        <v>104</v>
      </c>
      <c r="S46" s="147" t="s">
        <v>172</v>
      </c>
      <c r="T46" s="26"/>
      <c r="U46" s="26"/>
      <c r="V46" s="26"/>
      <c r="W46" s="26"/>
      <c r="X46" s="26"/>
      <c r="Y46" s="26"/>
      <c r="Z46" s="26"/>
      <c r="AA46" s="26"/>
      <c r="AB46" s="26"/>
    </row>
    <row r="47" spans="1:28" s="27" customFormat="1" x14ac:dyDescent="0.3">
      <c r="A47" s="40"/>
      <c r="B47" s="41"/>
      <c r="C47" s="42"/>
      <c r="D47" s="41"/>
      <c r="E47" s="22"/>
      <c r="F47" s="23"/>
      <c r="G47" s="23"/>
      <c r="H47" s="23"/>
      <c r="I47" s="106"/>
      <c r="J47" s="24"/>
      <c r="K47" s="91"/>
      <c r="L47" s="166"/>
      <c r="M47" s="91"/>
      <c r="N47" s="91"/>
      <c r="O47" s="91"/>
      <c r="P47" s="91"/>
      <c r="Q47" s="25"/>
      <c r="R47" s="25"/>
      <c r="S47" s="147"/>
      <c r="T47" s="26"/>
      <c r="U47" s="26"/>
      <c r="V47" s="26"/>
      <c r="W47" s="26"/>
      <c r="X47" s="26"/>
      <c r="Y47" s="26"/>
      <c r="Z47" s="26"/>
      <c r="AA47" s="26"/>
      <c r="AB47" s="26"/>
    </row>
    <row r="48" spans="1:28" s="27" customFormat="1" x14ac:dyDescent="0.3">
      <c r="A48" s="40"/>
      <c r="B48" s="41"/>
      <c r="C48" s="42"/>
      <c r="D48" s="41"/>
      <c r="E48" s="22"/>
      <c r="F48" s="23"/>
      <c r="G48" s="23"/>
      <c r="H48" s="23"/>
      <c r="I48" s="106"/>
      <c r="J48" s="24"/>
      <c r="K48" s="91"/>
      <c r="L48" s="166"/>
      <c r="M48" s="91"/>
      <c r="N48" s="91"/>
      <c r="O48" s="91"/>
      <c r="P48" s="91"/>
      <c r="Q48" s="25"/>
      <c r="R48" s="25"/>
      <c r="S48" s="147"/>
      <c r="T48" s="26"/>
      <c r="U48" s="26"/>
      <c r="V48" s="26"/>
      <c r="W48" s="26"/>
      <c r="X48" s="26"/>
      <c r="Y48" s="26"/>
      <c r="Z48" s="26"/>
      <c r="AA48" s="26"/>
      <c r="AB48" s="26"/>
    </row>
    <row r="49" spans="1:28" s="27" customFormat="1" x14ac:dyDescent="0.3">
      <c r="A49" s="40"/>
      <c r="B49" s="41"/>
      <c r="C49" s="42"/>
      <c r="D49" s="41"/>
      <c r="E49" s="22"/>
      <c r="F49" s="23"/>
      <c r="G49" s="23"/>
      <c r="H49" s="23"/>
      <c r="I49" s="106"/>
      <c r="J49" s="24"/>
      <c r="K49" s="24"/>
      <c r="L49" s="166"/>
      <c r="M49" s="91"/>
      <c r="N49" s="91"/>
      <c r="O49" s="91"/>
      <c r="P49" s="91"/>
      <c r="Q49" s="25"/>
      <c r="R49" s="25"/>
      <c r="S49" s="147"/>
      <c r="T49" s="26"/>
      <c r="U49" s="26"/>
      <c r="V49" s="26"/>
      <c r="W49" s="26"/>
      <c r="X49" s="26"/>
      <c r="Y49" s="26"/>
      <c r="Z49" s="26"/>
      <c r="AA49" s="26"/>
      <c r="AB49" s="26"/>
    </row>
    <row r="50" spans="1:28" s="27" customFormat="1" x14ac:dyDescent="0.3">
      <c r="A50" s="40"/>
      <c r="B50" s="157" t="s">
        <v>13</v>
      </c>
      <c r="C50" s="42"/>
      <c r="D50" s="41"/>
      <c r="E50" s="22"/>
      <c r="F50" s="23"/>
      <c r="G50" s="23"/>
      <c r="H50" s="23"/>
      <c r="I50" s="24"/>
      <c r="J50" s="24"/>
      <c r="K50" s="257">
        <f>SUM(K43:K49)</f>
        <v>4.666666666666667</v>
      </c>
      <c r="L50" s="257">
        <f t="shared" ref="L50:P50" si="0">SUM(L42:L49)</f>
        <v>29.033333333333328</v>
      </c>
      <c r="M50" s="145">
        <f t="shared" si="0"/>
        <v>5160</v>
      </c>
      <c r="N50" s="145">
        <f t="shared" si="0"/>
        <v>0</v>
      </c>
      <c r="O50" s="145">
        <f t="shared" si="0"/>
        <v>1720</v>
      </c>
      <c r="P50" s="145">
        <f t="shared" si="0"/>
        <v>336</v>
      </c>
      <c r="Q50" s="145">
        <f>SUM(Q42:Q49)</f>
        <v>5726953425</v>
      </c>
      <c r="R50" s="25"/>
      <c r="S50" s="148"/>
    </row>
    <row r="51" spans="1:28" s="28" customFormat="1" x14ac:dyDescent="0.3">
      <c r="E51" s="29"/>
    </row>
    <row r="52" spans="1:28" s="28" customFormat="1" x14ac:dyDescent="0.3">
      <c r="B52" s="222" t="s">
        <v>24</v>
      </c>
      <c r="C52" s="222" t="s">
        <v>23</v>
      </c>
      <c r="D52" s="221" t="s">
        <v>30</v>
      </c>
      <c r="E52" s="221"/>
    </row>
    <row r="53" spans="1:28" s="28" customFormat="1" x14ac:dyDescent="0.3">
      <c r="B53" s="223"/>
      <c r="C53" s="223"/>
      <c r="D53" s="50" t="s">
        <v>20</v>
      </c>
      <c r="E53" s="51" t="s">
        <v>21</v>
      </c>
    </row>
    <row r="54" spans="1:28" s="28" customFormat="1" ht="30.6" customHeight="1" x14ac:dyDescent="0.3">
      <c r="B54" s="49" t="s">
        <v>18</v>
      </c>
      <c r="C54" s="156">
        <f>+K50</f>
        <v>4.666666666666667</v>
      </c>
      <c r="D54" s="48"/>
      <c r="E54" s="48" t="s">
        <v>128</v>
      </c>
      <c r="F54" s="30"/>
      <c r="G54" s="30"/>
      <c r="H54" s="30"/>
      <c r="I54" s="30"/>
      <c r="J54" s="30"/>
      <c r="K54" s="30"/>
      <c r="L54" s="30"/>
      <c r="M54" s="30"/>
    </row>
    <row r="55" spans="1:28" s="28" customFormat="1" ht="30" customHeight="1" x14ac:dyDescent="0.3">
      <c r="B55" s="49" t="s">
        <v>22</v>
      </c>
      <c r="C55" s="155">
        <v>1720</v>
      </c>
      <c r="D55" s="47" t="s">
        <v>20</v>
      </c>
      <c r="E55" s="48"/>
    </row>
    <row r="56" spans="1:28" s="28" customFormat="1" x14ac:dyDescent="0.3">
      <c r="B56" s="31"/>
      <c r="C56" s="220"/>
      <c r="D56" s="220"/>
      <c r="E56" s="220"/>
      <c r="F56" s="220"/>
      <c r="G56" s="220"/>
      <c r="H56" s="220"/>
      <c r="I56" s="220"/>
      <c r="J56" s="220"/>
      <c r="K56" s="220"/>
      <c r="L56" s="220"/>
      <c r="M56" s="220"/>
      <c r="N56" s="220"/>
      <c r="O56" s="86"/>
      <c r="P56" s="86"/>
    </row>
    <row r="57" spans="1:28" ht="28.2" customHeight="1" thickBot="1" x14ac:dyDescent="0.35"/>
    <row r="58" spans="1:28" ht="26.4" thickBot="1" x14ac:dyDescent="0.35">
      <c r="B58" s="206" t="s">
        <v>100</v>
      </c>
      <c r="C58" s="207"/>
      <c r="D58" s="207"/>
      <c r="E58" s="207"/>
      <c r="F58" s="207"/>
      <c r="G58" s="207"/>
      <c r="H58" s="207"/>
      <c r="I58" s="207"/>
      <c r="J58" s="207"/>
      <c r="K58" s="207"/>
      <c r="L58" s="207"/>
      <c r="M58" s="208"/>
    </row>
    <row r="61" spans="1:28" ht="90" customHeight="1" x14ac:dyDescent="0.3">
      <c r="B61" s="109" t="s">
        <v>153</v>
      </c>
      <c r="C61" s="109" t="s">
        <v>102</v>
      </c>
      <c r="D61" s="109" t="s">
        <v>101</v>
      </c>
      <c r="E61" s="109" t="s">
        <v>103</v>
      </c>
      <c r="F61" s="109" t="s">
        <v>104</v>
      </c>
      <c r="G61" s="109" t="s">
        <v>105</v>
      </c>
      <c r="H61" s="109" t="s">
        <v>106</v>
      </c>
      <c r="I61" s="109" t="s">
        <v>155</v>
      </c>
      <c r="J61" s="109" t="s">
        <v>107</v>
      </c>
      <c r="K61" s="109" t="s">
        <v>2</v>
      </c>
      <c r="L61" s="212" t="s">
        <v>15</v>
      </c>
      <c r="M61" s="212"/>
    </row>
    <row r="62" spans="1:28" ht="72" x14ac:dyDescent="0.3">
      <c r="B62" s="3" t="s">
        <v>154</v>
      </c>
      <c r="C62" s="3"/>
      <c r="D62" s="5"/>
      <c r="E62" s="5" t="s">
        <v>171</v>
      </c>
      <c r="F62" s="4"/>
      <c r="G62" s="4"/>
      <c r="H62" s="4"/>
      <c r="I62" s="82"/>
      <c r="J62" s="82"/>
      <c r="K62" s="57" t="s">
        <v>174</v>
      </c>
      <c r="L62" s="227" t="s">
        <v>175</v>
      </c>
      <c r="M62" s="227"/>
    </row>
    <row r="63" spans="1:28" x14ac:dyDescent="0.3">
      <c r="B63" s="3" t="s">
        <v>154</v>
      </c>
      <c r="C63" s="3"/>
      <c r="D63" s="5"/>
      <c r="E63" s="5"/>
      <c r="F63" s="4"/>
      <c r="G63" s="4"/>
      <c r="H63" s="4"/>
      <c r="I63" s="82"/>
      <c r="J63" s="82"/>
      <c r="K63" s="110"/>
      <c r="L63" s="213"/>
      <c r="M63" s="213"/>
    </row>
    <row r="64" spans="1:28" x14ac:dyDescent="0.3">
      <c r="B64" s="3" t="s">
        <v>154</v>
      </c>
      <c r="C64" s="3"/>
      <c r="D64" s="5"/>
      <c r="E64" s="5"/>
      <c r="F64" s="4"/>
      <c r="G64" s="4"/>
      <c r="H64" s="4"/>
      <c r="I64" s="82"/>
      <c r="J64" s="82"/>
      <c r="K64" s="110"/>
      <c r="L64" s="213"/>
      <c r="M64" s="213"/>
    </row>
    <row r="65" spans="2:16" x14ac:dyDescent="0.3">
      <c r="B65" s="3" t="s">
        <v>154</v>
      </c>
      <c r="C65" s="3"/>
      <c r="D65" s="5"/>
      <c r="E65" s="5"/>
      <c r="F65" s="4"/>
      <c r="G65" s="4"/>
      <c r="H65" s="4"/>
      <c r="I65" s="82"/>
      <c r="J65" s="82"/>
      <c r="K65" s="110"/>
      <c r="L65" s="213"/>
      <c r="M65" s="213"/>
    </row>
    <row r="66" spans="2:16" x14ac:dyDescent="0.3">
      <c r="B66" s="3" t="s">
        <v>154</v>
      </c>
      <c r="C66" s="3"/>
      <c r="D66" s="5"/>
      <c r="E66" s="5"/>
      <c r="F66" s="4"/>
      <c r="G66" s="4"/>
      <c r="H66" s="4"/>
      <c r="I66" s="82"/>
      <c r="J66" s="82"/>
      <c r="K66" s="110"/>
      <c r="L66" s="213"/>
      <c r="M66" s="213"/>
    </row>
    <row r="67" spans="2:16" x14ac:dyDescent="0.3">
      <c r="B67" s="3" t="s">
        <v>154</v>
      </c>
      <c r="C67" s="3"/>
      <c r="D67" s="5"/>
      <c r="E67" s="5"/>
      <c r="F67" s="4"/>
      <c r="G67" s="4"/>
      <c r="H67" s="4"/>
      <c r="I67" s="82"/>
      <c r="J67" s="82"/>
      <c r="K67" s="110"/>
      <c r="L67" s="213"/>
      <c r="M67" s="213"/>
    </row>
    <row r="68" spans="2:16" x14ac:dyDescent="0.3">
      <c r="B68" s="3" t="s">
        <v>154</v>
      </c>
      <c r="C68" s="110"/>
      <c r="D68" s="110"/>
      <c r="E68" s="110"/>
      <c r="F68" s="110"/>
      <c r="G68" s="110"/>
      <c r="H68" s="110"/>
      <c r="I68" s="110"/>
      <c r="J68" s="110"/>
      <c r="K68" s="110"/>
      <c r="L68" s="213"/>
      <c r="M68" s="213"/>
    </row>
    <row r="69" spans="2:16" x14ac:dyDescent="0.3">
      <c r="B69" s="9" t="s">
        <v>1</v>
      </c>
    </row>
    <row r="70" spans="2:16" x14ac:dyDescent="0.3">
      <c r="B70" s="9" t="s">
        <v>32</v>
      </c>
    </row>
    <row r="71" spans="2:16" x14ac:dyDescent="0.3">
      <c r="B71" s="9" t="s">
        <v>55</v>
      </c>
    </row>
    <row r="74" spans="2:16" ht="25.8" x14ac:dyDescent="0.3">
      <c r="B74" s="204" t="s">
        <v>33</v>
      </c>
      <c r="C74" s="205"/>
      <c r="D74" s="205"/>
      <c r="E74" s="205"/>
      <c r="F74" s="205"/>
      <c r="G74" s="205"/>
      <c r="H74" s="205"/>
      <c r="I74" s="205"/>
      <c r="J74" s="205"/>
      <c r="K74" s="205"/>
      <c r="L74" s="205"/>
      <c r="M74" s="205"/>
      <c r="N74" s="205"/>
      <c r="O74" s="205"/>
    </row>
    <row r="78" spans="2:16" ht="25.95" customHeight="1" x14ac:dyDescent="0.3">
      <c r="B78" s="230" t="s">
        <v>0</v>
      </c>
      <c r="C78" s="232" t="s">
        <v>160</v>
      </c>
      <c r="D78" s="230" t="s">
        <v>34</v>
      </c>
      <c r="E78" s="230" t="s">
        <v>108</v>
      </c>
      <c r="F78" s="230" t="s">
        <v>109</v>
      </c>
      <c r="G78" s="230" t="s">
        <v>110</v>
      </c>
      <c r="H78" s="212" t="s">
        <v>111</v>
      </c>
      <c r="I78" s="212"/>
      <c r="J78" s="212"/>
      <c r="K78" s="212"/>
      <c r="L78" s="108"/>
      <c r="M78" s="109"/>
      <c r="N78" s="109"/>
      <c r="O78" s="109"/>
      <c r="P78" s="109"/>
    </row>
    <row r="79" spans="2:16" ht="80.400000000000006" customHeight="1" x14ac:dyDescent="0.3">
      <c r="B79" s="231"/>
      <c r="C79" s="233"/>
      <c r="D79" s="231"/>
      <c r="E79" s="231"/>
      <c r="F79" s="231"/>
      <c r="G79" s="231"/>
      <c r="H79" s="113" t="s">
        <v>112</v>
      </c>
      <c r="I79" s="109" t="s">
        <v>158</v>
      </c>
      <c r="J79" s="109" t="s">
        <v>157</v>
      </c>
      <c r="K79" s="109" t="s">
        <v>159</v>
      </c>
      <c r="L79" s="108" t="s">
        <v>156</v>
      </c>
      <c r="M79" s="109" t="s">
        <v>35</v>
      </c>
      <c r="N79" s="109" t="s">
        <v>36</v>
      </c>
      <c r="O79" s="109" t="s">
        <v>2</v>
      </c>
      <c r="P79" s="109" t="s">
        <v>10</v>
      </c>
    </row>
    <row r="80" spans="2:16" ht="117" customHeight="1" x14ac:dyDescent="0.3">
      <c r="B80" s="84" t="s">
        <v>37</v>
      </c>
      <c r="C80" s="158"/>
      <c r="D80" s="3"/>
      <c r="E80" s="3"/>
      <c r="F80" s="3"/>
      <c r="G80" s="3"/>
      <c r="H80" s="3"/>
      <c r="I80" s="5"/>
      <c r="J80" s="1"/>
      <c r="K80" s="110"/>
      <c r="L80" s="110"/>
      <c r="M80" s="52"/>
      <c r="N80" s="52"/>
      <c r="O80" s="57" t="s">
        <v>261</v>
      </c>
      <c r="P80" s="110"/>
    </row>
    <row r="81" spans="2:16" ht="56.25" customHeight="1" x14ac:dyDescent="0.3">
      <c r="B81" s="84" t="s">
        <v>196</v>
      </c>
      <c r="C81" s="158" t="s">
        <v>242</v>
      </c>
      <c r="D81" s="152" t="s">
        <v>176</v>
      </c>
      <c r="E81" s="3">
        <v>47378958</v>
      </c>
      <c r="F81" s="3" t="s">
        <v>177</v>
      </c>
      <c r="G81" s="3" t="s">
        <v>178</v>
      </c>
      <c r="H81" s="3" t="s">
        <v>184</v>
      </c>
      <c r="I81" s="5" t="s">
        <v>184</v>
      </c>
      <c r="J81" s="1" t="s">
        <v>184</v>
      </c>
      <c r="K81" s="82" t="s">
        <v>21</v>
      </c>
      <c r="L81" s="82" t="s">
        <v>20</v>
      </c>
      <c r="M81" s="52" t="s">
        <v>168</v>
      </c>
      <c r="N81" s="52" t="s">
        <v>20</v>
      </c>
      <c r="O81" s="57" t="s">
        <v>179</v>
      </c>
      <c r="P81" s="110" t="s">
        <v>180</v>
      </c>
    </row>
    <row r="82" spans="2:16" ht="56.25" customHeight="1" x14ac:dyDescent="0.3">
      <c r="B82" s="152" t="s">
        <v>196</v>
      </c>
      <c r="C82" s="158" t="s">
        <v>243</v>
      </c>
      <c r="D82" s="152" t="s">
        <v>181</v>
      </c>
      <c r="E82" s="3">
        <v>1049606558</v>
      </c>
      <c r="F82" s="3" t="s">
        <v>182</v>
      </c>
      <c r="G82" s="169">
        <v>41978</v>
      </c>
      <c r="H82" s="152" t="s">
        <v>183</v>
      </c>
      <c r="I82" s="5" t="s">
        <v>184</v>
      </c>
      <c r="J82" s="1" t="s">
        <v>184</v>
      </c>
      <c r="K82" s="82" t="s">
        <v>21</v>
      </c>
      <c r="L82" s="82" t="s">
        <v>20</v>
      </c>
      <c r="M82" s="110" t="s">
        <v>168</v>
      </c>
      <c r="N82" s="110" t="s">
        <v>20</v>
      </c>
      <c r="O82" s="57" t="s">
        <v>189</v>
      </c>
      <c r="P82" s="110" t="s">
        <v>185</v>
      </c>
    </row>
    <row r="83" spans="2:16" ht="56.25" customHeight="1" x14ac:dyDescent="0.3">
      <c r="B83" s="152" t="s">
        <v>196</v>
      </c>
      <c r="C83" s="158" t="s">
        <v>244</v>
      </c>
      <c r="D83" s="152" t="s">
        <v>186</v>
      </c>
      <c r="E83" s="3">
        <v>1049608323</v>
      </c>
      <c r="F83" s="3" t="s">
        <v>182</v>
      </c>
      <c r="G83" s="169">
        <v>41103</v>
      </c>
      <c r="H83" s="152" t="s">
        <v>187</v>
      </c>
      <c r="I83" s="171" t="s">
        <v>188</v>
      </c>
      <c r="J83" s="170">
        <v>40493</v>
      </c>
      <c r="K83" s="82" t="s">
        <v>21</v>
      </c>
      <c r="L83" s="82" t="s">
        <v>20</v>
      </c>
      <c r="M83" s="110" t="s">
        <v>168</v>
      </c>
      <c r="N83" s="110" t="s">
        <v>20</v>
      </c>
      <c r="O83" s="57" t="s">
        <v>189</v>
      </c>
      <c r="P83" s="110" t="s">
        <v>190</v>
      </c>
    </row>
    <row r="84" spans="2:16" ht="56.25" customHeight="1" x14ac:dyDescent="0.3">
      <c r="B84" s="152" t="s">
        <v>196</v>
      </c>
      <c r="C84" s="158" t="s">
        <v>245</v>
      </c>
      <c r="D84" s="152" t="s">
        <v>191</v>
      </c>
      <c r="E84" s="3">
        <v>46669961</v>
      </c>
      <c r="F84" s="3" t="s">
        <v>182</v>
      </c>
      <c r="G84" s="169">
        <v>35979</v>
      </c>
      <c r="H84" s="152" t="s">
        <v>192</v>
      </c>
      <c r="I84" s="171">
        <v>37653</v>
      </c>
      <c r="J84" s="170">
        <v>39510</v>
      </c>
      <c r="K84" s="82" t="s">
        <v>193</v>
      </c>
      <c r="L84" s="82" t="s">
        <v>20</v>
      </c>
      <c r="M84" s="110" t="s">
        <v>20</v>
      </c>
      <c r="N84" s="110" t="s">
        <v>20</v>
      </c>
      <c r="O84" s="57" t="s">
        <v>179</v>
      </c>
      <c r="P84" s="110" t="s">
        <v>194</v>
      </c>
    </row>
    <row r="85" spans="2:16" ht="56.25" customHeight="1" x14ac:dyDescent="0.3">
      <c r="B85" s="152" t="s">
        <v>196</v>
      </c>
      <c r="C85" s="158" t="s">
        <v>246</v>
      </c>
      <c r="D85" s="152" t="s">
        <v>195</v>
      </c>
      <c r="E85" s="3">
        <v>1057573254</v>
      </c>
      <c r="F85" s="3" t="s">
        <v>177</v>
      </c>
      <c r="G85" s="172" t="s">
        <v>178</v>
      </c>
      <c r="H85" s="3" t="s">
        <v>184</v>
      </c>
      <c r="I85" s="5" t="s">
        <v>184</v>
      </c>
      <c r="J85" s="1" t="s">
        <v>184</v>
      </c>
      <c r="K85" s="82" t="s">
        <v>21</v>
      </c>
      <c r="L85" s="82" t="s">
        <v>20</v>
      </c>
      <c r="M85" s="110" t="s">
        <v>21</v>
      </c>
      <c r="N85" s="110" t="s">
        <v>20</v>
      </c>
      <c r="O85" s="57" t="s">
        <v>179</v>
      </c>
      <c r="P85" s="110" t="s">
        <v>197</v>
      </c>
    </row>
    <row r="86" spans="2:16" ht="56.25" customHeight="1" x14ac:dyDescent="0.3">
      <c r="B86" s="152" t="s">
        <v>196</v>
      </c>
      <c r="C86" s="158" t="s">
        <v>247</v>
      </c>
      <c r="D86" s="152" t="s">
        <v>198</v>
      </c>
      <c r="E86" s="3">
        <v>1049622665</v>
      </c>
      <c r="F86" s="152" t="s">
        <v>199</v>
      </c>
      <c r="G86" s="169">
        <v>41040</v>
      </c>
      <c r="H86" s="152" t="s">
        <v>200</v>
      </c>
      <c r="I86" s="171">
        <v>40339</v>
      </c>
      <c r="J86" s="170">
        <v>40705</v>
      </c>
      <c r="K86" s="82" t="s">
        <v>201</v>
      </c>
      <c r="L86" s="82" t="s">
        <v>20</v>
      </c>
      <c r="M86" s="110" t="s">
        <v>20</v>
      </c>
      <c r="N86" s="110" t="s">
        <v>20</v>
      </c>
      <c r="O86" s="57"/>
      <c r="P86" s="110" t="s">
        <v>202</v>
      </c>
    </row>
    <row r="87" spans="2:16" ht="56.25" customHeight="1" x14ac:dyDescent="0.3">
      <c r="B87" s="152" t="s">
        <v>196</v>
      </c>
      <c r="C87" s="158" t="s">
        <v>248</v>
      </c>
      <c r="D87" s="152" t="s">
        <v>203</v>
      </c>
      <c r="E87" s="3">
        <v>1019021226</v>
      </c>
      <c r="F87" s="152" t="s">
        <v>182</v>
      </c>
      <c r="G87" s="169">
        <v>41257</v>
      </c>
      <c r="H87" s="3" t="s">
        <v>204</v>
      </c>
      <c r="I87" s="171">
        <v>40558</v>
      </c>
      <c r="J87" s="170">
        <v>40709</v>
      </c>
      <c r="K87" s="82" t="s">
        <v>205</v>
      </c>
      <c r="L87" s="82" t="s">
        <v>20</v>
      </c>
      <c r="M87" s="110" t="s">
        <v>21</v>
      </c>
      <c r="N87" s="110" t="s">
        <v>20</v>
      </c>
      <c r="O87" s="57" t="s">
        <v>206</v>
      </c>
      <c r="P87" s="110" t="s">
        <v>207</v>
      </c>
    </row>
    <row r="88" spans="2:16" ht="56.25" customHeight="1" x14ac:dyDescent="0.3">
      <c r="B88" s="152" t="s">
        <v>196</v>
      </c>
      <c r="C88" s="158" t="s">
        <v>249</v>
      </c>
      <c r="D88" s="152" t="s">
        <v>208</v>
      </c>
      <c r="E88" s="3">
        <v>1052393952</v>
      </c>
      <c r="F88" s="152" t="s">
        <v>209</v>
      </c>
      <c r="G88" s="3" t="s">
        <v>178</v>
      </c>
      <c r="H88" s="3" t="s">
        <v>184</v>
      </c>
      <c r="I88" s="5" t="s">
        <v>184</v>
      </c>
      <c r="J88" s="1" t="s">
        <v>184</v>
      </c>
      <c r="K88" s="82" t="s">
        <v>210</v>
      </c>
      <c r="L88" s="57" t="s">
        <v>213</v>
      </c>
      <c r="M88" s="110" t="s">
        <v>168</v>
      </c>
      <c r="N88" s="110" t="s">
        <v>20</v>
      </c>
      <c r="O88" s="57" t="s">
        <v>179</v>
      </c>
      <c r="P88" s="110" t="s">
        <v>211</v>
      </c>
    </row>
    <row r="89" spans="2:16" ht="56.25" customHeight="1" x14ac:dyDescent="0.3">
      <c r="B89" s="152" t="s">
        <v>196</v>
      </c>
      <c r="C89" s="158" t="s">
        <v>250</v>
      </c>
      <c r="D89" s="152" t="s">
        <v>212</v>
      </c>
      <c r="E89" s="3">
        <v>1129576899</v>
      </c>
      <c r="F89" s="152" t="s">
        <v>177</v>
      </c>
      <c r="G89" s="3" t="s">
        <v>178</v>
      </c>
      <c r="H89" s="3" t="s">
        <v>184</v>
      </c>
      <c r="I89" s="5" t="s">
        <v>184</v>
      </c>
      <c r="J89" s="1" t="s">
        <v>184</v>
      </c>
      <c r="K89" s="82" t="s">
        <v>128</v>
      </c>
      <c r="L89" s="62" t="s">
        <v>222</v>
      </c>
      <c r="M89" s="110" t="s">
        <v>168</v>
      </c>
      <c r="N89" s="110" t="s">
        <v>20</v>
      </c>
      <c r="O89" s="57" t="s">
        <v>179</v>
      </c>
      <c r="P89" s="110" t="s">
        <v>214</v>
      </c>
    </row>
    <row r="90" spans="2:16" ht="56.25" customHeight="1" x14ac:dyDescent="0.3">
      <c r="B90" s="152" t="s">
        <v>196</v>
      </c>
      <c r="C90" s="158" t="s">
        <v>251</v>
      </c>
      <c r="D90" s="152" t="s">
        <v>215</v>
      </c>
      <c r="E90" s="3">
        <v>1020406352</v>
      </c>
      <c r="F90" s="152" t="s">
        <v>182</v>
      </c>
      <c r="G90" s="169">
        <v>40830</v>
      </c>
      <c r="H90" s="3" t="s">
        <v>184</v>
      </c>
      <c r="I90" s="5" t="s">
        <v>184</v>
      </c>
      <c r="J90" s="1" t="s">
        <v>184</v>
      </c>
      <c r="K90" s="82" t="s">
        <v>168</v>
      </c>
      <c r="L90" s="62" t="s">
        <v>222</v>
      </c>
      <c r="M90" s="110" t="s">
        <v>168</v>
      </c>
      <c r="N90" s="110" t="s">
        <v>20</v>
      </c>
      <c r="O90" s="57" t="s">
        <v>179</v>
      </c>
      <c r="P90" s="110" t="s">
        <v>216</v>
      </c>
    </row>
    <row r="91" spans="2:16" ht="56.25" customHeight="1" x14ac:dyDescent="0.3">
      <c r="B91" s="152" t="s">
        <v>196</v>
      </c>
      <c r="C91" s="158" t="s">
        <v>252</v>
      </c>
      <c r="D91" s="152" t="s">
        <v>217</v>
      </c>
      <c r="E91" s="3">
        <v>1049628085</v>
      </c>
      <c r="F91" s="152" t="s">
        <v>177</v>
      </c>
      <c r="G91" s="169" t="s">
        <v>178</v>
      </c>
      <c r="H91" s="3" t="s">
        <v>184</v>
      </c>
      <c r="I91" s="5" t="s">
        <v>184</v>
      </c>
      <c r="J91" s="1" t="s">
        <v>184</v>
      </c>
      <c r="K91" s="82" t="s">
        <v>168</v>
      </c>
      <c r="L91" s="62" t="s">
        <v>222</v>
      </c>
      <c r="M91" s="110" t="s">
        <v>168</v>
      </c>
      <c r="N91" s="110" t="s">
        <v>20</v>
      </c>
      <c r="O91" s="57" t="s">
        <v>179</v>
      </c>
      <c r="P91" s="110" t="s">
        <v>218</v>
      </c>
    </row>
    <row r="92" spans="2:16" ht="56.25" customHeight="1" x14ac:dyDescent="0.3">
      <c r="B92" s="152" t="s">
        <v>196</v>
      </c>
      <c r="C92" s="158" t="s">
        <v>253</v>
      </c>
      <c r="D92" s="152" t="s">
        <v>219</v>
      </c>
      <c r="E92" s="3" t="s">
        <v>178</v>
      </c>
      <c r="F92" s="152" t="s">
        <v>209</v>
      </c>
      <c r="G92" s="169" t="s">
        <v>178</v>
      </c>
      <c r="H92" s="3" t="s">
        <v>184</v>
      </c>
      <c r="I92" s="5" t="s">
        <v>184</v>
      </c>
      <c r="J92" s="1" t="s">
        <v>184</v>
      </c>
      <c r="K92" s="82" t="s">
        <v>168</v>
      </c>
      <c r="L92" s="62" t="s">
        <v>222</v>
      </c>
      <c r="M92" s="110" t="s">
        <v>168</v>
      </c>
      <c r="N92" s="110" t="s">
        <v>20</v>
      </c>
      <c r="O92" s="57" t="s">
        <v>179</v>
      </c>
      <c r="P92" s="110" t="s">
        <v>220</v>
      </c>
    </row>
    <row r="93" spans="2:16" ht="56.25" customHeight="1" x14ac:dyDescent="0.3">
      <c r="B93" s="152" t="s">
        <v>196</v>
      </c>
      <c r="C93" s="158" t="s">
        <v>254</v>
      </c>
      <c r="D93" s="152" t="s">
        <v>221</v>
      </c>
      <c r="E93" s="3">
        <v>1110453249</v>
      </c>
      <c r="F93" s="152" t="s">
        <v>177</v>
      </c>
      <c r="G93" s="169" t="s">
        <v>178</v>
      </c>
      <c r="H93" s="3" t="s">
        <v>184</v>
      </c>
      <c r="I93" s="5" t="s">
        <v>184</v>
      </c>
      <c r="J93" s="1" t="s">
        <v>184</v>
      </c>
      <c r="K93" s="82" t="s">
        <v>168</v>
      </c>
      <c r="L93" s="62" t="s">
        <v>222</v>
      </c>
      <c r="M93" s="110" t="s">
        <v>168</v>
      </c>
      <c r="N93" s="110" t="s">
        <v>20</v>
      </c>
      <c r="O93" s="57" t="s">
        <v>179</v>
      </c>
      <c r="P93" s="110" t="s">
        <v>223</v>
      </c>
    </row>
    <row r="94" spans="2:16" ht="56.25" customHeight="1" x14ac:dyDescent="0.3">
      <c r="B94" s="152" t="s">
        <v>196</v>
      </c>
      <c r="C94" s="158" t="s">
        <v>255</v>
      </c>
      <c r="D94" s="152" t="s">
        <v>224</v>
      </c>
      <c r="E94" s="3">
        <v>35545506</v>
      </c>
      <c r="F94" s="152" t="s">
        <v>177</v>
      </c>
      <c r="G94" s="169" t="s">
        <v>178</v>
      </c>
      <c r="H94" s="3" t="s">
        <v>184</v>
      </c>
      <c r="I94" s="5" t="s">
        <v>184</v>
      </c>
      <c r="J94" s="1" t="s">
        <v>184</v>
      </c>
      <c r="K94" s="82" t="s">
        <v>168</v>
      </c>
      <c r="L94" s="62" t="s">
        <v>222</v>
      </c>
      <c r="M94" s="9" t="s">
        <v>168</v>
      </c>
      <c r="N94" s="110" t="s">
        <v>20</v>
      </c>
      <c r="O94" s="57" t="s">
        <v>179</v>
      </c>
      <c r="P94" s="110" t="s">
        <v>225</v>
      </c>
    </row>
    <row r="95" spans="2:16" ht="56.25" customHeight="1" x14ac:dyDescent="0.3">
      <c r="B95" s="152" t="s">
        <v>196</v>
      </c>
      <c r="C95" s="158" t="s">
        <v>256</v>
      </c>
      <c r="D95" s="152" t="s">
        <v>226</v>
      </c>
      <c r="E95" s="3">
        <v>1054090311</v>
      </c>
      <c r="F95" s="152" t="s">
        <v>209</v>
      </c>
      <c r="G95" s="169">
        <v>41956</v>
      </c>
      <c r="H95" s="152" t="s">
        <v>227</v>
      </c>
      <c r="I95" s="171">
        <v>41452</v>
      </c>
      <c r="J95" s="170">
        <v>41639</v>
      </c>
      <c r="K95" s="82" t="s">
        <v>228</v>
      </c>
      <c r="L95" s="62" t="s">
        <v>222</v>
      </c>
      <c r="M95" s="173" t="s">
        <v>127</v>
      </c>
      <c r="N95" s="110" t="s">
        <v>20</v>
      </c>
      <c r="O95" s="57"/>
      <c r="P95" s="110" t="s">
        <v>229</v>
      </c>
    </row>
    <row r="96" spans="2:16" ht="56.25" customHeight="1" x14ac:dyDescent="0.3">
      <c r="B96" s="152" t="s">
        <v>196</v>
      </c>
      <c r="C96" s="158" t="s">
        <v>257</v>
      </c>
      <c r="D96" s="152" t="s">
        <v>230</v>
      </c>
      <c r="E96" s="3">
        <v>30024651</v>
      </c>
      <c r="F96" s="152" t="s">
        <v>177</v>
      </c>
      <c r="G96" s="169">
        <v>41390</v>
      </c>
      <c r="H96" s="3" t="s">
        <v>231</v>
      </c>
      <c r="I96" s="171">
        <v>41455</v>
      </c>
      <c r="J96" s="170">
        <v>41707</v>
      </c>
      <c r="K96" s="82" t="s">
        <v>232</v>
      </c>
      <c r="L96" s="62" t="s">
        <v>222</v>
      </c>
      <c r="M96" s="173" t="s">
        <v>20</v>
      </c>
      <c r="N96" s="110" t="s">
        <v>20</v>
      </c>
      <c r="O96" s="57"/>
      <c r="P96" s="110" t="s">
        <v>233</v>
      </c>
    </row>
    <row r="97" spans="2:18" ht="56.25" customHeight="1" x14ac:dyDescent="0.3">
      <c r="B97" s="152" t="s">
        <v>196</v>
      </c>
      <c r="C97" s="158" t="s">
        <v>258</v>
      </c>
      <c r="D97" s="152" t="s">
        <v>234</v>
      </c>
      <c r="E97" s="3">
        <v>36365292</v>
      </c>
      <c r="F97" s="152" t="s">
        <v>177</v>
      </c>
      <c r="G97" s="169" t="s">
        <v>178</v>
      </c>
      <c r="H97" s="3" t="s">
        <v>184</v>
      </c>
      <c r="I97" s="5" t="s">
        <v>184</v>
      </c>
      <c r="J97" s="1" t="s">
        <v>184</v>
      </c>
      <c r="K97" s="82" t="s">
        <v>168</v>
      </c>
      <c r="L97" s="62" t="s">
        <v>222</v>
      </c>
      <c r="M97" s="173" t="s">
        <v>128</v>
      </c>
      <c r="N97" s="110" t="s">
        <v>20</v>
      </c>
      <c r="O97" s="57" t="s">
        <v>179</v>
      </c>
      <c r="P97" s="110" t="s">
        <v>235</v>
      </c>
    </row>
    <row r="98" spans="2:18" ht="56.25" customHeight="1" x14ac:dyDescent="0.3">
      <c r="B98" s="152" t="s">
        <v>196</v>
      </c>
      <c r="C98" s="158" t="s">
        <v>259</v>
      </c>
      <c r="D98" s="152" t="s">
        <v>236</v>
      </c>
      <c r="E98" s="3">
        <v>33379801</v>
      </c>
      <c r="F98" s="152" t="s">
        <v>209</v>
      </c>
      <c r="G98" s="169">
        <v>41250</v>
      </c>
      <c r="H98" s="152" t="s">
        <v>237</v>
      </c>
      <c r="I98" s="171">
        <v>41395</v>
      </c>
      <c r="J98" s="170">
        <v>41639</v>
      </c>
      <c r="K98" s="82" t="s">
        <v>238</v>
      </c>
      <c r="L98" s="62" t="s">
        <v>222</v>
      </c>
      <c r="M98" s="173" t="s">
        <v>20</v>
      </c>
      <c r="N98" s="110" t="s">
        <v>20</v>
      </c>
      <c r="O98" s="57"/>
      <c r="P98" s="110" t="s">
        <v>239</v>
      </c>
    </row>
    <row r="99" spans="2:18" ht="42.6" customHeight="1" x14ac:dyDescent="0.3">
      <c r="B99" s="152" t="s">
        <v>196</v>
      </c>
      <c r="C99" s="158" t="s">
        <v>260</v>
      </c>
      <c r="D99" s="110" t="s">
        <v>240</v>
      </c>
      <c r="E99" s="110">
        <v>1049624602</v>
      </c>
      <c r="F99" s="110" t="s">
        <v>182</v>
      </c>
      <c r="G99" s="174">
        <v>41978</v>
      </c>
      <c r="H99" s="3" t="s">
        <v>184</v>
      </c>
      <c r="I99" s="5" t="s">
        <v>184</v>
      </c>
      <c r="J99" s="1" t="s">
        <v>184</v>
      </c>
      <c r="K99" s="82" t="s">
        <v>168</v>
      </c>
      <c r="L99" s="62" t="s">
        <v>222</v>
      </c>
      <c r="M99" s="110" t="s">
        <v>168</v>
      </c>
      <c r="N99" s="110" t="s">
        <v>20</v>
      </c>
      <c r="O99" s="57" t="s">
        <v>179</v>
      </c>
      <c r="P99" s="110" t="s">
        <v>241</v>
      </c>
    </row>
    <row r="100" spans="2:18" ht="41.4" customHeight="1" x14ac:dyDescent="0.3"/>
    <row r="101" spans="2:18" ht="25.8" x14ac:dyDescent="0.3">
      <c r="B101" s="228" t="s">
        <v>39</v>
      </c>
      <c r="C101" s="228"/>
      <c r="D101" s="228"/>
      <c r="E101" s="228"/>
      <c r="F101" s="228"/>
      <c r="G101" s="228"/>
      <c r="H101" s="228"/>
      <c r="I101" s="228"/>
      <c r="J101" s="228"/>
      <c r="K101" s="228"/>
      <c r="L101" s="228"/>
      <c r="M101" s="228"/>
      <c r="N101" s="228"/>
      <c r="O101" s="228"/>
      <c r="P101" s="228"/>
    </row>
    <row r="104" spans="2:18" ht="46.2" customHeight="1" x14ac:dyDescent="0.3">
      <c r="B104" s="56" t="s">
        <v>29</v>
      </c>
      <c r="C104" s="56" t="s">
        <v>40</v>
      </c>
      <c r="D104" s="212" t="s">
        <v>2</v>
      </c>
      <c r="E104" s="212"/>
    </row>
    <row r="105" spans="2:18" ht="46.95" customHeight="1" x14ac:dyDescent="0.3">
      <c r="B105" s="57" t="s">
        <v>113</v>
      </c>
      <c r="C105" s="175" t="s">
        <v>127</v>
      </c>
      <c r="D105" s="213"/>
      <c r="E105" s="213"/>
    </row>
    <row r="108" spans="2:18" ht="25.8" x14ac:dyDescent="0.3">
      <c r="B108" s="204" t="s">
        <v>57</v>
      </c>
      <c r="C108" s="205"/>
      <c r="D108" s="205"/>
      <c r="E108" s="205"/>
      <c r="F108" s="205"/>
      <c r="G108" s="205"/>
      <c r="H108" s="205"/>
      <c r="I108" s="205"/>
      <c r="J108" s="205"/>
      <c r="K108" s="205"/>
      <c r="L108" s="205"/>
      <c r="M108" s="205"/>
      <c r="N108" s="205"/>
      <c r="O108" s="205"/>
      <c r="P108" s="205"/>
      <c r="Q108" s="205"/>
      <c r="R108" s="205"/>
    </row>
    <row r="111" spans="2:18" ht="25.8" x14ac:dyDescent="0.3">
      <c r="B111" s="228" t="s">
        <v>47</v>
      </c>
      <c r="C111" s="228"/>
      <c r="D111" s="228"/>
      <c r="E111" s="228"/>
      <c r="F111" s="228"/>
      <c r="G111" s="228"/>
      <c r="H111" s="228"/>
      <c r="I111" s="228"/>
      <c r="J111" s="228"/>
      <c r="K111" s="228"/>
      <c r="L111" s="228"/>
      <c r="M111" s="228"/>
      <c r="N111" s="228"/>
      <c r="O111" s="228"/>
    </row>
    <row r="113" spans="1:28" x14ac:dyDescent="0.3">
      <c r="M113" s="53"/>
      <c r="N113" s="53"/>
      <c r="O113" s="53"/>
      <c r="P113" s="53"/>
    </row>
    <row r="114" spans="1:28" s="96" customFormat="1" ht="109.5" customHeight="1" x14ac:dyDescent="0.3">
      <c r="A114" s="112"/>
      <c r="B114" s="109" t="s">
        <v>136</v>
      </c>
      <c r="C114" s="109" t="s">
        <v>137</v>
      </c>
      <c r="D114" s="109" t="s">
        <v>138</v>
      </c>
      <c r="E114" s="109" t="s">
        <v>38</v>
      </c>
      <c r="F114" s="109" t="s">
        <v>19</v>
      </c>
      <c r="G114" s="109" t="s">
        <v>99</v>
      </c>
      <c r="H114" s="109" t="s">
        <v>14</v>
      </c>
      <c r="I114" s="109" t="s">
        <v>9</v>
      </c>
      <c r="J114" s="109" t="s">
        <v>27</v>
      </c>
      <c r="K114" s="109" t="s">
        <v>54</v>
      </c>
      <c r="L114" s="109" t="s">
        <v>17</v>
      </c>
      <c r="M114" s="109" t="s">
        <v>31</v>
      </c>
      <c r="N114" s="109" t="s">
        <v>10</v>
      </c>
      <c r="O114" s="109" t="s">
        <v>16</v>
      </c>
      <c r="P114" s="9"/>
      <c r="Q114" s="9"/>
      <c r="R114" s="9"/>
      <c r="S114" s="9"/>
    </row>
    <row r="115" spans="1:28" s="102" customFormat="1" x14ac:dyDescent="0.3">
      <c r="A115" s="40"/>
      <c r="B115" s="103"/>
      <c r="C115" s="104"/>
      <c r="D115" s="103"/>
      <c r="E115" s="98"/>
      <c r="F115" s="99"/>
      <c r="G115" s="146"/>
      <c r="H115" s="106"/>
      <c r="I115" s="100"/>
      <c r="J115" s="100"/>
      <c r="K115" s="100"/>
      <c r="L115" s="100"/>
      <c r="M115" s="91"/>
      <c r="N115" s="91"/>
      <c r="O115" s="91"/>
      <c r="P115" s="9"/>
      <c r="Q115" s="9"/>
      <c r="R115" s="9"/>
      <c r="S115" s="9"/>
      <c r="T115" s="101"/>
      <c r="U115" s="101"/>
      <c r="V115" s="101"/>
      <c r="W115" s="101"/>
      <c r="X115" s="101"/>
      <c r="Y115" s="101"/>
      <c r="Z115" s="101"/>
      <c r="AA115" s="101"/>
      <c r="AB115" s="101"/>
    </row>
    <row r="116" spans="1:28" s="102" customFormat="1" x14ac:dyDescent="0.3">
      <c r="A116" s="40"/>
      <c r="B116" s="103"/>
      <c r="C116" s="104"/>
      <c r="D116" s="103"/>
      <c r="E116" s="98"/>
      <c r="F116" s="99"/>
      <c r="G116" s="99"/>
      <c r="H116" s="99"/>
      <c r="I116" s="100"/>
      <c r="J116" s="100"/>
      <c r="K116" s="100"/>
      <c r="L116" s="100"/>
      <c r="M116" s="91"/>
      <c r="N116" s="91"/>
      <c r="O116" s="91"/>
      <c r="P116" s="9"/>
      <c r="Q116" s="9"/>
      <c r="R116" s="9"/>
      <c r="S116" s="9"/>
      <c r="T116" s="101"/>
      <c r="U116" s="101"/>
      <c r="V116" s="101"/>
      <c r="W116" s="101"/>
      <c r="X116" s="101"/>
      <c r="Y116" s="101"/>
      <c r="Z116" s="101"/>
      <c r="AA116" s="101"/>
      <c r="AB116" s="101"/>
    </row>
    <row r="117" spans="1:28" s="102" customFormat="1" x14ac:dyDescent="0.3">
      <c r="A117" s="40"/>
      <c r="B117" s="103"/>
      <c r="C117" s="104"/>
      <c r="D117" s="103"/>
      <c r="E117" s="98"/>
      <c r="F117" s="99"/>
      <c r="G117" s="99"/>
      <c r="H117" s="99"/>
      <c r="I117" s="100"/>
      <c r="J117" s="100"/>
      <c r="K117" s="100"/>
      <c r="L117" s="100"/>
      <c r="M117" s="91"/>
      <c r="N117" s="91"/>
      <c r="O117" s="91"/>
      <c r="P117" s="9"/>
      <c r="Q117" s="9"/>
      <c r="R117" s="9"/>
      <c r="S117" s="9"/>
      <c r="T117" s="101"/>
      <c r="U117" s="101"/>
      <c r="V117" s="101"/>
      <c r="W117" s="101"/>
      <c r="X117" s="101"/>
      <c r="Y117" s="101"/>
      <c r="Z117" s="101"/>
      <c r="AA117" s="101"/>
      <c r="AB117" s="101"/>
    </row>
    <row r="118" spans="1:28" s="102" customFormat="1" x14ac:dyDescent="0.3">
      <c r="A118" s="40"/>
      <c r="B118" s="103"/>
      <c r="C118" s="104"/>
      <c r="D118" s="103"/>
      <c r="E118" s="98"/>
      <c r="F118" s="99"/>
      <c r="G118" s="99"/>
      <c r="H118" s="99"/>
      <c r="I118" s="100"/>
      <c r="J118" s="100"/>
      <c r="K118" s="100"/>
      <c r="L118" s="100"/>
      <c r="M118" s="91"/>
      <c r="N118" s="91"/>
      <c r="O118" s="91"/>
      <c r="P118" s="9"/>
      <c r="Q118" s="9"/>
      <c r="R118" s="9"/>
      <c r="S118" s="9"/>
      <c r="T118" s="101"/>
      <c r="U118" s="101"/>
      <c r="V118" s="101"/>
      <c r="W118" s="101"/>
      <c r="X118" s="101"/>
      <c r="Y118" s="101"/>
      <c r="Z118" s="101"/>
      <c r="AA118" s="101"/>
      <c r="AB118" s="101"/>
    </row>
    <row r="119" spans="1:28" s="102" customFormat="1" x14ac:dyDescent="0.3">
      <c r="A119" s="40"/>
      <c r="B119" s="103"/>
      <c r="C119" s="104"/>
      <c r="D119" s="103"/>
      <c r="E119" s="98"/>
      <c r="F119" s="99"/>
      <c r="G119" s="99"/>
      <c r="H119" s="99"/>
      <c r="I119" s="100"/>
      <c r="J119" s="100"/>
      <c r="K119" s="100"/>
      <c r="L119" s="100"/>
      <c r="M119" s="91"/>
      <c r="N119" s="91"/>
      <c r="O119" s="91"/>
      <c r="P119" s="9"/>
      <c r="Q119" s="9"/>
      <c r="R119" s="9"/>
      <c r="S119" s="9"/>
      <c r="T119" s="101"/>
      <c r="U119" s="101"/>
      <c r="V119" s="101"/>
      <c r="W119" s="101"/>
      <c r="X119" s="101"/>
      <c r="Y119" s="101"/>
      <c r="Z119" s="101"/>
      <c r="AA119" s="101"/>
      <c r="AB119" s="101"/>
    </row>
    <row r="120" spans="1:28" s="102" customFormat="1" x14ac:dyDescent="0.3">
      <c r="A120" s="40"/>
      <c r="B120" s="103"/>
      <c r="C120" s="104"/>
      <c r="D120" s="103"/>
      <c r="E120" s="98"/>
      <c r="F120" s="99"/>
      <c r="G120" s="99"/>
      <c r="H120" s="99"/>
      <c r="I120" s="100"/>
      <c r="J120" s="100"/>
      <c r="K120" s="100"/>
      <c r="L120" s="100"/>
      <c r="M120" s="91"/>
      <c r="N120" s="91"/>
      <c r="O120" s="91"/>
      <c r="P120" s="9"/>
      <c r="Q120" s="9"/>
      <c r="R120" s="9"/>
      <c r="S120" s="9"/>
      <c r="T120" s="101"/>
      <c r="U120" s="101"/>
      <c r="V120" s="101"/>
      <c r="W120" s="101"/>
      <c r="X120" s="101"/>
      <c r="Y120" s="101"/>
      <c r="Z120" s="101"/>
      <c r="AA120" s="101"/>
      <c r="AB120" s="101"/>
    </row>
    <row r="121" spans="1:28" s="102" customFormat="1" x14ac:dyDescent="0.3">
      <c r="A121" s="40"/>
      <c r="B121" s="103"/>
      <c r="C121" s="104"/>
      <c r="D121" s="103"/>
      <c r="E121" s="98"/>
      <c r="F121" s="99"/>
      <c r="G121" s="99"/>
      <c r="H121" s="99"/>
      <c r="I121" s="100"/>
      <c r="J121" s="100"/>
      <c r="K121" s="100"/>
      <c r="L121" s="100"/>
      <c r="M121" s="91"/>
      <c r="N121" s="91"/>
      <c r="O121" s="91"/>
      <c r="P121" s="9"/>
      <c r="Q121" s="9"/>
      <c r="R121" s="9"/>
      <c r="S121" s="9"/>
      <c r="T121" s="101"/>
      <c r="U121" s="101"/>
      <c r="V121" s="101"/>
      <c r="W121" s="101"/>
      <c r="X121" s="101"/>
      <c r="Y121" s="101"/>
      <c r="Z121" s="101"/>
      <c r="AA121" s="101"/>
      <c r="AB121" s="101"/>
    </row>
    <row r="122" spans="1:28" s="102" customFormat="1" x14ac:dyDescent="0.3">
      <c r="A122" s="40"/>
      <c r="B122" s="103"/>
      <c r="C122" s="104"/>
      <c r="D122" s="103"/>
      <c r="E122" s="98"/>
      <c r="F122" s="99"/>
      <c r="G122" s="99"/>
      <c r="H122" s="99"/>
      <c r="I122" s="100"/>
      <c r="J122" s="100"/>
      <c r="K122" s="100"/>
      <c r="L122" s="100"/>
      <c r="M122" s="91"/>
      <c r="N122" s="91"/>
      <c r="O122" s="91"/>
      <c r="P122" s="9"/>
      <c r="Q122" s="9"/>
      <c r="R122" s="9"/>
      <c r="S122" s="9"/>
      <c r="T122" s="101"/>
      <c r="U122" s="101"/>
      <c r="V122" s="101"/>
      <c r="W122" s="101"/>
      <c r="X122" s="101"/>
      <c r="Y122" s="101"/>
      <c r="Z122" s="101"/>
      <c r="AA122" s="101"/>
      <c r="AB122" s="101"/>
    </row>
    <row r="123" spans="1:28" s="102" customFormat="1" x14ac:dyDescent="0.3">
      <c r="A123" s="40"/>
      <c r="B123" s="43" t="s">
        <v>13</v>
      </c>
      <c r="C123" s="104"/>
      <c r="D123" s="103"/>
      <c r="E123" s="98"/>
      <c r="F123" s="99"/>
      <c r="G123" s="99"/>
      <c r="H123" s="99"/>
      <c r="I123" s="100"/>
      <c r="J123" s="100"/>
      <c r="K123" s="161">
        <f t="shared" ref="K123" si="1">SUM(K115:K122)</f>
        <v>0</v>
      </c>
      <c r="L123" s="161">
        <f t="shared" ref="L123:M123" si="2">SUM(L115:L122)</f>
        <v>0</v>
      </c>
      <c r="M123" s="162">
        <f t="shared" si="2"/>
        <v>0</v>
      </c>
      <c r="N123" s="105"/>
      <c r="O123" s="105"/>
      <c r="P123" s="9"/>
      <c r="Q123" s="9"/>
      <c r="R123" s="9"/>
      <c r="S123" s="9"/>
    </row>
    <row r="124" spans="1:28" x14ac:dyDescent="0.3">
      <c r="A124" s="110"/>
      <c r="B124" s="48"/>
      <c r="C124" s="48"/>
      <c r="D124" s="48"/>
      <c r="E124" s="159"/>
      <c r="F124" s="48"/>
      <c r="G124" s="48"/>
      <c r="H124" s="48"/>
      <c r="I124" s="48"/>
      <c r="J124" s="48"/>
      <c r="K124" s="48"/>
      <c r="L124" s="48"/>
      <c r="M124" s="48"/>
      <c r="N124" s="48"/>
      <c r="O124" s="48"/>
      <c r="Q124" s="28"/>
      <c r="R124" s="28"/>
    </row>
    <row r="125" spans="1:28" ht="18" x14ac:dyDescent="0.3">
      <c r="A125" s="110"/>
      <c r="B125" s="49" t="s">
        <v>28</v>
      </c>
      <c r="C125" s="61">
        <f>+K123</f>
        <v>0</v>
      </c>
      <c r="D125" s="110"/>
      <c r="E125" s="110"/>
      <c r="F125" s="110"/>
      <c r="G125" s="110"/>
      <c r="H125" s="160"/>
      <c r="I125" s="160"/>
      <c r="J125" s="160"/>
      <c r="K125" s="160"/>
      <c r="L125" s="160"/>
      <c r="M125" s="160"/>
      <c r="N125" s="48"/>
      <c r="O125" s="48"/>
      <c r="P125" s="28"/>
      <c r="Q125" s="28"/>
      <c r="R125" s="28"/>
    </row>
    <row r="127" spans="1:28" ht="15" thickBot="1" x14ac:dyDescent="0.35"/>
    <row r="128" spans="1:28" ht="37.200000000000003" customHeight="1" thickBot="1" x14ac:dyDescent="0.35">
      <c r="B128" s="64" t="s">
        <v>42</v>
      </c>
      <c r="C128" s="65" t="s">
        <v>43</v>
      </c>
      <c r="D128" s="64" t="s">
        <v>44</v>
      </c>
      <c r="E128" s="65" t="s">
        <v>48</v>
      </c>
    </row>
    <row r="129" spans="2:16" ht="41.4" customHeight="1" x14ac:dyDescent="0.3">
      <c r="B129" s="55" t="s">
        <v>114</v>
      </c>
      <c r="C129" s="58">
        <v>20</v>
      </c>
      <c r="D129" s="58">
        <v>0</v>
      </c>
      <c r="E129" s="209">
        <f>+D129+D130+D131</f>
        <v>0</v>
      </c>
    </row>
    <row r="130" spans="2:16" x14ac:dyDescent="0.3">
      <c r="B130" s="55" t="s">
        <v>115</v>
      </c>
      <c r="C130" s="47">
        <v>30</v>
      </c>
      <c r="D130" s="59">
        <v>0</v>
      </c>
      <c r="E130" s="210"/>
    </row>
    <row r="131" spans="2:16" ht="15" thickBot="1" x14ac:dyDescent="0.35">
      <c r="B131" s="55" t="s">
        <v>116</v>
      </c>
      <c r="C131" s="60">
        <v>40</v>
      </c>
      <c r="D131" s="60">
        <v>0</v>
      </c>
      <c r="E131" s="211"/>
    </row>
    <row r="133" spans="2:16" ht="15" thickBot="1" x14ac:dyDescent="0.35"/>
    <row r="134" spans="2:16" ht="26.4" thickBot="1" x14ac:dyDescent="0.35">
      <c r="B134" s="206" t="s">
        <v>45</v>
      </c>
      <c r="C134" s="207"/>
      <c r="D134" s="207"/>
      <c r="E134" s="207"/>
      <c r="F134" s="207"/>
      <c r="G134" s="207"/>
      <c r="H134" s="207"/>
      <c r="I134" s="207"/>
      <c r="J134" s="207"/>
      <c r="K134" s="207"/>
      <c r="L134" s="207"/>
      <c r="M134" s="207"/>
      <c r="N134" s="208"/>
      <c r="O134" s="85"/>
      <c r="P134" s="85"/>
    </row>
    <row r="137" spans="2:16" ht="28.95" customHeight="1" x14ac:dyDescent="0.3">
      <c r="H137" s="229" t="s">
        <v>111</v>
      </c>
      <c r="I137" s="229"/>
      <c r="J137" s="229"/>
      <c r="K137" s="163"/>
      <c r="L137" s="163"/>
    </row>
    <row r="138" spans="2:16" ht="76.5" customHeight="1" x14ac:dyDescent="0.3">
      <c r="B138" s="109" t="s">
        <v>0</v>
      </c>
      <c r="C138" s="109" t="s">
        <v>160</v>
      </c>
      <c r="D138" s="109" t="s">
        <v>34</v>
      </c>
      <c r="E138" s="109" t="s">
        <v>108</v>
      </c>
      <c r="F138" s="109" t="s">
        <v>109</v>
      </c>
      <c r="G138" s="109" t="s">
        <v>110</v>
      </c>
      <c r="H138" s="113" t="s">
        <v>112</v>
      </c>
      <c r="I138" s="109" t="s">
        <v>158</v>
      </c>
      <c r="J138" s="109" t="s">
        <v>157</v>
      </c>
      <c r="K138" s="109" t="s">
        <v>159</v>
      </c>
      <c r="L138" s="109" t="s">
        <v>35</v>
      </c>
      <c r="M138" s="109" t="s">
        <v>35</v>
      </c>
      <c r="N138" s="109" t="s">
        <v>36</v>
      </c>
      <c r="O138" s="109" t="s">
        <v>2</v>
      </c>
      <c r="P138" s="109" t="s">
        <v>10</v>
      </c>
    </row>
    <row r="139" spans="2:16" ht="60.75" customHeight="1" x14ac:dyDescent="0.3">
      <c r="B139" s="80" t="s">
        <v>120</v>
      </c>
      <c r="C139" s="80"/>
      <c r="D139" s="3"/>
      <c r="E139" s="3"/>
      <c r="F139" s="3"/>
      <c r="G139" s="3"/>
      <c r="H139" s="3"/>
      <c r="I139" s="5"/>
      <c r="J139" s="1"/>
      <c r="K139" s="83"/>
      <c r="L139" s="82"/>
      <c r="M139" s="52"/>
      <c r="N139" s="52"/>
      <c r="O139" s="110"/>
      <c r="P139" s="110"/>
    </row>
    <row r="140" spans="2:16" ht="60.75" customHeight="1" x14ac:dyDescent="0.3">
      <c r="B140" s="80" t="s">
        <v>121</v>
      </c>
      <c r="C140" s="80"/>
      <c r="D140" s="3"/>
      <c r="E140" s="3"/>
      <c r="F140" s="3"/>
      <c r="G140" s="3"/>
      <c r="H140" s="3"/>
      <c r="I140" s="5"/>
      <c r="J140" s="1"/>
      <c r="K140" s="83"/>
      <c r="L140" s="82"/>
      <c r="M140" s="52"/>
      <c r="N140" s="52"/>
      <c r="O140" s="110"/>
      <c r="P140" s="110"/>
    </row>
    <row r="141" spans="2:16" ht="33.6" customHeight="1" x14ac:dyDescent="0.3">
      <c r="B141" s="80" t="s">
        <v>122</v>
      </c>
      <c r="C141" s="80"/>
      <c r="D141" s="3"/>
      <c r="E141" s="3"/>
      <c r="F141" s="3"/>
      <c r="G141" s="3"/>
      <c r="H141" s="3"/>
      <c r="I141" s="5"/>
      <c r="J141" s="1"/>
      <c r="K141" s="82"/>
      <c r="L141" s="82"/>
      <c r="M141" s="52"/>
      <c r="N141" s="52"/>
      <c r="O141" s="110"/>
      <c r="P141" s="110"/>
    </row>
    <row r="145" spans="2:7" ht="54" customHeight="1" x14ac:dyDescent="0.3">
      <c r="B145" s="113" t="s">
        <v>29</v>
      </c>
      <c r="C145" s="113" t="s">
        <v>42</v>
      </c>
      <c r="D145" s="109" t="s">
        <v>43</v>
      </c>
      <c r="E145" s="113" t="s">
        <v>44</v>
      </c>
      <c r="F145" s="109" t="s">
        <v>49</v>
      </c>
    </row>
    <row r="146" spans="2:7" ht="120.75" customHeight="1" x14ac:dyDescent="0.2">
      <c r="B146" s="200" t="s">
        <v>46</v>
      </c>
      <c r="C146" s="6" t="s">
        <v>117</v>
      </c>
      <c r="D146" s="59">
        <v>25</v>
      </c>
      <c r="E146" s="59"/>
      <c r="F146" s="201">
        <f>+E146+E147+E148</f>
        <v>0</v>
      </c>
      <c r="G146" s="81"/>
    </row>
    <row r="147" spans="2:7" ht="76.2" customHeight="1" x14ac:dyDescent="0.2">
      <c r="B147" s="200"/>
      <c r="C147" s="6" t="s">
        <v>118</v>
      </c>
      <c r="D147" s="62">
        <v>25</v>
      </c>
      <c r="E147" s="59"/>
      <c r="F147" s="201"/>
      <c r="G147" s="81"/>
    </row>
    <row r="148" spans="2:7" ht="69" customHeight="1" x14ac:dyDescent="0.2">
      <c r="B148" s="200"/>
      <c r="C148" s="6" t="s">
        <v>119</v>
      </c>
      <c r="D148" s="59">
        <v>10</v>
      </c>
      <c r="E148" s="59"/>
      <c r="F148" s="201"/>
      <c r="G148" s="81"/>
    </row>
    <row r="149" spans="2:7" x14ac:dyDescent="0.3">
      <c r="C149"/>
    </row>
    <row r="152" spans="2:7" x14ac:dyDescent="0.3">
      <c r="B152" s="54" t="s">
        <v>50</v>
      </c>
    </row>
    <row r="155" spans="2:7" x14ac:dyDescent="0.3">
      <c r="B155" s="66" t="s">
        <v>29</v>
      </c>
      <c r="C155" s="66" t="s">
        <v>51</v>
      </c>
      <c r="D155" s="63" t="s">
        <v>44</v>
      </c>
      <c r="E155" s="63" t="s">
        <v>13</v>
      </c>
    </row>
    <row r="156" spans="2:7" ht="27.6" x14ac:dyDescent="0.3">
      <c r="B156" s="2" t="s">
        <v>52</v>
      </c>
      <c r="C156" s="7">
        <v>40</v>
      </c>
      <c r="D156" s="59">
        <f>+E129</f>
        <v>0</v>
      </c>
      <c r="E156" s="202">
        <f>+D156+D157</f>
        <v>0</v>
      </c>
    </row>
    <row r="157" spans="2:7" ht="41.4" x14ac:dyDescent="0.3">
      <c r="B157" s="2" t="s">
        <v>53</v>
      </c>
      <c r="C157" s="7">
        <v>60</v>
      </c>
      <c r="D157" s="59">
        <f>+F146</f>
        <v>0</v>
      </c>
      <c r="E157" s="203"/>
    </row>
  </sheetData>
  <mergeCells count="42">
    <mergeCell ref="B111:O111"/>
    <mergeCell ref="B101:P101"/>
    <mergeCell ref="H137:J137"/>
    <mergeCell ref="B74:O74"/>
    <mergeCell ref="H78:K78"/>
    <mergeCell ref="B78:B79"/>
    <mergeCell ref="C78:C79"/>
    <mergeCell ref="D78:D79"/>
    <mergeCell ref="E78:E79"/>
    <mergeCell ref="F78:F79"/>
    <mergeCell ref="G78:G79"/>
    <mergeCell ref="L64:M64"/>
    <mergeCell ref="L65:M65"/>
    <mergeCell ref="L66:M66"/>
    <mergeCell ref="L67:M67"/>
    <mergeCell ref="L68:M68"/>
    <mergeCell ref="M38:P38"/>
    <mergeCell ref="L61:M61"/>
    <mergeCell ref="L62:M62"/>
    <mergeCell ref="L63:M63"/>
    <mergeCell ref="B58:M58"/>
    <mergeCell ref="B4:R4"/>
    <mergeCell ref="C6:N6"/>
    <mergeCell ref="C7:N7"/>
    <mergeCell ref="C8:N8"/>
    <mergeCell ref="C9:N9"/>
    <mergeCell ref="B146:B148"/>
    <mergeCell ref="F146:F148"/>
    <mergeCell ref="E156:E157"/>
    <mergeCell ref="B2:R2"/>
    <mergeCell ref="B108:R108"/>
    <mergeCell ref="B134:N134"/>
    <mergeCell ref="E129:E131"/>
    <mergeCell ref="D104:E104"/>
    <mergeCell ref="D105:E105"/>
    <mergeCell ref="E33:E34"/>
    <mergeCell ref="C10:E10"/>
    <mergeCell ref="B14:C15"/>
    <mergeCell ref="C56:N56"/>
    <mergeCell ref="D52:E52"/>
    <mergeCell ref="B52:B53"/>
    <mergeCell ref="C52:C53"/>
  </mergeCells>
  <dataValidations count="2">
    <dataValidation type="decimal" allowBlank="1" showInputMessage="1" showErrorMessage="1" sqref="WVJ983073 WLN983073 C65569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C131105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C196641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C262177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C327713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C393249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C458785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C524321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C589857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C655393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C720929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C786465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C852001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C917537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C983073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3 A65569 IU65569 SQ65569 ACM65569 AMI65569 AWE65569 BGA65569 BPW65569 BZS65569 CJO65569 CTK65569 DDG65569 DNC65569 DWY65569 EGU65569 EQQ65569 FAM65569 FKI65569 FUE65569 GEA65569 GNW65569 GXS65569 HHO65569 HRK65569 IBG65569 ILC65569 IUY65569 JEU65569 JOQ65569 JYM65569 KII65569 KSE65569 LCA65569 LLW65569 LVS65569 MFO65569 MPK65569 MZG65569 NJC65569 NSY65569 OCU65569 OMQ65569 OWM65569 PGI65569 PQE65569 QAA65569 QJW65569 QTS65569 RDO65569 RNK65569 RXG65569 SHC65569 SQY65569 TAU65569 TKQ65569 TUM65569 UEI65569 UOE65569 UYA65569 VHW65569 VRS65569 WBO65569 WLK65569 WVG65569 A131105 IU131105 SQ131105 ACM131105 AMI131105 AWE131105 BGA131105 BPW131105 BZS131105 CJO131105 CTK131105 DDG131105 DNC131105 DWY131105 EGU131105 EQQ131105 FAM131105 FKI131105 FUE131105 GEA131105 GNW131105 GXS131105 HHO131105 HRK131105 IBG131105 ILC131105 IUY131105 JEU131105 JOQ131105 JYM131105 KII131105 KSE131105 LCA131105 LLW131105 LVS131105 MFO131105 MPK131105 MZG131105 NJC131105 NSY131105 OCU131105 OMQ131105 OWM131105 PGI131105 PQE131105 QAA131105 QJW131105 QTS131105 RDO131105 RNK131105 RXG131105 SHC131105 SQY131105 TAU131105 TKQ131105 TUM131105 UEI131105 UOE131105 UYA131105 VHW131105 VRS131105 WBO131105 WLK131105 WVG131105 A196641 IU196641 SQ196641 ACM196641 AMI196641 AWE196641 BGA196641 BPW196641 BZS196641 CJO196641 CTK196641 DDG196641 DNC196641 DWY196641 EGU196641 EQQ196641 FAM196641 FKI196641 FUE196641 GEA196641 GNW196641 GXS196641 HHO196641 HRK196641 IBG196641 ILC196641 IUY196641 JEU196641 JOQ196641 JYM196641 KII196641 KSE196641 LCA196641 LLW196641 LVS196641 MFO196641 MPK196641 MZG196641 NJC196641 NSY196641 OCU196641 OMQ196641 OWM196641 PGI196641 PQE196641 QAA196641 QJW196641 QTS196641 RDO196641 RNK196641 RXG196641 SHC196641 SQY196641 TAU196641 TKQ196641 TUM196641 UEI196641 UOE196641 UYA196641 VHW196641 VRS196641 WBO196641 WLK196641 WVG196641 A262177 IU262177 SQ262177 ACM262177 AMI262177 AWE262177 BGA262177 BPW262177 BZS262177 CJO262177 CTK262177 DDG262177 DNC262177 DWY262177 EGU262177 EQQ262177 FAM262177 FKI262177 FUE262177 GEA262177 GNW262177 GXS262177 HHO262177 HRK262177 IBG262177 ILC262177 IUY262177 JEU262177 JOQ262177 JYM262177 KII262177 KSE262177 LCA262177 LLW262177 LVS262177 MFO262177 MPK262177 MZG262177 NJC262177 NSY262177 OCU262177 OMQ262177 OWM262177 PGI262177 PQE262177 QAA262177 QJW262177 QTS262177 RDO262177 RNK262177 RXG262177 SHC262177 SQY262177 TAU262177 TKQ262177 TUM262177 UEI262177 UOE262177 UYA262177 VHW262177 VRS262177 WBO262177 WLK262177 WVG262177 A327713 IU327713 SQ327713 ACM327713 AMI327713 AWE327713 BGA327713 BPW327713 BZS327713 CJO327713 CTK327713 DDG327713 DNC327713 DWY327713 EGU327713 EQQ327713 FAM327713 FKI327713 FUE327713 GEA327713 GNW327713 GXS327713 HHO327713 HRK327713 IBG327713 ILC327713 IUY327713 JEU327713 JOQ327713 JYM327713 KII327713 KSE327713 LCA327713 LLW327713 LVS327713 MFO327713 MPK327713 MZG327713 NJC327713 NSY327713 OCU327713 OMQ327713 OWM327713 PGI327713 PQE327713 QAA327713 QJW327713 QTS327713 RDO327713 RNK327713 RXG327713 SHC327713 SQY327713 TAU327713 TKQ327713 TUM327713 UEI327713 UOE327713 UYA327713 VHW327713 VRS327713 WBO327713 WLK327713 WVG327713 A393249 IU393249 SQ393249 ACM393249 AMI393249 AWE393249 BGA393249 BPW393249 BZS393249 CJO393249 CTK393249 DDG393249 DNC393249 DWY393249 EGU393249 EQQ393249 FAM393249 FKI393249 FUE393249 GEA393249 GNW393249 GXS393249 HHO393249 HRK393249 IBG393249 ILC393249 IUY393249 JEU393249 JOQ393249 JYM393249 KII393249 KSE393249 LCA393249 LLW393249 LVS393249 MFO393249 MPK393249 MZG393249 NJC393249 NSY393249 OCU393249 OMQ393249 OWM393249 PGI393249 PQE393249 QAA393249 QJW393249 QTS393249 RDO393249 RNK393249 RXG393249 SHC393249 SQY393249 TAU393249 TKQ393249 TUM393249 UEI393249 UOE393249 UYA393249 VHW393249 VRS393249 WBO393249 WLK393249 WVG393249 A458785 IU458785 SQ458785 ACM458785 AMI458785 AWE458785 BGA458785 BPW458785 BZS458785 CJO458785 CTK458785 DDG458785 DNC458785 DWY458785 EGU458785 EQQ458785 FAM458785 FKI458785 FUE458785 GEA458785 GNW458785 GXS458785 HHO458785 HRK458785 IBG458785 ILC458785 IUY458785 JEU458785 JOQ458785 JYM458785 KII458785 KSE458785 LCA458785 LLW458785 LVS458785 MFO458785 MPK458785 MZG458785 NJC458785 NSY458785 OCU458785 OMQ458785 OWM458785 PGI458785 PQE458785 QAA458785 QJW458785 QTS458785 RDO458785 RNK458785 RXG458785 SHC458785 SQY458785 TAU458785 TKQ458785 TUM458785 UEI458785 UOE458785 UYA458785 VHW458785 VRS458785 WBO458785 WLK458785 WVG458785 A524321 IU524321 SQ524321 ACM524321 AMI524321 AWE524321 BGA524321 BPW524321 BZS524321 CJO524321 CTK524321 DDG524321 DNC524321 DWY524321 EGU524321 EQQ524321 FAM524321 FKI524321 FUE524321 GEA524321 GNW524321 GXS524321 HHO524321 HRK524321 IBG524321 ILC524321 IUY524321 JEU524321 JOQ524321 JYM524321 KII524321 KSE524321 LCA524321 LLW524321 LVS524321 MFO524321 MPK524321 MZG524321 NJC524321 NSY524321 OCU524321 OMQ524321 OWM524321 PGI524321 PQE524321 QAA524321 QJW524321 QTS524321 RDO524321 RNK524321 RXG524321 SHC524321 SQY524321 TAU524321 TKQ524321 TUM524321 UEI524321 UOE524321 UYA524321 VHW524321 VRS524321 WBO524321 WLK524321 WVG524321 A589857 IU589857 SQ589857 ACM589857 AMI589857 AWE589857 BGA589857 BPW589857 BZS589857 CJO589857 CTK589857 DDG589857 DNC589857 DWY589857 EGU589857 EQQ589857 FAM589857 FKI589857 FUE589857 GEA589857 GNW589857 GXS589857 HHO589857 HRK589857 IBG589857 ILC589857 IUY589857 JEU589857 JOQ589857 JYM589857 KII589857 KSE589857 LCA589857 LLW589857 LVS589857 MFO589857 MPK589857 MZG589857 NJC589857 NSY589857 OCU589857 OMQ589857 OWM589857 PGI589857 PQE589857 QAA589857 QJW589857 QTS589857 RDO589857 RNK589857 RXG589857 SHC589857 SQY589857 TAU589857 TKQ589857 TUM589857 UEI589857 UOE589857 UYA589857 VHW589857 VRS589857 WBO589857 WLK589857 WVG589857 A655393 IU655393 SQ655393 ACM655393 AMI655393 AWE655393 BGA655393 BPW655393 BZS655393 CJO655393 CTK655393 DDG655393 DNC655393 DWY655393 EGU655393 EQQ655393 FAM655393 FKI655393 FUE655393 GEA655393 GNW655393 GXS655393 HHO655393 HRK655393 IBG655393 ILC655393 IUY655393 JEU655393 JOQ655393 JYM655393 KII655393 KSE655393 LCA655393 LLW655393 LVS655393 MFO655393 MPK655393 MZG655393 NJC655393 NSY655393 OCU655393 OMQ655393 OWM655393 PGI655393 PQE655393 QAA655393 QJW655393 QTS655393 RDO655393 RNK655393 RXG655393 SHC655393 SQY655393 TAU655393 TKQ655393 TUM655393 UEI655393 UOE655393 UYA655393 VHW655393 VRS655393 WBO655393 WLK655393 WVG655393 A720929 IU720929 SQ720929 ACM720929 AMI720929 AWE720929 BGA720929 BPW720929 BZS720929 CJO720929 CTK720929 DDG720929 DNC720929 DWY720929 EGU720929 EQQ720929 FAM720929 FKI720929 FUE720929 GEA720929 GNW720929 GXS720929 HHO720929 HRK720929 IBG720929 ILC720929 IUY720929 JEU720929 JOQ720929 JYM720929 KII720929 KSE720929 LCA720929 LLW720929 LVS720929 MFO720929 MPK720929 MZG720929 NJC720929 NSY720929 OCU720929 OMQ720929 OWM720929 PGI720929 PQE720929 QAA720929 QJW720929 QTS720929 RDO720929 RNK720929 RXG720929 SHC720929 SQY720929 TAU720929 TKQ720929 TUM720929 UEI720929 UOE720929 UYA720929 VHW720929 VRS720929 WBO720929 WLK720929 WVG720929 A786465 IU786465 SQ786465 ACM786465 AMI786465 AWE786465 BGA786465 BPW786465 BZS786465 CJO786465 CTK786465 DDG786465 DNC786465 DWY786465 EGU786465 EQQ786465 FAM786465 FKI786465 FUE786465 GEA786465 GNW786465 GXS786465 HHO786465 HRK786465 IBG786465 ILC786465 IUY786465 JEU786465 JOQ786465 JYM786465 KII786465 KSE786465 LCA786465 LLW786465 LVS786465 MFO786465 MPK786465 MZG786465 NJC786465 NSY786465 OCU786465 OMQ786465 OWM786465 PGI786465 PQE786465 QAA786465 QJW786465 QTS786465 RDO786465 RNK786465 RXG786465 SHC786465 SQY786465 TAU786465 TKQ786465 TUM786465 UEI786465 UOE786465 UYA786465 VHW786465 VRS786465 WBO786465 WLK786465 WVG786465 A852001 IU852001 SQ852001 ACM852001 AMI852001 AWE852001 BGA852001 BPW852001 BZS852001 CJO852001 CTK852001 DDG852001 DNC852001 DWY852001 EGU852001 EQQ852001 FAM852001 FKI852001 FUE852001 GEA852001 GNW852001 GXS852001 HHO852001 HRK852001 IBG852001 ILC852001 IUY852001 JEU852001 JOQ852001 JYM852001 KII852001 KSE852001 LCA852001 LLW852001 LVS852001 MFO852001 MPK852001 MZG852001 NJC852001 NSY852001 OCU852001 OMQ852001 OWM852001 PGI852001 PQE852001 QAA852001 QJW852001 QTS852001 RDO852001 RNK852001 RXG852001 SHC852001 SQY852001 TAU852001 TKQ852001 TUM852001 UEI852001 UOE852001 UYA852001 VHW852001 VRS852001 WBO852001 WLK852001 WVG852001 A917537 IU917537 SQ917537 ACM917537 AMI917537 AWE917537 BGA917537 BPW917537 BZS917537 CJO917537 CTK917537 DDG917537 DNC917537 DWY917537 EGU917537 EQQ917537 FAM917537 FKI917537 FUE917537 GEA917537 GNW917537 GXS917537 HHO917537 HRK917537 IBG917537 ILC917537 IUY917537 JEU917537 JOQ917537 JYM917537 KII917537 KSE917537 LCA917537 LLW917537 LVS917537 MFO917537 MPK917537 MZG917537 NJC917537 NSY917537 OCU917537 OMQ917537 OWM917537 PGI917537 PQE917537 QAA917537 QJW917537 QTS917537 RDO917537 RNK917537 RXG917537 SHC917537 SQY917537 TAU917537 TKQ917537 TUM917537 UEI917537 UOE917537 UYA917537 VHW917537 VRS917537 WBO917537 WLK917537 WVG917537 A983073 IU983073 SQ983073 ACM983073 AMI983073 AWE983073 BGA983073 BPW983073 BZS983073 CJO983073 CTK983073 DDG983073 DNC983073 DWY983073 EGU983073 EQQ983073 FAM983073 FKI983073 FUE983073 GEA983073 GNW983073 GXS983073 HHO983073 HRK983073 IBG983073 ILC983073 IUY983073 JEU983073 JOQ983073 JYM983073 KII983073 KSE983073 LCA983073 LLW983073 LVS983073 MFO983073 MPK983073 MZG983073 NJC983073 NSY983073 OCU983073 OMQ983073 OWM983073 PGI983073 PQE983073 QAA983073 QJW983073 QTS983073 RDO983073 RNK983073 RXG983073 SHC983073 SQY983073 TAU983073 TKQ983073 TUM983073 UEI983073 UOE983073 UYA983073 VHW983073 VRS983073 WBO983073 WLK983073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43" customWidth="1"/>
    <col min="2" max="2" width="55.5546875" style="143" customWidth="1"/>
    <col min="3" max="3" width="41.33203125" style="143" customWidth="1"/>
    <col min="4" max="4" width="29.44140625" style="143" customWidth="1"/>
    <col min="5" max="5" width="29.109375" style="143" customWidth="1"/>
    <col min="6" max="16384" width="11.44140625" style="93"/>
  </cols>
  <sheetData>
    <row r="1" spans="1:5" x14ac:dyDescent="0.3">
      <c r="A1" s="246" t="s">
        <v>88</v>
      </c>
      <c r="B1" s="247"/>
      <c r="C1" s="247"/>
      <c r="D1" s="247"/>
      <c r="E1" s="116"/>
    </row>
    <row r="2" spans="1:5" ht="27.75" customHeight="1" x14ac:dyDescent="0.3">
      <c r="A2" s="117"/>
      <c r="B2" s="248" t="s">
        <v>71</v>
      </c>
      <c r="C2" s="248"/>
      <c r="D2" s="248"/>
      <c r="E2" s="118"/>
    </row>
    <row r="3" spans="1:5" ht="21" customHeight="1" x14ac:dyDescent="0.3">
      <c r="A3" s="119"/>
      <c r="B3" s="248" t="s">
        <v>140</v>
      </c>
      <c r="C3" s="248"/>
      <c r="D3" s="248"/>
      <c r="E3" s="120"/>
    </row>
    <row r="4" spans="1:5" thickBot="1" x14ac:dyDescent="0.35">
      <c r="A4" s="121"/>
      <c r="B4" s="122"/>
      <c r="C4" s="122"/>
      <c r="D4" s="122"/>
      <c r="E4" s="123"/>
    </row>
    <row r="5" spans="1:5" ht="26.25" customHeight="1" thickBot="1" x14ac:dyDescent="0.35">
      <c r="A5" s="121"/>
      <c r="B5" s="124" t="s">
        <v>72</v>
      </c>
      <c r="C5" s="249"/>
      <c r="D5" s="250"/>
      <c r="E5" s="123"/>
    </row>
    <row r="6" spans="1:5" ht="27.75" customHeight="1" thickBot="1" x14ac:dyDescent="0.35">
      <c r="A6" s="121"/>
      <c r="B6" s="149" t="s">
        <v>73</v>
      </c>
      <c r="C6" s="251"/>
      <c r="D6" s="252"/>
      <c r="E6" s="123"/>
    </row>
    <row r="7" spans="1:5" ht="29.25" customHeight="1" thickBot="1" x14ac:dyDescent="0.35">
      <c r="A7" s="121"/>
      <c r="B7" s="149" t="s">
        <v>141</v>
      </c>
      <c r="C7" s="255" t="s">
        <v>142</v>
      </c>
      <c r="D7" s="256"/>
      <c r="E7" s="123"/>
    </row>
    <row r="8" spans="1:5" ht="16.2" thickBot="1" x14ac:dyDescent="0.35">
      <c r="A8" s="121"/>
      <c r="B8" s="150" t="s">
        <v>143</v>
      </c>
      <c r="C8" s="253"/>
      <c r="D8" s="254"/>
      <c r="E8" s="123"/>
    </row>
    <row r="9" spans="1:5" ht="23.25" customHeight="1" thickBot="1" x14ac:dyDescent="0.35">
      <c r="A9" s="121"/>
      <c r="B9" s="150" t="s">
        <v>143</v>
      </c>
      <c r="C9" s="253"/>
      <c r="D9" s="254"/>
      <c r="E9" s="123"/>
    </row>
    <row r="10" spans="1:5" ht="26.25" customHeight="1" thickBot="1" x14ac:dyDescent="0.35">
      <c r="A10" s="121"/>
      <c r="B10" s="150" t="s">
        <v>143</v>
      </c>
      <c r="C10" s="253"/>
      <c r="D10" s="254"/>
      <c r="E10" s="123"/>
    </row>
    <row r="11" spans="1:5" ht="21.75" customHeight="1" thickBot="1" x14ac:dyDescent="0.35">
      <c r="A11" s="121"/>
      <c r="B11" s="150" t="s">
        <v>143</v>
      </c>
      <c r="C11" s="253"/>
      <c r="D11" s="254"/>
      <c r="E11" s="123"/>
    </row>
    <row r="12" spans="1:5" ht="31.8" thickBot="1" x14ac:dyDescent="0.35">
      <c r="A12" s="121"/>
      <c r="B12" s="151" t="s">
        <v>144</v>
      </c>
      <c r="C12" s="253">
        <f>SUM(C8:D11)</f>
        <v>0</v>
      </c>
      <c r="D12" s="254"/>
      <c r="E12" s="123"/>
    </row>
    <row r="13" spans="1:5" ht="26.25" customHeight="1" thickBot="1" x14ac:dyDescent="0.35">
      <c r="A13" s="121"/>
      <c r="B13" s="151" t="s">
        <v>145</v>
      </c>
      <c r="C13" s="253">
        <f>+C12/616000</f>
        <v>0</v>
      </c>
      <c r="D13" s="254"/>
      <c r="E13" s="123"/>
    </row>
    <row r="14" spans="1:5" ht="24.75" customHeight="1" x14ac:dyDescent="0.3">
      <c r="A14" s="121"/>
      <c r="B14" s="122"/>
      <c r="C14" s="126"/>
      <c r="D14" s="127"/>
      <c r="E14" s="123"/>
    </row>
    <row r="15" spans="1:5" ht="28.5" customHeight="1" thickBot="1" x14ac:dyDescent="0.35">
      <c r="A15" s="121"/>
      <c r="B15" s="122" t="s">
        <v>146</v>
      </c>
      <c r="C15" s="126"/>
      <c r="D15" s="127"/>
      <c r="E15" s="123"/>
    </row>
    <row r="16" spans="1:5" ht="27" customHeight="1" x14ac:dyDescent="0.3">
      <c r="A16" s="121"/>
      <c r="B16" s="128" t="s">
        <v>74</v>
      </c>
      <c r="C16" s="129"/>
      <c r="D16" s="130"/>
      <c r="E16" s="123"/>
    </row>
    <row r="17" spans="1:6" ht="28.5" customHeight="1" x14ac:dyDescent="0.3">
      <c r="A17" s="121"/>
      <c r="B17" s="121" t="s">
        <v>75</v>
      </c>
      <c r="C17" s="131"/>
      <c r="D17" s="123"/>
      <c r="E17" s="123"/>
    </row>
    <row r="18" spans="1:6" ht="15" x14ac:dyDescent="0.3">
      <c r="A18" s="121"/>
      <c r="B18" s="121" t="s">
        <v>76</v>
      </c>
      <c r="C18" s="131"/>
      <c r="D18" s="123"/>
      <c r="E18" s="123"/>
    </row>
    <row r="19" spans="1:6" ht="27" customHeight="1" thickBot="1" x14ac:dyDescent="0.35">
      <c r="A19" s="121"/>
      <c r="B19" s="132" t="s">
        <v>77</v>
      </c>
      <c r="C19" s="133"/>
      <c r="D19" s="134"/>
      <c r="E19" s="123"/>
    </row>
    <row r="20" spans="1:6" ht="27" customHeight="1" thickBot="1" x14ac:dyDescent="0.35">
      <c r="A20" s="121"/>
      <c r="B20" s="237" t="s">
        <v>78</v>
      </c>
      <c r="C20" s="238"/>
      <c r="D20" s="239"/>
      <c r="E20" s="123"/>
    </row>
    <row r="21" spans="1:6" ht="16.2" thickBot="1" x14ac:dyDescent="0.35">
      <c r="A21" s="121"/>
      <c r="B21" s="237" t="s">
        <v>79</v>
      </c>
      <c r="C21" s="238"/>
      <c r="D21" s="239"/>
      <c r="E21" s="123"/>
    </row>
    <row r="22" spans="1:6" x14ac:dyDescent="0.3">
      <c r="A22" s="121"/>
      <c r="B22" s="135" t="s">
        <v>147</v>
      </c>
      <c r="C22" s="136"/>
      <c r="D22" s="127" t="s">
        <v>80</v>
      </c>
      <c r="E22" s="123"/>
    </row>
    <row r="23" spans="1:6" ht="16.2" thickBot="1" x14ac:dyDescent="0.35">
      <c r="A23" s="121"/>
      <c r="B23" s="125" t="s">
        <v>81</v>
      </c>
      <c r="C23" s="137"/>
      <c r="D23" s="138" t="s">
        <v>80</v>
      </c>
      <c r="E23" s="123"/>
    </row>
    <row r="24" spans="1:6" ht="16.2" thickBot="1" x14ac:dyDescent="0.35">
      <c r="A24" s="121"/>
      <c r="B24" s="139"/>
      <c r="C24" s="140"/>
      <c r="D24" s="122"/>
      <c r="E24" s="141"/>
    </row>
    <row r="25" spans="1:6" x14ac:dyDescent="0.3">
      <c r="A25" s="240"/>
      <c r="B25" s="241" t="s">
        <v>82</v>
      </c>
      <c r="C25" s="243" t="s">
        <v>83</v>
      </c>
      <c r="D25" s="244"/>
      <c r="E25" s="245"/>
      <c r="F25" s="234"/>
    </row>
    <row r="26" spans="1:6" ht="16.2" thickBot="1" x14ac:dyDescent="0.35">
      <c r="A26" s="240"/>
      <c r="B26" s="242"/>
      <c r="C26" s="235" t="s">
        <v>84</v>
      </c>
      <c r="D26" s="236"/>
      <c r="E26" s="245"/>
      <c r="F26" s="234"/>
    </row>
    <row r="27" spans="1:6" thickBot="1" x14ac:dyDescent="0.35">
      <c r="A27" s="132"/>
      <c r="B27" s="142"/>
      <c r="C27" s="142"/>
      <c r="D27" s="142"/>
      <c r="E27" s="134"/>
      <c r="F27" s="115"/>
    </row>
    <row r="28" spans="1:6" x14ac:dyDescent="0.3">
      <c r="B28" s="144"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2014-12-16T02:19:02Z</dcterms:modified>
</cp:coreProperties>
</file>