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F16" i="8" l="1"/>
  <c r="L46" i="8" l="1"/>
  <c r="L51" i="8" s="1"/>
  <c r="P50" i="8"/>
  <c r="M51" i="8"/>
  <c r="O51" i="8"/>
  <c r="Q51" i="8"/>
  <c r="K51" i="8"/>
  <c r="P49" i="8"/>
  <c r="P48" i="8"/>
  <c r="P47" i="8"/>
  <c r="P46" i="8"/>
  <c r="P45" i="8" l="1"/>
  <c r="P44" i="8"/>
  <c r="P43" i="8"/>
  <c r="P42" i="8"/>
  <c r="G15" i="8"/>
  <c r="P51" i="8" l="1"/>
  <c r="C56" i="8"/>
  <c r="C12" i="10" l="1"/>
  <c r="C13" i="10" s="1"/>
  <c r="M127" i="8"/>
  <c r="L127" i="8"/>
  <c r="K127" i="8"/>
  <c r="E33" i="8"/>
  <c r="E133" i="8" l="1"/>
  <c r="D162" i="8" s="1"/>
  <c r="F152" i="8"/>
  <c r="D163" i="8" s="1"/>
  <c r="E162" i="8" l="1"/>
  <c r="C129" i="8" l="1"/>
  <c r="C55" i="8"/>
</calcChain>
</file>

<file path=xl/sharedStrings.xml><?xml version="1.0" encoding="utf-8"?>
<sst xmlns="http://schemas.openxmlformats.org/spreadsheetml/2006/main" count="647" uniqueCount="239">
  <si>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</si>
  <si>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</si>
  <si>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</si>
  <si>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</si>
  <si>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</si>
  <si>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</si>
  <si>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</si>
  <si>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</si>
  <si>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</si>
  <si>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</si>
  <si>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</si>
  <si>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</si>
  <si>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</si>
  <si>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</si>
  <si>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</si>
  <si>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</si>
  <si>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</si>
  <si>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</si>
  <si>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</si>
  <si>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</si>
  <si>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</si>
  <si>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</si>
  <si>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</si>
  <si>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</si>
  <si>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</si>
  <si>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</si>
  <si>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</si>
  <si>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</si>
  <si>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</si>
  <si>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</si>
  <si>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</si>
  <si>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</si>
  <si>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</si>
  <si>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</si>
  <si>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</si>
  <si>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</si>
  <si>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</si>
  <si>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</si>
  <si>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</si>
  <si>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</si>
  <si>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</si>
  <si>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</si>
  <si>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</si>
  <si>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</si>
  <si>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</si>
  <si>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</si>
  <si>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</si>
  <si>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</si>
  <si>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</si>
  <si>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</si>
  <si>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</si>
  <si>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</si>
  <si>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</si>
  <si>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</si>
  <si>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</si>
  <si>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</si>
  <si>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</si>
  <si>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</si>
  <si>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</si>
  <si>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</si>
  <si>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</si>
  <si>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</si>
  <si>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</si>
  <si>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</si>
  <si>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</si>
  <si>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</si>
  <si>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</si>
  <si>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</si>
  <si>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</si>
  <si>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</si>
  <si>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</si>
  <si>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</si>
  <si>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</si>
  <si>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</si>
  <si>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</si>
  <si>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</si>
  <si>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</si>
  <si>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</si>
  <si>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</si>
  <si>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</si>
  <si>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</si>
  <si>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</si>
  <si>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</si>
  <si>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</si>
  <si>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</si>
  <si>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</si>
  <si>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</si>
  <si>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</si>
  <si>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</si>
  <si>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</si>
  <si>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</si>
  <si>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</si>
  <si>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</si>
  <si>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</si>
  <si>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</si>
  <si>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</si>
  <si>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</si>
  <si>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</si>
  <si>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</si>
  <si>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</si>
  <si>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</si>
  <si>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</si>
  <si>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</si>
  <si>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</si>
  <si>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</si>
  <si>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</si>
  <si>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</si>
  <si>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</si>
  <si>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</si>
  <si>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</si>
  <si>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</si>
  <si>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</si>
  <si>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</si>
  <si>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</si>
  <si>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</si>
  <si>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</si>
  <si>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</si>
  <si>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</si>
  <si>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</si>
  <si>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</si>
  <si>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</si>
  <si>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</si>
  <si>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</si>
  <si>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</si>
  <si>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</si>
  <si>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</si>
  <si>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</si>
  <si>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</si>
  <si>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</si>
  <si>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</si>
  <si>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</si>
  <si>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</si>
  <si>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</si>
  <si>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</si>
  <si>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</si>
  <si>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</si>
  <si>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</si>
  <si>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</si>
  <si>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</si>
  <si>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</si>
  <si>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</si>
  <si>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</si>
  <si>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</si>
  <si>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</si>
  <si>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</si>
  <si>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</si>
  <si>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</si>
  <si>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</si>
  <si>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</si>
  <si>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</si>
  <si>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</si>
  <si>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</si>
  <si>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</si>
  <si>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</si>
  <si>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</si>
  <si>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</si>
  <si>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</si>
  <si>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</si>
  <si>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</si>
  <si>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</si>
  <si>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evaluación independiente para cada grupo al que se presenta)</t>
  </si>
  <si>
    <t>Cantidad de Cupos ejecutados
validados</t>
  </si>
  <si>
    <t>Empresa o entidad contratante
(nombre de la entidad que expide la certificación)</t>
  </si>
  <si>
    <t xml:space="preserve">Objeto del contrato cumple con lo solicitado 
si/ no
</t>
  </si>
  <si>
    <t>X</t>
  </si>
  <si>
    <t>FUNDACIÓN CHOCÓ SOCIAL</t>
  </si>
  <si>
    <t>FUNDACION CHOCO SOCIAL</t>
  </si>
  <si>
    <t xml:space="preserve">FUNDACION CHOCO SOCIAL </t>
  </si>
  <si>
    <t>ICBF REGIONAL CHOCO</t>
  </si>
  <si>
    <t>113 2014</t>
  </si>
  <si>
    <t>NA</t>
  </si>
  <si>
    <t>NO SE DETERMINA</t>
  </si>
  <si>
    <t>147 2014</t>
  </si>
  <si>
    <t>200 2014</t>
  </si>
  <si>
    <t>245 2014</t>
  </si>
  <si>
    <t>218 2013</t>
  </si>
  <si>
    <t>032 2011</t>
  </si>
  <si>
    <t>192 2014</t>
  </si>
  <si>
    <t>158 2012</t>
  </si>
  <si>
    <t>429 2012</t>
  </si>
  <si>
    <t xml:space="preserve">NO SE VALIDA LA EXPERIENCIA DEBIDO A QUE SE PRESENTA UNA CERTIFICACION ADICIONAL </t>
  </si>
  <si>
    <t xml:space="preserve">YESCA GRANDE </t>
  </si>
  <si>
    <t xml:space="preserve">NO PRESENTA CARTA </t>
  </si>
  <si>
    <t xml:space="preserve">ALAMEDA REYES </t>
  </si>
  <si>
    <t>LA DIECIOCHO</t>
  </si>
  <si>
    <t xml:space="preserve">MEDRAN </t>
  </si>
  <si>
    <t>SS</t>
  </si>
  <si>
    <t>ZONA MINERA</t>
  </si>
  <si>
    <t>URIBE VELEZ</t>
  </si>
  <si>
    <t>JARDIN COLISEO</t>
  </si>
  <si>
    <t>JARDIN LA DIECIOCHO</t>
  </si>
  <si>
    <t>AURORA</t>
  </si>
  <si>
    <t>POBLADO</t>
  </si>
  <si>
    <t xml:space="preserve">MIGBEICY ASPRILLA AYALA </t>
  </si>
  <si>
    <t xml:space="preserve">LICENCIADA EN ESPAÑOL Y LITERATURA </t>
  </si>
  <si>
    <t xml:space="preserve">FUNDACION UNIVERSITARIA CLARETIANA </t>
  </si>
  <si>
    <t>MARIA EPIFANIA PALACIOS</t>
  </si>
  <si>
    <t>NO DETERMINA</t>
  </si>
  <si>
    <t xml:space="preserve">NO PRESENTA </t>
  </si>
  <si>
    <t>NO PRESENTA</t>
  </si>
  <si>
    <t>YULIS MARIA CHAVERRA</t>
  </si>
  <si>
    <t>TRABAJADORA SOCIAL</t>
  </si>
  <si>
    <t>COORPORACION PARA FORMACION DIBULGACION Y EDUCACION EN LA FE</t>
  </si>
  <si>
    <t>YENECY PEÑA MOSQUERA</t>
  </si>
  <si>
    <t>LICENCIADA EN MATEMATICAS Y FISICA</t>
  </si>
  <si>
    <t xml:space="preserve">EDITH MANUELA HINESTROSA </t>
  </si>
  <si>
    <t>LICENCIADA EN BASICA PRIMARIA</t>
  </si>
  <si>
    <t xml:space="preserve">SANDY SANCHEZ </t>
  </si>
  <si>
    <t xml:space="preserve">PSICOLOGA </t>
  </si>
  <si>
    <t>JENNY JANETH RAMIREZ</t>
  </si>
  <si>
    <t xml:space="preserve">TOMAS BEJARANO LEMUS </t>
  </si>
  <si>
    <t xml:space="preserve">TRABAJADOR SOCIAL </t>
  </si>
  <si>
    <t xml:space="preserve">MARIA JANETH QUINTO </t>
  </si>
  <si>
    <t>UNION TEMPORAL ROTARI</t>
  </si>
  <si>
    <t xml:space="preserve">MARLY LASTERIA VALENCIA SERNA </t>
  </si>
  <si>
    <t>PARROQUIA SAN FRANCISCO DE ASIS</t>
  </si>
  <si>
    <t xml:space="preserve">ROSA MOSQUERA ASPRILLA </t>
  </si>
  <si>
    <t xml:space="preserve">RUBY JANETH MENA </t>
  </si>
  <si>
    <t xml:space="preserve">KEILLS MACHADO SARRIA </t>
  </si>
  <si>
    <t xml:space="preserve">RED JUVENIL DE MUJERES CHOCUANAS </t>
  </si>
  <si>
    <t xml:space="preserve">FLOR MARINA MOSQUERA </t>
  </si>
  <si>
    <t>ALDEAS INFANTILES SOS</t>
  </si>
  <si>
    <t xml:space="preserve">FANNY LUIS BORJA </t>
  </si>
  <si>
    <t>CAJA DE COMPENSACION FAMILIAR DEL CHOCO</t>
  </si>
  <si>
    <t xml:space="preserve">AYDA LUZ PALACIOS PALACIOS </t>
  </si>
  <si>
    <t>NEYDA HERNANDEZ MARTINEZ</t>
  </si>
  <si>
    <t>ANAUDILIA MENA PALACIOS</t>
  </si>
  <si>
    <t xml:space="preserve">TRABAJADORA SOCIAL </t>
  </si>
  <si>
    <t>NO CUMPLE</t>
  </si>
  <si>
    <t xml:space="preserve">NO </t>
  </si>
  <si>
    <t>DIANA CAROVITH GUERRERO MOSQUERA</t>
  </si>
  <si>
    <t>PSICOLOGO</t>
  </si>
  <si>
    <t>LUZ EUGENIA MORENO MOSQUERA</t>
  </si>
  <si>
    <t xml:space="preserve">JESUS GONZALO PALACIOS </t>
  </si>
  <si>
    <t>CONTADOR PUBLICO</t>
  </si>
  <si>
    <t xml:space="preserve">JEFFERSON PALACIOS PALACIOS </t>
  </si>
  <si>
    <t xml:space="preserve">NO SE PRESENTA CERTIFICADOS DE TERMINACION DE MATERIAS
 O ACTA DE GRADO COMO PROFESIONAL </t>
  </si>
  <si>
    <t xml:space="preserve">NO SE PRESENTAN CERTIFICACIONES LABORALES Y LA EXPERIENCIA DILENGENCIADA 
EN LA HOJA DE VIDA NO CUMPLE </t>
  </si>
  <si>
    <t>Este profesional también fue presentado por el oferente Versalles quien radicó primero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</si>
</sst>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_-&quot;$&quot;* #,##0_-;\-&quot;$&quot;* #,##0_-;_-&quot;$&quot;* &quot;-&quot;??_-;_-@_-"/>
    <numFmt numFmtId="171" formatCode="0.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69" fontId="0" fillId="3" borderId="1" xfId="1" applyNumberFormat="1" applyFont="1" applyFill="1" applyBorder="1" applyAlignment="1">
      <alignment vertical="center"/>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15" fontId="0" fillId="0" borderId="1" xfId="0" applyNumberFormat="1" applyBorder="1" applyAlignment="1"/>
    <xf numFmtId="15" fontId="0" fillId="0" borderId="1" xfId="0" applyNumberFormat="1" applyFill="1" applyBorder="1"/>
    <xf numFmtId="15" fontId="0" fillId="0" borderId="1" xfId="0" applyNumberFormat="1" applyBorder="1"/>
    <xf numFmtId="1" fontId="13" fillId="0" borderId="1" xfId="0" applyNumberFormat="1" applyFont="1" applyFill="1" applyBorder="1" applyAlignment="1" applyProtection="1">
      <alignment horizontal="center" vertical="center" wrapText="1"/>
      <protection locked="0"/>
    </xf>
    <xf numFmtId="17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49" fontId="14" fillId="1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right" vertical="center" wrapText="1"/>
      <protection locked="0"/>
    </xf>
    <xf numFmtId="3" fontId="0" fillId="0" borderId="1" xfId="0" applyNumberFormat="1" applyFill="1" applyBorder="1" applyAlignment="1">
      <alignment horizontal="center" vertical="center"/>
    </xf>
    <xf numFmtId="171" fontId="0" fillId="0" borderId="0" xfId="0" applyNumberFormat="1" applyFill="1" applyBorder="1" applyAlignment="1">
      <alignment vertical="center" wrapText="1"/>
    </xf>
    <xf numFmtId="15" fontId="0" fillId="0" borderId="1" xfId="0" applyNumberFormat="1" applyBorder="1" applyAlignment="1">
      <alignment horizontal="right"/>
    </xf>
    <xf numFmtId="0" fontId="39" fillId="0" borderId="1" xfId="0" applyFont="1" applyBorder="1" applyAlignment="1"/>
    <xf numFmtId="15" fontId="39" fillId="0" borderId="1" xfId="0" applyNumberFormat="1" applyFont="1" applyBorder="1" applyAlignment="1">
      <alignment horizontal="right"/>
    </xf>
    <xf numFmtId="15" fontId="39" fillId="0" borderId="1" xfId="0" applyNumberFormat="1" applyFont="1" applyFill="1" applyBorder="1"/>
    <xf numFmtId="15" fontId="39" fillId="0" borderId="1" xfId="0" applyNumberFormat="1" applyFont="1" applyBorder="1"/>
    <xf numFmtId="0" fontId="39" fillId="0" borderId="1" xfId="0" applyFont="1" applyBorder="1" applyAlignment="1">
      <alignment vertical="center"/>
    </xf>
    <xf numFmtId="0" fontId="39" fillId="0" borderId="1" xfId="0" applyFont="1" applyFill="1" applyBorder="1"/>
    <xf numFmtId="0" fontId="39" fillId="0" borderId="1" xfId="0" applyFont="1" applyBorder="1"/>
    <xf numFmtId="0" fontId="39" fillId="0" borderId="1" xfId="0" applyFont="1" applyFill="1" applyBorder="1" applyAlignment="1"/>
    <xf numFmtId="0" fontId="14" fillId="0" borderId="1" xfId="0" applyFont="1" applyBorder="1" applyAlignment="1">
      <alignment vertical="center"/>
    </xf>
    <xf numFmtId="0" fontId="39" fillId="0" borderId="1" xfId="0" applyFont="1" applyBorder="1" applyAlignment="1">
      <alignment vertical="center" wrapText="1"/>
    </xf>
    <xf numFmtId="170" fontId="18" fillId="2" borderId="1" xfId="3" applyNumberFormat="1" applyFont="1" applyFill="1" applyBorder="1" applyAlignment="1" applyProtection="1">
      <alignment horizontal="center" vertical="center" wrapText="1"/>
      <protection locked="0"/>
    </xf>
    <xf numFmtId="15" fontId="0" fillId="0" borderId="1" xfId="0" applyNumberFormat="1" applyBorder="1" applyAlignment="1">
      <alignment horizontal="center" vertical="center"/>
    </xf>
    <xf numFmtId="0" fontId="0" fillId="0" borderId="1" xfId="0" applyFill="1" applyBorder="1" applyAlignment="1">
      <alignment vertical="center" wrapText="1"/>
    </xf>
    <xf numFmtId="15" fontId="0" fillId="0" borderId="1" xfId="0" applyNumberFormat="1" applyFill="1" applyBorder="1" applyAlignment="1">
      <alignment vertical="center"/>
    </xf>
    <xf numFmtId="15" fontId="0" fillId="0" borderId="1" xfId="0" applyNumberFormat="1" applyBorder="1" applyAlignment="1">
      <alignmen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7" t="s">
        <v>88</v>
      </c>
      <c r="B2" s="207"/>
      <c r="C2" s="207"/>
      <c r="D2" s="207"/>
      <c r="E2" s="207"/>
      <c r="F2" s="207"/>
      <c r="G2" s="207"/>
      <c r="H2" s="207"/>
      <c r="I2" s="207"/>
      <c r="J2" s="207"/>
      <c r="K2" s="207"/>
      <c r="L2" s="207"/>
    </row>
    <row r="4" spans="1:12" ht="16.5" x14ac:dyDescent="0.25">
      <c r="A4" s="188" t="s">
        <v>59</v>
      </c>
      <c r="B4" s="188"/>
      <c r="C4" s="188"/>
      <c r="D4" s="188"/>
      <c r="E4" s="188"/>
      <c r="F4" s="188"/>
      <c r="G4" s="188"/>
      <c r="H4" s="188"/>
      <c r="I4" s="188"/>
      <c r="J4" s="188"/>
      <c r="K4" s="188"/>
      <c r="L4" s="188"/>
    </row>
    <row r="5" spans="1:12" ht="16.5" x14ac:dyDescent="0.25">
      <c r="A5" s="64"/>
    </row>
    <row r="6" spans="1:12" ht="16.5" x14ac:dyDescent="0.25">
      <c r="A6" s="188" t="s">
        <v>60</v>
      </c>
      <c r="B6" s="188"/>
      <c r="C6" s="188"/>
      <c r="D6" s="188"/>
      <c r="E6" s="188"/>
      <c r="F6" s="188"/>
      <c r="G6" s="188"/>
      <c r="H6" s="188"/>
      <c r="I6" s="188"/>
      <c r="J6" s="188"/>
      <c r="K6" s="188"/>
      <c r="L6" s="188"/>
    </row>
    <row r="7" spans="1:12" ht="16.5" x14ac:dyDescent="0.25">
      <c r="A7" s="65"/>
    </row>
    <row r="8" spans="1:12" ht="109.5" customHeight="1" x14ac:dyDescent="0.25">
      <c r="A8" s="189" t="s">
        <v>123</v>
      </c>
      <c r="B8" s="189"/>
      <c r="C8" s="189"/>
      <c r="D8" s="189"/>
      <c r="E8" s="189"/>
      <c r="F8" s="189"/>
      <c r="G8" s="189"/>
      <c r="H8" s="189"/>
      <c r="I8" s="189"/>
      <c r="J8" s="189"/>
      <c r="K8" s="189"/>
      <c r="L8" s="189"/>
    </row>
    <row r="9" spans="1:12" ht="45.75" customHeight="1" x14ac:dyDescent="0.25">
      <c r="A9" s="189"/>
      <c r="B9" s="189"/>
      <c r="C9" s="189"/>
      <c r="D9" s="189"/>
      <c r="E9" s="189"/>
      <c r="F9" s="189"/>
      <c r="G9" s="189"/>
      <c r="H9" s="189"/>
      <c r="I9" s="189"/>
      <c r="J9" s="189"/>
      <c r="K9" s="189"/>
      <c r="L9" s="189"/>
    </row>
    <row r="10" spans="1:12" ht="28.5" customHeight="1" x14ac:dyDescent="0.25">
      <c r="A10" s="189" t="s">
        <v>91</v>
      </c>
      <c r="B10" s="189"/>
      <c r="C10" s="189"/>
      <c r="D10" s="189"/>
      <c r="E10" s="189"/>
      <c r="F10" s="189"/>
      <c r="G10" s="189"/>
      <c r="H10" s="189"/>
      <c r="I10" s="189"/>
      <c r="J10" s="189"/>
      <c r="K10" s="189"/>
      <c r="L10" s="189"/>
    </row>
    <row r="11" spans="1:12" ht="28.5" customHeight="1" x14ac:dyDescent="0.25">
      <c r="A11" s="189"/>
      <c r="B11" s="189"/>
      <c r="C11" s="189"/>
      <c r="D11" s="189"/>
      <c r="E11" s="189"/>
      <c r="F11" s="189"/>
      <c r="G11" s="189"/>
      <c r="H11" s="189"/>
      <c r="I11" s="189"/>
      <c r="J11" s="189"/>
      <c r="K11" s="189"/>
      <c r="L11" s="189"/>
    </row>
    <row r="12" spans="1:12" ht="15.75" thickBot="1" x14ac:dyDescent="0.3"/>
    <row r="13" spans="1:12" ht="15.75" thickBot="1" x14ac:dyDescent="0.3">
      <c r="A13" s="66" t="s">
        <v>61</v>
      </c>
      <c r="B13" s="190" t="s">
        <v>87</v>
      </c>
      <c r="C13" s="191"/>
      <c r="D13" s="191"/>
      <c r="E13" s="191"/>
      <c r="F13" s="191"/>
      <c r="G13" s="191"/>
      <c r="H13" s="191"/>
      <c r="I13" s="191"/>
      <c r="J13" s="191"/>
      <c r="K13" s="191"/>
      <c r="L13" s="191"/>
    </row>
    <row r="14" spans="1:12" ht="15.75" thickBot="1" x14ac:dyDescent="0.3">
      <c r="A14" s="67">
        <v>1</v>
      </c>
      <c r="B14" s="206"/>
      <c r="C14" s="206"/>
      <c r="D14" s="206"/>
      <c r="E14" s="206"/>
      <c r="F14" s="206"/>
      <c r="G14" s="206"/>
      <c r="H14" s="206"/>
      <c r="I14" s="206"/>
      <c r="J14" s="206"/>
      <c r="K14" s="206"/>
      <c r="L14" s="206"/>
    </row>
    <row r="15" spans="1:12" ht="15.75" thickBot="1" x14ac:dyDescent="0.3">
      <c r="A15" s="67">
        <v>2</v>
      </c>
      <c r="B15" s="206"/>
      <c r="C15" s="206"/>
      <c r="D15" s="206"/>
      <c r="E15" s="206"/>
      <c r="F15" s="206"/>
      <c r="G15" s="206"/>
      <c r="H15" s="206"/>
      <c r="I15" s="206"/>
      <c r="J15" s="206"/>
      <c r="K15" s="206"/>
      <c r="L15" s="206"/>
    </row>
    <row r="16" spans="1:12" ht="15.75" thickBot="1" x14ac:dyDescent="0.3">
      <c r="A16" s="67">
        <v>3</v>
      </c>
      <c r="B16" s="206"/>
      <c r="C16" s="206"/>
      <c r="D16" s="206"/>
      <c r="E16" s="206"/>
      <c r="F16" s="206"/>
      <c r="G16" s="206"/>
      <c r="H16" s="206"/>
      <c r="I16" s="206"/>
      <c r="J16" s="206"/>
      <c r="K16" s="206"/>
      <c r="L16" s="206"/>
    </row>
    <row r="17" spans="1:12" ht="15.75" thickBot="1" x14ac:dyDescent="0.3">
      <c r="A17" s="67">
        <v>4</v>
      </c>
      <c r="B17" s="206"/>
      <c r="C17" s="206"/>
      <c r="D17" s="206"/>
      <c r="E17" s="206"/>
      <c r="F17" s="206"/>
      <c r="G17" s="206"/>
      <c r="H17" s="206"/>
      <c r="I17" s="206"/>
      <c r="J17" s="206"/>
      <c r="K17" s="206"/>
      <c r="L17" s="206"/>
    </row>
    <row r="18" spans="1:12" ht="15.75" thickBot="1" x14ac:dyDescent="0.3">
      <c r="A18" s="67">
        <v>5</v>
      </c>
      <c r="B18" s="206"/>
      <c r="C18" s="206"/>
      <c r="D18" s="206"/>
      <c r="E18" s="206"/>
      <c r="F18" s="206"/>
      <c r="G18" s="206"/>
      <c r="H18" s="206"/>
      <c r="I18" s="206"/>
      <c r="J18" s="206"/>
      <c r="K18" s="206"/>
      <c r="L18" s="206"/>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208" t="s">
        <v>86</v>
      </c>
      <c r="B21" s="208"/>
      <c r="C21" s="208"/>
      <c r="D21" s="208"/>
      <c r="E21" s="208"/>
      <c r="F21" s="208"/>
      <c r="G21" s="208"/>
      <c r="H21" s="208"/>
      <c r="I21" s="208"/>
      <c r="J21" s="208"/>
      <c r="K21" s="208"/>
      <c r="L21" s="208"/>
    </row>
    <row r="23" spans="1:12" ht="27" customHeight="1" x14ac:dyDescent="0.25">
      <c r="A23" s="192" t="s">
        <v>62</v>
      </c>
      <c r="B23" s="192"/>
      <c r="C23" s="192"/>
      <c r="D23" s="192"/>
      <c r="E23" s="69" t="s">
        <v>63</v>
      </c>
      <c r="F23" s="68" t="s">
        <v>64</v>
      </c>
      <c r="G23" s="68" t="s">
        <v>65</v>
      </c>
      <c r="H23" s="192" t="s">
        <v>2</v>
      </c>
      <c r="I23" s="192"/>
      <c r="J23" s="192"/>
      <c r="K23" s="192"/>
      <c r="L23" s="192"/>
    </row>
    <row r="24" spans="1:12" ht="30.75" customHeight="1" x14ac:dyDescent="0.25">
      <c r="A24" s="200" t="s">
        <v>95</v>
      </c>
      <c r="B24" s="201"/>
      <c r="C24" s="201"/>
      <c r="D24" s="202"/>
      <c r="E24" s="70"/>
      <c r="F24" s="1"/>
      <c r="G24" s="1"/>
      <c r="H24" s="199"/>
      <c r="I24" s="199"/>
      <c r="J24" s="199"/>
      <c r="K24" s="199"/>
      <c r="L24" s="199"/>
    </row>
    <row r="25" spans="1:12" ht="35.25" customHeight="1" x14ac:dyDescent="0.25">
      <c r="A25" s="203" t="s">
        <v>96</v>
      </c>
      <c r="B25" s="204"/>
      <c r="C25" s="204"/>
      <c r="D25" s="205"/>
      <c r="E25" s="71"/>
      <c r="F25" s="1"/>
      <c r="G25" s="1"/>
      <c r="H25" s="199"/>
      <c r="I25" s="199"/>
      <c r="J25" s="199"/>
      <c r="K25" s="199"/>
      <c r="L25" s="199"/>
    </row>
    <row r="26" spans="1:12" ht="24.75" customHeight="1" x14ac:dyDescent="0.25">
      <c r="A26" s="203" t="s">
        <v>124</v>
      </c>
      <c r="B26" s="204"/>
      <c r="C26" s="204"/>
      <c r="D26" s="205"/>
      <c r="E26" s="71"/>
      <c r="F26" s="1"/>
      <c r="G26" s="1"/>
      <c r="H26" s="199"/>
      <c r="I26" s="199"/>
      <c r="J26" s="199"/>
      <c r="K26" s="199"/>
      <c r="L26" s="199"/>
    </row>
    <row r="27" spans="1:12" ht="27" customHeight="1" x14ac:dyDescent="0.25">
      <c r="A27" s="193" t="s">
        <v>66</v>
      </c>
      <c r="B27" s="194"/>
      <c r="C27" s="194"/>
      <c r="D27" s="195"/>
      <c r="E27" s="72"/>
      <c r="F27" s="1"/>
      <c r="G27" s="1"/>
      <c r="H27" s="199"/>
      <c r="I27" s="199"/>
      <c r="J27" s="199"/>
      <c r="K27" s="199"/>
      <c r="L27" s="199"/>
    </row>
    <row r="28" spans="1:12" ht="20.25" customHeight="1" x14ac:dyDescent="0.25">
      <c r="A28" s="193" t="s">
        <v>90</v>
      </c>
      <c r="B28" s="194"/>
      <c r="C28" s="194"/>
      <c r="D28" s="195"/>
      <c r="E28" s="72"/>
      <c r="F28" s="1"/>
      <c r="G28" s="1"/>
      <c r="H28" s="196"/>
      <c r="I28" s="197"/>
      <c r="J28" s="197"/>
      <c r="K28" s="197"/>
      <c r="L28" s="198"/>
    </row>
    <row r="29" spans="1:12" ht="28.5" customHeight="1" x14ac:dyDescent="0.25">
      <c r="A29" s="193" t="s">
        <v>125</v>
      </c>
      <c r="B29" s="194"/>
      <c r="C29" s="194"/>
      <c r="D29" s="195"/>
      <c r="E29" s="72"/>
      <c r="F29" s="1"/>
      <c r="G29" s="1"/>
      <c r="H29" s="199"/>
      <c r="I29" s="199"/>
      <c r="J29" s="199"/>
      <c r="K29" s="199"/>
      <c r="L29" s="199"/>
    </row>
    <row r="30" spans="1:12" ht="28.5" customHeight="1" x14ac:dyDescent="0.25">
      <c r="A30" s="193" t="s">
        <v>93</v>
      </c>
      <c r="B30" s="194"/>
      <c r="C30" s="194"/>
      <c r="D30" s="195"/>
      <c r="E30" s="72"/>
      <c r="F30" s="1"/>
      <c r="G30" s="1"/>
      <c r="H30" s="196"/>
      <c r="I30" s="197"/>
      <c r="J30" s="197"/>
      <c r="K30" s="197"/>
      <c r="L30" s="198"/>
    </row>
    <row r="31" spans="1:12" ht="15.75" customHeight="1" x14ac:dyDescent="0.25">
      <c r="A31" s="203" t="s">
        <v>67</v>
      </c>
      <c r="B31" s="204"/>
      <c r="C31" s="204"/>
      <c r="D31" s="205"/>
      <c r="E31" s="71"/>
      <c r="F31" s="1"/>
      <c r="G31" s="1"/>
      <c r="H31" s="199"/>
      <c r="I31" s="199"/>
      <c r="J31" s="199"/>
      <c r="K31" s="199"/>
      <c r="L31" s="199"/>
    </row>
    <row r="32" spans="1:12" ht="19.5" customHeight="1" x14ac:dyDescent="0.25">
      <c r="A32" s="203" t="s">
        <v>68</v>
      </c>
      <c r="B32" s="204"/>
      <c r="C32" s="204"/>
      <c r="D32" s="205"/>
      <c r="E32" s="71"/>
      <c r="F32" s="1"/>
      <c r="G32" s="1"/>
      <c r="H32" s="199"/>
      <c r="I32" s="199"/>
      <c r="J32" s="199"/>
      <c r="K32" s="199"/>
      <c r="L32" s="199"/>
    </row>
    <row r="33" spans="1:12" ht="27.75" customHeight="1" x14ac:dyDescent="0.25">
      <c r="A33" s="203" t="s">
        <v>69</v>
      </c>
      <c r="B33" s="204"/>
      <c r="C33" s="204"/>
      <c r="D33" s="205"/>
      <c r="E33" s="71"/>
      <c r="F33" s="1"/>
      <c r="G33" s="1"/>
      <c r="H33" s="199"/>
      <c r="I33" s="199"/>
      <c r="J33" s="199"/>
      <c r="K33" s="199"/>
      <c r="L33" s="199"/>
    </row>
    <row r="34" spans="1:12" ht="61.5" customHeight="1" x14ac:dyDescent="0.25">
      <c r="A34" s="203" t="s">
        <v>70</v>
      </c>
      <c r="B34" s="204"/>
      <c r="C34" s="204"/>
      <c r="D34" s="205"/>
      <c r="E34" s="71"/>
      <c r="F34" s="1"/>
      <c r="G34" s="1"/>
      <c r="H34" s="199"/>
      <c r="I34" s="199"/>
      <c r="J34" s="199"/>
      <c r="K34" s="199"/>
      <c r="L34" s="199"/>
    </row>
    <row r="35" spans="1:12" ht="17.25" customHeight="1" x14ac:dyDescent="0.25">
      <c r="A35" s="203" t="s">
        <v>71</v>
      </c>
      <c r="B35" s="204"/>
      <c r="C35" s="204"/>
      <c r="D35" s="205"/>
      <c r="E35" s="71"/>
      <c r="F35" s="1"/>
      <c r="G35" s="1"/>
      <c r="H35" s="199"/>
      <c r="I35" s="199"/>
      <c r="J35" s="199"/>
      <c r="K35" s="199"/>
      <c r="L35" s="199"/>
    </row>
    <row r="36" spans="1:12" ht="24" customHeight="1" x14ac:dyDescent="0.25">
      <c r="A36" s="209" t="s">
        <v>92</v>
      </c>
      <c r="B36" s="210"/>
      <c r="C36" s="210"/>
      <c r="D36" s="211"/>
      <c r="E36" s="71"/>
      <c r="F36" s="1"/>
      <c r="G36" s="1"/>
      <c r="H36" s="196"/>
      <c r="I36" s="197"/>
      <c r="J36" s="197"/>
      <c r="K36" s="197"/>
      <c r="L36" s="198"/>
    </row>
    <row r="37" spans="1:12" ht="24" customHeight="1" x14ac:dyDescent="0.25">
      <c r="A37" s="203" t="s">
        <v>97</v>
      </c>
      <c r="B37" s="204"/>
      <c r="C37" s="204"/>
      <c r="D37" s="205"/>
      <c r="E37" s="71"/>
      <c r="F37" s="1"/>
      <c r="G37" s="1"/>
      <c r="H37" s="196"/>
      <c r="I37" s="197"/>
      <c r="J37" s="197"/>
      <c r="K37" s="197"/>
      <c r="L37" s="198"/>
    </row>
    <row r="38" spans="1:12" ht="28.5" customHeight="1" x14ac:dyDescent="0.25">
      <c r="A38" s="203" t="s">
        <v>98</v>
      </c>
      <c r="B38" s="204"/>
      <c r="C38" s="204"/>
      <c r="D38" s="205"/>
      <c r="E38" s="73"/>
      <c r="F38" s="1"/>
      <c r="G38" s="1"/>
      <c r="H38" s="199"/>
      <c r="I38" s="199"/>
      <c r="J38" s="199"/>
      <c r="K38" s="199"/>
      <c r="L38" s="199"/>
    </row>
    <row r="41" spans="1:12" x14ac:dyDescent="0.25">
      <c r="A41" s="208" t="s">
        <v>94</v>
      </c>
      <c r="B41" s="208"/>
      <c r="C41" s="208"/>
      <c r="D41" s="208"/>
      <c r="E41" s="208"/>
      <c r="F41" s="208"/>
      <c r="G41" s="208"/>
      <c r="H41" s="208"/>
      <c r="I41" s="208"/>
      <c r="J41" s="208"/>
      <c r="K41" s="208"/>
      <c r="L41" s="208"/>
    </row>
    <row r="43" spans="1:12" ht="15" customHeight="1" x14ac:dyDescent="0.25">
      <c r="A43" s="192" t="s">
        <v>62</v>
      </c>
      <c r="B43" s="192"/>
      <c r="C43" s="192"/>
      <c r="D43" s="192"/>
      <c r="E43" s="69" t="s">
        <v>63</v>
      </c>
      <c r="F43" s="76" t="s">
        <v>64</v>
      </c>
      <c r="G43" s="76" t="s">
        <v>65</v>
      </c>
      <c r="H43" s="192" t="s">
        <v>2</v>
      </c>
      <c r="I43" s="192"/>
      <c r="J43" s="192"/>
      <c r="K43" s="192"/>
      <c r="L43" s="192"/>
    </row>
    <row r="44" spans="1:12" ht="30" customHeight="1" x14ac:dyDescent="0.25">
      <c r="A44" s="200" t="s">
        <v>95</v>
      </c>
      <c r="B44" s="201"/>
      <c r="C44" s="201"/>
      <c r="D44" s="202"/>
      <c r="E44" s="70"/>
      <c r="F44" s="1"/>
      <c r="G44" s="1"/>
      <c r="H44" s="199"/>
      <c r="I44" s="199"/>
      <c r="J44" s="199"/>
      <c r="K44" s="199"/>
      <c r="L44" s="199"/>
    </row>
    <row r="45" spans="1:12" ht="15" customHeight="1" x14ac:dyDescent="0.25">
      <c r="A45" s="203" t="s">
        <v>96</v>
      </c>
      <c r="B45" s="204"/>
      <c r="C45" s="204"/>
      <c r="D45" s="205"/>
      <c r="E45" s="71"/>
      <c r="F45" s="1"/>
      <c r="G45" s="1"/>
      <c r="H45" s="199"/>
      <c r="I45" s="199"/>
      <c r="J45" s="199"/>
      <c r="K45" s="199"/>
      <c r="L45" s="199"/>
    </row>
    <row r="46" spans="1:12" ht="15" customHeight="1" x14ac:dyDescent="0.25">
      <c r="A46" s="203" t="s">
        <v>124</v>
      </c>
      <c r="B46" s="204"/>
      <c r="C46" s="204"/>
      <c r="D46" s="205"/>
      <c r="E46" s="71"/>
      <c r="F46" s="1"/>
      <c r="G46" s="1"/>
      <c r="H46" s="199"/>
      <c r="I46" s="199"/>
      <c r="J46" s="199"/>
      <c r="K46" s="199"/>
      <c r="L46" s="199"/>
    </row>
    <row r="47" spans="1:12" ht="15" customHeight="1" x14ac:dyDescent="0.25">
      <c r="A47" s="193" t="s">
        <v>66</v>
      </c>
      <c r="B47" s="194"/>
      <c r="C47" s="194"/>
      <c r="D47" s="195"/>
      <c r="E47" s="72"/>
      <c r="F47" s="1"/>
      <c r="G47" s="1"/>
      <c r="H47" s="199"/>
      <c r="I47" s="199"/>
      <c r="J47" s="199"/>
      <c r="K47" s="199"/>
      <c r="L47" s="199"/>
    </row>
    <row r="48" spans="1:12" ht="15" customHeight="1" x14ac:dyDescent="0.25">
      <c r="A48" s="193" t="s">
        <v>90</v>
      </c>
      <c r="B48" s="194"/>
      <c r="C48" s="194"/>
      <c r="D48" s="195"/>
      <c r="E48" s="72"/>
      <c r="F48" s="1"/>
      <c r="G48" s="1"/>
      <c r="H48" s="196"/>
      <c r="I48" s="197"/>
      <c r="J48" s="197"/>
      <c r="K48" s="197"/>
      <c r="L48" s="198"/>
    </row>
    <row r="49" spans="1:12" ht="37.5" customHeight="1" x14ac:dyDescent="0.25">
      <c r="A49" s="193" t="s">
        <v>125</v>
      </c>
      <c r="B49" s="194"/>
      <c r="C49" s="194"/>
      <c r="D49" s="195"/>
      <c r="E49" s="72"/>
      <c r="F49" s="1"/>
      <c r="G49" s="1"/>
      <c r="H49" s="199"/>
      <c r="I49" s="199"/>
      <c r="J49" s="199"/>
      <c r="K49" s="199"/>
      <c r="L49" s="199"/>
    </row>
    <row r="50" spans="1:12" ht="15" customHeight="1" x14ac:dyDescent="0.25">
      <c r="A50" s="193" t="s">
        <v>93</v>
      </c>
      <c r="B50" s="194"/>
      <c r="C50" s="194"/>
      <c r="D50" s="195"/>
      <c r="E50" s="72"/>
      <c r="F50" s="1"/>
      <c r="G50" s="1"/>
      <c r="H50" s="196"/>
      <c r="I50" s="197"/>
      <c r="J50" s="197"/>
      <c r="K50" s="197"/>
      <c r="L50" s="198"/>
    </row>
    <row r="51" spans="1:12" ht="15" customHeight="1" x14ac:dyDescent="0.25">
      <c r="A51" s="203" t="s">
        <v>67</v>
      </c>
      <c r="B51" s="204"/>
      <c r="C51" s="204"/>
      <c r="D51" s="205"/>
      <c r="E51" s="71"/>
      <c r="F51" s="1"/>
      <c r="G51" s="1"/>
      <c r="H51" s="199"/>
      <c r="I51" s="199"/>
      <c r="J51" s="199"/>
      <c r="K51" s="199"/>
      <c r="L51" s="199"/>
    </row>
    <row r="52" spans="1:12" ht="15" customHeight="1" x14ac:dyDescent="0.25">
      <c r="A52" s="203" t="s">
        <v>68</v>
      </c>
      <c r="B52" s="204"/>
      <c r="C52" s="204"/>
      <c r="D52" s="205"/>
      <c r="E52" s="71"/>
      <c r="F52" s="1"/>
      <c r="G52" s="1"/>
      <c r="H52" s="199"/>
      <c r="I52" s="199"/>
      <c r="J52" s="199"/>
      <c r="K52" s="199"/>
      <c r="L52" s="199"/>
    </row>
    <row r="53" spans="1:12" ht="15" customHeight="1" x14ac:dyDescent="0.25">
      <c r="A53" s="203" t="s">
        <v>69</v>
      </c>
      <c r="B53" s="204"/>
      <c r="C53" s="204"/>
      <c r="D53" s="205"/>
      <c r="E53" s="71"/>
      <c r="F53" s="1"/>
      <c r="G53" s="1"/>
      <c r="H53" s="199"/>
      <c r="I53" s="199"/>
      <c r="J53" s="199"/>
      <c r="K53" s="199"/>
      <c r="L53" s="199"/>
    </row>
    <row r="54" spans="1:12" ht="15" customHeight="1" x14ac:dyDescent="0.25">
      <c r="A54" s="203" t="s">
        <v>70</v>
      </c>
      <c r="B54" s="204"/>
      <c r="C54" s="204"/>
      <c r="D54" s="205"/>
      <c r="E54" s="71"/>
      <c r="F54" s="1"/>
      <c r="G54" s="1"/>
      <c r="H54" s="199"/>
      <c r="I54" s="199"/>
      <c r="J54" s="199"/>
      <c r="K54" s="199"/>
      <c r="L54" s="199"/>
    </row>
    <row r="55" spans="1:12" ht="15" customHeight="1" x14ac:dyDescent="0.25">
      <c r="A55" s="203" t="s">
        <v>71</v>
      </c>
      <c r="B55" s="204"/>
      <c r="C55" s="204"/>
      <c r="D55" s="205"/>
      <c r="E55" s="71"/>
      <c r="F55" s="1"/>
      <c r="G55" s="1"/>
      <c r="H55" s="199"/>
      <c r="I55" s="199"/>
      <c r="J55" s="199"/>
      <c r="K55" s="199"/>
      <c r="L55" s="199"/>
    </row>
    <row r="56" spans="1:12" ht="15" customHeight="1" x14ac:dyDescent="0.25">
      <c r="A56" s="209" t="s">
        <v>92</v>
      </c>
      <c r="B56" s="210"/>
      <c r="C56" s="210"/>
      <c r="D56" s="211"/>
      <c r="E56" s="71"/>
      <c r="F56" s="1"/>
      <c r="G56" s="1"/>
      <c r="H56" s="196"/>
      <c r="I56" s="197"/>
      <c r="J56" s="197"/>
      <c r="K56" s="197"/>
      <c r="L56" s="198"/>
    </row>
    <row r="57" spans="1:12" ht="15" customHeight="1" x14ac:dyDescent="0.25">
      <c r="A57" s="203" t="s">
        <v>97</v>
      </c>
      <c r="B57" s="204"/>
      <c r="C57" s="204"/>
      <c r="D57" s="205"/>
      <c r="E57" s="71"/>
      <c r="F57" s="1"/>
      <c r="G57" s="1"/>
      <c r="H57" s="196"/>
      <c r="I57" s="197"/>
      <c r="J57" s="197"/>
      <c r="K57" s="197"/>
      <c r="L57" s="198"/>
    </row>
    <row r="58" spans="1:12" ht="15" customHeight="1" x14ac:dyDescent="0.25">
      <c r="A58" s="203" t="s">
        <v>98</v>
      </c>
      <c r="B58" s="204"/>
      <c r="C58" s="204"/>
      <c r="D58" s="205"/>
      <c r="E58" s="73"/>
      <c r="F58" s="1"/>
      <c r="G58" s="1"/>
      <c r="H58" s="199"/>
      <c r="I58" s="199"/>
      <c r="J58" s="199"/>
      <c r="K58" s="199"/>
      <c r="L58" s="199"/>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63"/>
  <sheetViews>
    <sheetView tabSelected="1" topLeftCell="F136" zoomScale="70" zoomScaleNormal="70" workbookViewId="0">
      <selection activeCell="O143" sqref="O143"/>
    </sheetView>
  </sheetViews>
  <sheetFormatPr baseColWidth="10" defaultRowHeight="15" x14ac:dyDescent="0.25"/>
  <cols>
    <col min="1" max="1" width="3.140625" style="8" bestFit="1" customWidth="1"/>
    <col min="2" max="2" width="77.28515625" style="8" customWidth="1"/>
    <col min="3" max="3" width="31.140625" style="8" customWidth="1"/>
    <col min="4" max="4" width="47.7109375" style="8" customWidth="1"/>
    <col min="5" max="5" width="25" style="8" customWidth="1"/>
    <col min="6" max="6" width="29.5703125" style="8" customWidth="1"/>
    <col min="7" max="7" width="29.7109375" style="8" customWidth="1"/>
    <col min="8" max="8" width="26.5703125" style="8" customWidth="1"/>
    <col min="9" max="9" width="22" style="8" customWidth="1"/>
    <col min="10" max="10" width="23.28515625" style="8" customWidth="1"/>
    <col min="11" max="11" width="24.140625" style="8" customWidth="1"/>
    <col min="12" max="12" width="24.28515625" style="8" customWidth="1"/>
    <col min="13" max="13" width="19.42578125" style="8" customWidth="1"/>
    <col min="14" max="14" width="24.5703125" style="8" customWidth="1"/>
    <col min="15" max="15" width="81.28515625" style="8" customWidth="1"/>
    <col min="16" max="16" width="8" style="8" customWidth="1"/>
    <col min="17" max="17" width="19.140625" style="8" customWidth="1"/>
    <col min="18" max="18" width="11.140625" style="8" customWidth="1"/>
    <col min="19" max="19" width="56.85546875" style="8" customWidth="1"/>
    <col min="20" max="24" width="6.42578125" style="8" customWidth="1"/>
    <col min="25" max="253" width="11.42578125" style="8"/>
    <col min="254" max="254" width="1" style="8" customWidth="1"/>
    <col min="255" max="255" width="4.28515625" style="8" customWidth="1"/>
    <col min="256" max="256" width="34.7109375" style="8" customWidth="1"/>
    <col min="257" max="257" width="0" style="8" hidden="1" customWidth="1"/>
    <col min="258" max="258" width="20" style="8" customWidth="1"/>
    <col min="259" max="259" width="20.85546875" style="8" customWidth="1"/>
    <col min="260" max="260" width="25" style="8" customWidth="1"/>
    <col min="261" max="261" width="18.7109375" style="8" customWidth="1"/>
    <col min="262" max="262" width="29.7109375" style="8" customWidth="1"/>
    <col min="263" max="263" width="13.42578125" style="8" customWidth="1"/>
    <col min="264" max="264" width="13.85546875" style="8" customWidth="1"/>
    <col min="265" max="269" width="16.5703125" style="8" customWidth="1"/>
    <col min="270" max="270" width="20.5703125" style="8" customWidth="1"/>
    <col min="271" max="271" width="21.140625" style="8" customWidth="1"/>
    <col min="272" max="272" width="9.5703125" style="8" customWidth="1"/>
    <col min="273" max="273" width="0.42578125" style="8" customWidth="1"/>
    <col min="274" max="280" width="6.42578125" style="8" customWidth="1"/>
    <col min="281" max="509" width="11.42578125" style="8"/>
    <col min="510" max="510" width="1" style="8" customWidth="1"/>
    <col min="511" max="511" width="4.28515625" style="8" customWidth="1"/>
    <col min="512" max="512" width="34.7109375" style="8" customWidth="1"/>
    <col min="513" max="513" width="0" style="8" hidden="1" customWidth="1"/>
    <col min="514" max="514" width="20" style="8" customWidth="1"/>
    <col min="515" max="515" width="20.85546875" style="8" customWidth="1"/>
    <col min="516" max="516" width="25" style="8" customWidth="1"/>
    <col min="517" max="517" width="18.7109375" style="8" customWidth="1"/>
    <col min="518" max="518" width="29.7109375" style="8" customWidth="1"/>
    <col min="519" max="519" width="13.42578125" style="8" customWidth="1"/>
    <col min="520" max="520" width="13.85546875" style="8" customWidth="1"/>
    <col min="521" max="525" width="16.5703125" style="8" customWidth="1"/>
    <col min="526" max="526" width="20.5703125" style="8" customWidth="1"/>
    <col min="527" max="527" width="21.140625" style="8" customWidth="1"/>
    <col min="528" max="528" width="9.5703125" style="8" customWidth="1"/>
    <col min="529" max="529" width="0.42578125" style="8" customWidth="1"/>
    <col min="530" max="536" width="6.42578125" style="8" customWidth="1"/>
    <col min="537" max="765" width="11.42578125" style="8"/>
    <col min="766" max="766" width="1" style="8" customWidth="1"/>
    <col min="767" max="767" width="4.28515625" style="8" customWidth="1"/>
    <col min="768" max="768" width="34.7109375" style="8" customWidth="1"/>
    <col min="769" max="769" width="0" style="8" hidden="1" customWidth="1"/>
    <col min="770" max="770" width="20" style="8" customWidth="1"/>
    <col min="771" max="771" width="20.85546875" style="8" customWidth="1"/>
    <col min="772" max="772" width="25" style="8" customWidth="1"/>
    <col min="773" max="773" width="18.7109375" style="8" customWidth="1"/>
    <col min="774" max="774" width="29.7109375" style="8" customWidth="1"/>
    <col min="775" max="775" width="13.42578125" style="8" customWidth="1"/>
    <col min="776" max="776" width="13.85546875" style="8" customWidth="1"/>
    <col min="777" max="781" width="16.5703125" style="8" customWidth="1"/>
    <col min="782" max="782" width="20.5703125" style="8" customWidth="1"/>
    <col min="783" max="783" width="21.140625" style="8" customWidth="1"/>
    <col min="784" max="784" width="9.5703125" style="8" customWidth="1"/>
    <col min="785" max="785" width="0.42578125" style="8" customWidth="1"/>
    <col min="786" max="792" width="6.42578125" style="8" customWidth="1"/>
    <col min="793" max="1021" width="11.42578125" style="8"/>
    <col min="1022" max="1022" width="1" style="8" customWidth="1"/>
    <col min="1023" max="1023" width="4.28515625" style="8" customWidth="1"/>
    <col min="1024" max="1024" width="34.7109375" style="8" customWidth="1"/>
    <col min="1025" max="1025" width="0" style="8" hidden="1" customWidth="1"/>
    <col min="1026" max="1026" width="20" style="8" customWidth="1"/>
    <col min="1027" max="1027" width="20.85546875" style="8" customWidth="1"/>
    <col min="1028" max="1028" width="25" style="8" customWidth="1"/>
    <col min="1029" max="1029" width="18.7109375" style="8" customWidth="1"/>
    <col min="1030" max="1030" width="29.7109375" style="8" customWidth="1"/>
    <col min="1031" max="1031" width="13.42578125" style="8" customWidth="1"/>
    <col min="1032" max="1032" width="13.85546875" style="8" customWidth="1"/>
    <col min="1033" max="1037" width="16.5703125" style="8" customWidth="1"/>
    <col min="1038" max="1038" width="20.5703125" style="8" customWidth="1"/>
    <col min="1039" max="1039" width="21.140625" style="8" customWidth="1"/>
    <col min="1040" max="1040" width="9.5703125" style="8" customWidth="1"/>
    <col min="1041" max="1041" width="0.42578125" style="8" customWidth="1"/>
    <col min="1042" max="1048" width="6.42578125" style="8" customWidth="1"/>
    <col min="1049" max="1277" width="11.42578125" style="8"/>
    <col min="1278" max="1278" width="1" style="8" customWidth="1"/>
    <col min="1279" max="1279" width="4.28515625" style="8" customWidth="1"/>
    <col min="1280" max="1280" width="34.7109375" style="8" customWidth="1"/>
    <col min="1281" max="1281" width="0" style="8" hidden="1" customWidth="1"/>
    <col min="1282" max="1282" width="20" style="8" customWidth="1"/>
    <col min="1283" max="1283" width="20.85546875" style="8" customWidth="1"/>
    <col min="1284" max="1284" width="25" style="8" customWidth="1"/>
    <col min="1285" max="1285" width="18.7109375" style="8" customWidth="1"/>
    <col min="1286" max="1286" width="29.7109375" style="8" customWidth="1"/>
    <col min="1287" max="1287" width="13.42578125" style="8" customWidth="1"/>
    <col min="1288" max="1288" width="13.85546875" style="8" customWidth="1"/>
    <col min="1289" max="1293" width="16.5703125" style="8" customWidth="1"/>
    <col min="1294" max="1294" width="20.5703125" style="8" customWidth="1"/>
    <col min="1295" max="1295" width="21.140625" style="8" customWidth="1"/>
    <col min="1296" max="1296" width="9.5703125" style="8" customWidth="1"/>
    <col min="1297" max="1297" width="0.42578125" style="8" customWidth="1"/>
    <col min="1298" max="1304" width="6.42578125" style="8" customWidth="1"/>
    <col min="1305" max="1533" width="11.42578125" style="8"/>
    <col min="1534" max="1534" width="1" style="8" customWidth="1"/>
    <col min="1535" max="1535" width="4.28515625" style="8" customWidth="1"/>
    <col min="1536" max="1536" width="34.7109375" style="8" customWidth="1"/>
    <col min="1537" max="1537" width="0" style="8" hidden="1" customWidth="1"/>
    <col min="1538" max="1538" width="20" style="8" customWidth="1"/>
    <col min="1539" max="1539" width="20.85546875" style="8" customWidth="1"/>
    <col min="1540" max="1540" width="25" style="8" customWidth="1"/>
    <col min="1541" max="1541" width="18.7109375" style="8" customWidth="1"/>
    <col min="1542" max="1542" width="29.7109375" style="8" customWidth="1"/>
    <col min="1543" max="1543" width="13.42578125" style="8" customWidth="1"/>
    <col min="1544" max="1544" width="13.85546875" style="8" customWidth="1"/>
    <col min="1545" max="1549" width="16.5703125" style="8" customWidth="1"/>
    <col min="1550" max="1550" width="20.5703125" style="8" customWidth="1"/>
    <col min="1551" max="1551" width="21.140625" style="8" customWidth="1"/>
    <col min="1552" max="1552" width="9.5703125" style="8" customWidth="1"/>
    <col min="1553" max="1553" width="0.42578125" style="8" customWidth="1"/>
    <col min="1554" max="1560" width="6.42578125" style="8" customWidth="1"/>
    <col min="1561" max="1789" width="11.42578125" style="8"/>
    <col min="1790" max="1790" width="1" style="8" customWidth="1"/>
    <col min="1791" max="1791" width="4.28515625" style="8" customWidth="1"/>
    <col min="1792" max="1792" width="34.7109375" style="8" customWidth="1"/>
    <col min="1793" max="1793" width="0" style="8" hidden="1" customWidth="1"/>
    <col min="1794" max="1794" width="20" style="8" customWidth="1"/>
    <col min="1795" max="1795" width="20.85546875" style="8" customWidth="1"/>
    <col min="1796" max="1796" width="25" style="8" customWidth="1"/>
    <col min="1797" max="1797" width="18.7109375" style="8" customWidth="1"/>
    <col min="1798" max="1798" width="29.7109375" style="8" customWidth="1"/>
    <col min="1799" max="1799" width="13.42578125" style="8" customWidth="1"/>
    <col min="1800" max="1800" width="13.85546875" style="8" customWidth="1"/>
    <col min="1801" max="1805" width="16.5703125" style="8" customWidth="1"/>
    <col min="1806" max="1806" width="20.5703125" style="8" customWidth="1"/>
    <col min="1807" max="1807" width="21.140625" style="8" customWidth="1"/>
    <col min="1808" max="1808" width="9.5703125" style="8" customWidth="1"/>
    <col min="1809" max="1809" width="0.42578125" style="8" customWidth="1"/>
    <col min="1810" max="1816" width="6.42578125" style="8" customWidth="1"/>
    <col min="1817" max="2045" width="11.42578125" style="8"/>
    <col min="2046" max="2046" width="1" style="8" customWidth="1"/>
    <col min="2047" max="2047" width="4.28515625" style="8" customWidth="1"/>
    <col min="2048" max="2048" width="34.7109375" style="8" customWidth="1"/>
    <col min="2049" max="2049" width="0" style="8" hidden="1" customWidth="1"/>
    <col min="2050" max="2050" width="20" style="8" customWidth="1"/>
    <col min="2051" max="2051" width="20.85546875" style="8" customWidth="1"/>
    <col min="2052" max="2052" width="25" style="8" customWidth="1"/>
    <col min="2053" max="2053" width="18.7109375" style="8" customWidth="1"/>
    <col min="2054" max="2054" width="29.7109375" style="8" customWidth="1"/>
    <col min="2055" max="2055" width="13.42578125" style="8" customWidth="1"/>
    <col min="2056" max="2056" width="13.85546875" style="8" customWidth="1"/>
    <col min="2057" max="2061" width="16.5703125" style="8" customWidth="1"/>
    <col min="2062" max="2062" width="20.5703125" style="8" customWidth="1"/>
    <col min="2063" max="2063" width="21.140625" style="8" customWidth="1"/>
    <col min="2064" max="2064" width="9.5703125" style="8" customWidth="1"/>
    <col min="2065" max="2065" width="0.42578125" style="8" customWidth="1"/>
    <col min="2066" max="2072" width="6.42578125" style="8" customWidth="1"/>
    <col min="2073" max="2301" width="11.42578125" style="8"/>
    <col min="2302" max="2302" width="1" style="8" customWidth="1"/>
    <col min="2303" max="2303" width="4.28515625" style="8" customWidth="1"/>
    <col min="2304" max="2304" width="34.7109375" style="8" customWidth="1"/>
    <col min="2305" max="2305" width="0" style="8" hidden="1" customWidth="1"/>
    <col min="2306" max="2306" width="20" style="8" customWidth="1"/>
    <col min="2307" max="2307" width="20.85546875" style="8" customWidth="1"/>
    <col min="2308" max="2308" width="25" style="8" customWidth="1"/>
    <col min="2309" max="2309" width="18.7109375" style="8" customWidth="1"/>
    <col min="2310" max="2310" width="29.7109375" style="8" customWidth="1"/>
    <col min="2311" max="2311" width="13.42578125" style="8" customWidth="1"/>
    <col min="2312" max="2312" width="13.85546875" style="8" customWidth="1"/>
    <col min="2313" max="2317" width="16.5703125" style="8" customWidth="1"/>
    <col min="2318" max="2318" width="20.5703125" style="8" customWidth="1"/>
    <col min="2319" max="2319" width="21.140625" style="8" customWidth="1"/>
    <col min="2320" max="2320" width="9.5703125" style="8" customWidth="1"/>
    <col min="2321" max="2321" width="0.42578125" style="8" customWidth="1"/>
    <col min="2322" max="2328" width="6.42578125" style="8" customWidth="1"/>
    <col min="2329" max="2557" width="11.42578125" style="8"/>
    <col min="2558" max="2558" width="1" style="8" customWidth="1"/>
    <col min="2559" max="2559" width="4.28515625" style="8" customWidth="1"/>
    <col min="2560" max="2560" width="34.7109375" style="8" customWidth="1"/>
    <col min="2561" max="2561" width="0" style="8" hidden="1" customWidth="1"/>
    <col min="2562" max="2562" width="20" style="8" customWidth="1"/>
    <col min="2563" max="2563" width="20.85546875" style="8" customWidth="1"/>
    <col min="2564" max="2564" width="25" style="8" customWidth="1"/>
    <col min="2565" max="2565" width="18.7109375" style="8" customWidth="1"/>
    <col min="2566" max="2566" width="29.7109375" style="8" customWidth="1"/>
    <col min="2567" max="2567" width="13.42578125" style="8" customWidth="1"/>
    <col min="2568" max="2568" width="13.85546875" style="8" customWidth="1"/>
    <col min="2569" max="2573" width="16.5703125" style="8" customWidth="1"/>
    <col min="2574" max="2574" width="20.5703125" style="8" customWidth="1"/>
    <col min="2575" max="2575" width="21.140625" style="8" customWidth="1"/>
    <col min="2576" max="2576" width="9.5703125" style="8" customWidth="1"/>
    <col min="2577" max="2577" width="0.42578125" style="8" customWidth="1"/>
    <col min="2578" max="2584" width="6.42578125" style="8" customWidth="1"/>
    <col min="2585" max="2813" width="11.42578125" style="8"/>
    <col min="2814" max="2814" width="1" style="8" customWidth="1"/>
    <col min="2815" max="2815" width="4.28515625" style="8" customWidth="1"/>
    <col min="2816" max="2816" width="34.7109375" style="8" customWidth="1"/>
    <col min="2817" max="2817" width="0" style="8" hidden="1" customWidth="1"/>
    <col min="2818" max="2818" width="20" style="8" customWidth="1"/>
    <col min="2819" max="2819" width="20.85546875" style="8" customWidth="1"/>
    <col min="2820" max="2820" width="25" style="8" customWidth="1"/>
    <col min="2821" max="2821" width="18.7109375" style="8" customWidth="1"/>
    <col min="2822" max="2822" width="29.7109375" style="8" customWidth="1"/>
    <col min="2823" max="2823" width="13.42578125" style="8" customWidth="1"/>
    <col min="2824" max="2824" width="13.85546875" style="8" customWidth="1"/>
    <col min="2825" max="2829" width="16.5703125" style="8" customWidth="1"/>
    <col min="2830" max="2830" width="20.5703125" style="8" customWidth="1"/>
    <col min="2831" max="2831" width="21.140625" style="8" customWidth="1"/>
    <col min="2832" max="2832" width="9.5703125" style="8" customWidth="1"/>
    <col min="2833" max="2833" width="0.42578125" style="8" customWidth="1"/>
    <col min="2834" max="2840" width="6.42578125" style="8" customWidth="1"/>
    <col min="2841" max="3069" width="11.42578125" style="8"/>
    <col min="3070" max="3070" width="1" style="8" customWidth="1"/>
    <col min="3071" max="3071" width="4.28515625" style="8" customWidth="1"/>
    <col min="3072" max="3072" width="34.7109375" style="8" customWidth="1"/>
    <col min="3073" max="3073" width="0" style="8" hidden="1" customWidth="1"/>
    <col min="3074" max="3074" width="20" style="8" customWidth="1"/>
    <col min="3075" max="3075" width="20.85546875" style="8" customWidth="1"/>
    <col min="3076" max="3076" width="25" style="8" customWidth="1"/>
    <col min="3077" max="3077" width="18.7109375" style="8" customWidth="1"/>
    <col min="3078" max="3078" width="29.7109375" style="8" customWidth="1"/>
    <col min="3079" max="3079" width="13.42578125" style="8" customWidth="1"/>
    <col min="3080" max="3080" width="13.85546875" style="8" customWidth="1"/>
    <col min="3081" max="3085" width="16.5703125" style="8" customWidth="1"/>
    <col min="3086" max="3086" width="20.5703125" style="8" customWidth="1"/>
    <col min="3087" max="3087" width="21.140625" style="8" customWidth="1"/>
    <col min="3088" max="3088" width="9.5703125" style="8" customWidth="1"/>
    <col min="3089" max="3089" width="0.42578125" style="8" customWidth="1"/>
    <col min="3090" max="3096" width="6.42578125" style="8" customWidth="1"/>
    <col min="3097" max="3325" width="11.42578125" style="8"/>
    <col min="3326" max="3326" width="1" style="8" customWidth="1"/>
    <col min="3327" max="3327" width="4.28515625" style="8" customWidth="1"/>
    <col min="3328" max="3328" width="34.7109375" style="8" customWidth="1"/>
    <col min="3329" max="3329" width="0" style="8" hidden="1" customWidth="1"/>
    <col min="3330" max="3330" width="20" style="8" customWidth="1"/>
    <col min="3331" max="3331" width="20.85546875" style="8" customWidth="1"/>
    <col min="3332" max="3332" width="25" style="8" customWidth="1"/>
    <col min="3333" max="3333" width="18.7109375" style="8" customWidth="1"/>
    <col min="3334" max="3334" width="29.7109375" style="8" customWidth="1"/>
    <col min="3335" max="3335" width="13.42578125" style="8" customWidth="1"/>
    <col min="3336" max="3336" width="13.85546875" style="8" customWidth="1"/>
    <col min="3337" max="3341" width="16.5703125" style="8" customWidth="1"/>
    <col min="3342" max="3342" width="20.5703125" style="8" customWidth="1"/>
    <col min="3343" max="3343" width="21.140625" style="8" customWidth="1"/>
    <col min="3344" max="3344" width="9.5703125" style="8" customWidth="1"/>
    <col min="3345" max="3345" width="0.42578125" style="8" customWidth="1"/>
    <col min="3346" max="3352" width="6.42578125" style="8" customWidth="1"/>
    <col min="3353" max="3581" width="11.42578125" style="8"/>
    <col min="3582" max="3582" width="1" style="8" customWidth="1"/>
    <col min="3583" max="3583" width="4.28515625" style="8" customWidth="1"/>
    <col min="3584" max="3584" width="34.7109375" style="8" customWidth="1"/>
    <col min="3585" max="3585" width="0" style="8" hidden="1" customWidth="1"/>
    <col min="3586" max="3586" width="20" style="8" customWidth="1"/>
    <col min="3587" max="3587" width="20.85546875" style="8" customWidth="1"/>
    <col min="3588" max="3588" width="25" style="8" customWidth="1"/>
    <col min="3589" max="3589" width="18.7109375" style="8" customWidth="1"/>
    <col min="3590" max="3590" width="29.7109375" style="8" customWidth="1"/>
    <col min="3591" max="3591" width="13.42578125" style="8" customWidth="1"/>
    <col min="3592" max="3592" width="13.85546875" style="8" customWidth="1"/>
    <col min="3593" max="3597" width="16.5703125" style="8" customWidth="1"/>
    <col min="3598" max="3598" width="20.5703125" style="8" customWidth="1"/>
    <col min="3599" max="3599" width="21.140625" style="8" customWidth="1"/>
    <col min="3600" max="3600" width="9.5703125" style="8" customWidth="1"/>
    <col min="3601" max="3601" width="0.42578125" style="8" customWidth="1"/>
    <col min="3602" max="3608" width="6.42578125" style="8" customWidth="1"/>
    <col min="3609" max="3837" width="11.42578125" style="8"/>
    <col min="3838" max="3838" width="1" style="8" customWidth="1"/>
    <col min="3839" max="3839" width="4.28515625" style="8" customWidth="1"/>
    <col min="3840" max="3840" width="34.7109375" style="8" customWidth="1"/>
    <col min="3841" max="3841" width="0" style="8" hidden="1" customWidth="1"/>
    <col min="3842" max="3842" width="20" style="8" customWidth="1"/>
    <col min="3843" max="3843" width="20.85546875" style="8" customWidth="1"/>
    <col min="3844" max="3844" width="25" style="8" customWidth="1"/>
    <col min="3845" max="3845" width="18.7109375" style="8" customWidth="1"/>
    <col min="3846" max="3846" width="29.7109375" style="8" customWidth="1"/>
    <col min="3847" max="3847" width="13.42578125" style="8" customWidth="1"/>
    <col min="3848" max="3848" width="13.85546875" style="8" customWidth="1"/>
    <col min="3849" max="3853" width="16.5703125" style="8" customWidth="1"/>
    <col min="3854" max="3854" width="20.5703125" style="8" customWidth="1"/>
    <col min="3855" max="3855" width="21.140625" style="8" customWidth="1"/>
    <col min="3856" max="3856" width="9.5703125" style="8" customWidth="1"/>
    <col min="3857" max="3857" width="0.42578125" style="8" customWidth="1"/>
    <col min="3858" max="3864" width="6.42578125" style="8" customWidth="1"/>
    <col min="3865" max="4093" width="11.42578125" style="8"/>
    <col min="4094" max="4094" width="1" style="8" customWidth="1"/>
    <col min="4095" max="4095" width="4.28515625" style="8" customWidth="1"/>
    <col min="4096" max="4096" width="34.7109375" style="8" customWidth="1"/>
    <col min="4097" max="4097" width="0" style="8" hidden="1" customWidth="1"/>
    <col min="4098" max="4098" width="20" style="8" customWidth="1"/>
    <col min="4099" max="4099" width="20.85546875" style="8" customWidth="1"/>
    <col min="4100" max="4100" width="25" style="8" customWidth="1"/>
    <col min="4101" max="4101" width="18.7109375" style="8" customWidth="1"/>
    <col min="4102" max="4102" width="29.7109375" style="8" customWidth="1"/>
    <col min="4103" max="4103" width="13.42578125" style="8" customWidth="1"/>
    <col min="4104" max="4104" width="13.85546875" style="8" customWidth="1"/>
    <col min="4105" max="4109" width="16.5703125" style="8" customWidth="1"/>
    <col min="4110" max="4110" width="20.5703125" style="8" customWidth="1"/>
    <col min="4111" max="4111" width="21.140625" style="8" customWidth="1"/>
    <col min="4112" max="4112" width="9.5703125" style="8" customWidth="1"/>
    <col min="4113" max="4113" width="0.42578125" style="8" customWidth="1"/>
    <col min="4114" max="4120" width="6.42578125" style="8" customWidth="1"/>
    <col min="4121" max="4349" width="11.42578125" style="8"/>
    <col min="4350" max="4350" width="1" style="8" customWidth="1"/>
    <col min="4351" max="4351" width="4.28515625" style="8" customWidth="1"/>
    <col min="4352" max="4352" width="34.7109375" style="8" customWidth="1"/>
    <col min="4353" max="4353" width="0" style="8" hidden="1" customWidth="1"/>
    <col min="4354" max="4354" width="20" style="8" customWidth="1"/>
    <col min="4355" max="4355" width="20.85546875" style="8" customWidth="1"/>
    <col min="4356" max="4356" width="25" style="8" customWidth="1"/>
    <col min="4357" max="4357" width="18.7109375" style="8" customWidth="1"/>
    <col min="4358" max="4358" width="29.7109375" style="8" customWidth="1"/>
    <col min="4359" max="4359" width="13.42578125" style="8" customWidth="1"/>
    <col min="4360" max="4360" width="13.85546875" style="8" customWidth="1"/>
    <col min="4361" max="4365" width="16.5703125" style="8" customWidth="1"/>
    <col min="4366" max="4366" width="20.5703125" style="8" customWidth="1"/>
    <col min="4367" max="4367" width="21.140625" style="8" customWidth="1"/>
    <col min="4368" max="4368" width="9.5703125" style="8" customWidth="1"/>
    <col min="4369" max="4369" width="0.42578125" style="8" customWidth="1"/>
    <col min="4370" max="4376" width="6.42578125" style="8" customWidth="1"/>
    <col min="4377" max="4605" width="11.42578125" style="8"/>
    <col min="4606" max="4606" width="1" style="8" customWidth="1"/>
    <col min="4607" max="4607" width="4.28515625" style="8" customWidth="1"/>
    <col min="4608" max="4608" width="34.7109375" style="8" customWidth="1"/>
    <col min="4609" max="4609" width="0" style="8" hidden="1" customWidth="1"/>
    <col min="4610" max="4610" width="20" style="8" customWidth="1"/>
    <col min="4611" max="4611" width="20.85546875" style="8" customWidth="1"/>
    <col min="4612" max="4612" width="25" style="8" customWidth="1"/>
    <col min="4613" max="4613" width="18.7109375" style="8" customWidth="1"/>
    <col min="4614" max="4614" width="29.7109375" style="8" customWidth="1"/>
    <col min="4615" max="4615" width="13.42578125" style="8" customWidth="1"/>
    <col min="4616" max="4616" width="13.85546875" style="8" customWidth="1"/>
    <col min="4617" max="4621" width="16.5703125" style="8" customWidth="1"/>
    <col min="4622" max="4622" width="20.5703125" style="8" customWidth="1"/>
    <col min="4623" max="4623" width="21.140625" style="8" customWidth="1"/>
    <col min="4624" max="4624" width="9.5703125" style="8" customWidth="1"/>
    <col min="4625" max="4625" width="0.42578125" style="8" customWidth="1"/>
    <col min="4626" max="4632" width="6.42578125" style="8" customWidth="1"/>
    <col min="4633" max="4861" width="11.42578125" style="8"/>
    <col min="4862" max="4862" width="1" style="8" customWidth="1"/>
    <col min="4863" max="4863" width="4.28515625" style="8" customWidth="1"/>
    <col min="4864" max="4864" width="34.7109375" style="8" customWidth="1"/>
    <col min="4865" max="4865" width="0" style="8" hidden="1" customWidth="1"/>
    <col min="4866" max="4866" width="20" style="8" customWidth="1"/>
    <col min="4867" max="4867" width="20.85546875" style="8" customWidth="1"/>
    <col min="4868" max="4868" width="25" style="8" customWidth="1"/>
    <col min="4869" max="4869" width="18.7109375" style="8" customWidth="1"/>
    <col min="4870" max="4870" width="29.7109375" style="8" customWidth="1"/>
    <col min="4871" max="4871" width="13.42578125" style="8" customWidth="1"/>
    <col min="4872" max="4872" width="13.85546875" style="8" customWidth="1"/>
    <col min="4873" max="4877" width="16.5703125" style="8" customWidth="1"/>
    <col min="4878" max="4878" width="20.5703125" style="8" customWidth="1"/>
    <col min="4879" max="4879" width="21.140625" style="8" customWidth="1"/>
    <col min="4880" max="4880" width="9.5703125" style="8" customWidth="1"/>
    <col min="4881" max="4881" width="0.42578125" style="8" customWidth="1"/>
    <col min="4882" max="4888" width="6.42578125" style="8" customWidth="1"/>
    <col min="4889" max="5117" width="11.42578125" style="8"/>
    <col min="5118" max="5118" width="1" style="8" customWidth="1"/>
    <col min="5119" max="5119" width="4.28515625" style="8" customWidth="1"/>
    <col min="5120" max="5120" width="34.7109375" style="8" customWidth="1"/>
    <col min="5121" max="5121" width="0" style="8" hidden="1" customWidth="1"/>
    <col min="5122" max="5122" width="20" style="8" customWidth="1"/>
    <col min="5123" max="5123" width="20.85546875" style="8" customWidth="1"/>
    <col min="5124" max="5124" width="25" style="8" customWidth="1"/>
    <col min="5125" max="5125" width="18.7109375" style="8" customWidth="1"/>
    <col min="5126" max="5126" width="29.7109375" style="8" customWidth="1"/>
    <col min="5127" max="5127" width="13.42578125" style="8" customWidth="1"/>
    <col min="5128" max="5128" width="13.85546875" style="8" customWidth="1"/>
    <col min="5129" max="5133" width="16.5703125" style="8" customWidth="1"/>
    <col min="5134" max="5134" width="20.5703125" style="8" customWidth="1"/>
    <col min="5135" max="5135" width="21.140625" style="8" customWidth="1"/>
    <col min="5136" max="5136" width="9.5703125" style="8" customWidth="1"/>
    <col min="5137" max="5137" width="0.42578125" style="8" customWidth="1"/>
    <col min="5138" max="5144" width="6.42578125" style="8" customWidth="1"/>
    <col min="5145" max="5373" width="11.42578125" style="8"/>
    <col min="5374" max="5374" width="1" style="8" customWidth="1"/>
    <col min="5375" max="5375" width="4.28515625" style="8" customWidth="1"/>
    <col min="5376" max="5376" width="34.7109375" style="8" customWidth="1"/>
    <col min="5377" max="5377" width="0" style="8" hidden="1" customWidth="1"/>
    <col min="5378" max="5378" width="20" style="8" customWidth="1"/>
    <col min="5379" max="5379" width="20.85546875" style="8" customWidth="1"/>
    <col min="5380" max="5380" width="25" style="8" customWidth="1"/>
    <col min="5381" max="5381" width="18.7109375" style="8" customWidth="1"/>
    <col min="5382" max="5382" width="29.7109375" style="8" customWidth="1"/>
    <col min="5383" max="5383" width="13.42578125" style="8" customWidth="1"/>
    <col min="5384" max="5384" width="13.85546875" style="8" customWidth="1"/>
    <col min="5385" max="5389" width="16.5703125" style="8" customWidth="1"/>
    <col min="5390" max="5390" width="20.5703125" style="8" customWidth="1"/>
    <col min="5391" max="5391" width="21.140625" style="8" customWidth="1"/>
    <col min="5392" max="5392" width="9.5703125" style="8" customWidth="1"/>
    <col min="5393" max="5393" width="0.42578125" style="8" customWidth="1"/>
    <col min="5394" max="5400" width="6.42578125" style="8" customWidth="1"/>
    <col min="5401" max="5629" width="11.42578125" style="8"/>
    <col min="5630" max="5630" width="1" style="8" customWidth="1"/>
    <col min="5631" max="5631" width="4.28515625" style="8" customWidth="1"/>
    <col min="5632" max="5632" width="34.7109375" style="8" customWidth="1"/>
    <col min="5633" max="5633" width="0" style="8" hidden="1" customWidth="1"/>
    <col min="5634" max="5634" width="20" style="8" customWidth="1"/>
    <col min="5635" max="5635" width="20.85546875" style="8" customWidth="1"/>
    <col min="5636" max="5636" width="25" style="8" customWidth="1"/>
    <col min="5637" max="5637" width="18.7109375" style="8" customWidth="1"/>
    <col min="5638" max="5638" width="29.7109375" style="8" customWidth="1"/>
    <col min="5639" max="5639" width="13.42578125" style="8" customWidth="1"/>
    <col min="5640" max="5640" width="13.85546875" style="8" customWidth="1"/>
    <col min="5641" max="5645" width="16.5703125" style="8" customWidth="1"/>
    <col min="5646" max="5646" width="20.5703125" style="8" customWidth="1"/>
    <col min="5647" max="5647" width="21.140625" style="8" customWidth="1"/>
    <col min="5648" max="5648" width="9.5703125" style="8" customWidth="1"/>
    <col min="5649" max="5649" width="0.42578125" style="8" customWidth="1"/>
    <col min="5650" max="5656" width="6.42578125" style="8" customWidth="1"/>
    <col min="5657" max="5885" width="11.42578125" style="8"/>
    <col min="5886" max="5886" width="1" style="8" customWidth="1"/>
    <col min="5887" max="5887" width="4.28515625" style="8" customWidth="1"/>
    <col min="5888" max="5888" width="34.7109375" style="8" customWidth="1"/>
    <col min="5889" max="5889" width="0" style="8" hidden="1" customWidth="1"/>
    <col min="5890" max="5890" width="20" style="8" customWidth="1"/>
    <col min="5891" max="5891" width="20.85546875" style="8" customWidth="1"/>
    <col min="5892" max="5892" width="25" style="8" customWidth="1"/>
    <col min="5893" max="5893" width="18.7109375" style="8" customWidth="1"/>
    <col min="5894" max="5894" width="29.7109375" style="8" customWidth="1"/>
    <col min="5895" max="5895" width="13.42578125" style="8" customWidth="1"/>
    <col min="5896" max="5896" width="13.85546875" style="8" customWidth="1"/>
    <col min="5897" max="5901" width="16.5703125" style="8" customWidth="1"/>
    <col min="5902" max="5902" width="20.5703125" style="8" customWidth="1"/>
    <col min="5903" max="5903" width="21.140625" style="8" customWidth="1"/>
    <col min="5904" max="5904" width="9.5703125" style="8" customWidth="1"/>
    <col min="5905" max="5905" width="0.42578125" style="8" customWidth="1"/>
    <col min="5906" max="5912" width="6.42578125" style="8" customWidth="1"/>
    <col min="5913" max="6141" width="11.42578125" style="8"/>
    <col min="6142" max="6142" width="1" style="8" customWidth="1"/>
    <col min="6143" max="6143" width="4.28515625" style="8" customWidth="1"/>
    <col min="6144" max="6144" width="34.7109375" style="8" customWidth="1"/>
    <col min="6145" max="6145" width="0" style="8" hidden="1" customWidth="1"/>
    <col min="6146" max="6146" width="20" style="8" customWidth="1"/>
    <col min="6147" max="6147" width="20.85546875" style="8" customWidth="1"/>
    <col min="6148" max="6148" width="25" style="8" customWidth="1"/>
    <col min="6149" max="6149" width="18.7109375" style="8" customWidth="1"/>
    <col min="6150" max="6150" width="29.7109375" style="8" customWidth="1"/>
    <col min="6151" max="6151" width="13.42578125" style="8" customWidth="1"/>
    <col min="6152" max="6152" width="13.85546875" style="8" customWidth="1"/>
    <col min="6153" max="6157" width="16.5703125" style="8" customWidth="1"/>
    <col min="6158" max="6158" width="20.5703125" style="8" customWidth="1"/>
    <col min="6159" max="6159" width="21.140625" style="8" customWidth="1"/>
    <col min="6160" max="6160" width="9.5703125" style="8" customWidth="1"/>
    <col min="6161" max="6161" width="0.42578125" style="8" customWidth="1"/>
    <col min="6162" max="6168" width="6.42578125" style="8" customWidth="1"/>
    <col min="6169" max="6397" width="11.42578125" style="8"/>
    <col min="6398" max="6398" width="1" style="8" customWidth="1"/>
    <col min="6399" max="6399" width="4.28515625" style="8" customWidth="1"/>
    <col min="6400" max="6400" width="34.7109375" style="8" customWidth="1"/>
    <col min="6401" max="6401" width="0" style="8" hidden="1" customWidth="1"/>
    <col min="6402" max="6402" width="20" style="8" customWidth="1"/>
    <col min="6403" max="6403" width="20.85546875" style="8" customWidth="1"/>
    <col min="6404" max="6404" width="25" style="8" customWidth="1"/>
    <col min="6405" max="6405" width="18.7109375" style="8" customWidth="1"/>
    <col min="6406" max="6406" width="29.7109375" style="8" customWidth="1"/>
    <col min="6407" max="6407" width="13.42578125" style="8" customWidth="1"/>
    <col min="6408" max="6408" width="13.85546875" style="8" customWidth="1"/>
    <col min="6409" max="6413" width="16.5703125" style="8" customWidth="1"/>
    <col min="6414" max="6414" width="20.5703125" style="8" customWidth="1"/>
    <col min="6415" max="6415" width="21.140625" style="8" customWidth="1"/>
    <col min="6416" max="6416" width="9.5703125" style="8" customWidth="1"/>
    <col min="6417" max="6417" width="0.42578125" style="8" customWidth="1"/>
    <col min="6418" max="6424" width="6.42578125" style="8" customWidth="1"/>
    <col min="6425" max="6653" width="11.42578125" style="8"/>
    <col min="6654" max="6654" width="1" style="8" customWidth="1"/>
    <col min="6655" max="6655" width="4.28515625" style="8" customWidth="1"/>
    <col min="6656" max="6656" width="34.7109375" style="8" customWidth="1"/>
    <col min="6657" max="6657" width="0" style="8" hidden="1" customWidth="1"/>
    <col min="6658" max="6658" width="20" style="8" customWidth="1"/>
    <col min="6659" max="6659" width="20.85546875" style="8" customWidth="1"/>
    <col min="6660" max="6660" width="25" style="8" customWidth="1"/>
    <col min="6661" max="6661" width="18.7109375" style="8" customWidth="1"/>
    <col min="6662" max="6662" width="29.7109375" style="8" customWidth="1"/>
    <col min="6663" max="6663" width="13.42578125" style="8" customWidth="1"/>
    <col min="6664" max="6664" width="13.85546875" style="8" customWidth="1"/>
    <col min="6665" max="6669" width="16.5703125" style="8" customWidth="1"/>
    <col min="6670" max="6670" width="20.5703125" style="8" customWidth="1"/>
    <col min="6671" max="6671" width="21.140625" style="8" customWidth="1"/>
    <col min="6672" max="6672" width="9.5703125" style="8" customWidth="1"/>
    <col min="6673" max="6673" width="0.42578125" style="8" customWidth="1"/>
    <col min="6674" max="6680" width="6.42578125" style="8" customWidth="1"/>
    <col min="6681" max="6909" width="11.42578125" style="8"/>
    <col min="6910" max="6910" width="1" style="8" customWidth="1"/>
    <col min="6911" max="6911" width="4.28515625" style="8" customWidth="1"/>
    <col min="6912" max="6912" width="34.7109375" style="8" customWidth="1"/>
    <col min="6913" max="6913" width="0" style="8" hidden="1" customWidth="1"/>
    <col min="6914" max="6914" width="20" style="8" customWidth="1"/>
    <col min="6915" max="6915" width="20.85546875" style="8" customWidth="1"/>
    <col min="6916" max="6916" width="25" style="8" customWidth="1"/>
    <col min="6917" max="6917" width="18.7109375" style="8" customWidth="1"/>
    <col min="6918" max="6918" width="29.7109375" style="8" customWidth="1"/>
    <col min="6919" max="6919" width="13.42578125" style="8" customWidth="1"/>
    <col min="6920" max="6920" width="13.85546875" style="8" customWidth="1"/>
    <col min="6921" max="6925" width="16.5703125" style="8" customWidth="1"/>
    <col min="6926" max="6926" width="20.5703125" style="8" customWidth="1"/>
    <col min="6927" max="6927" width="21.140625" style="8" customWidth="1"/>
    <col min="6928" max="6928" width="9.5703125" style="8" customWidth="1"/>
    <col min="6929" max="6929" width="0.42578125" style="8" customWidth="1"/>
    <col min="6930" max="6936" width="6.42578125" style="8" customWidth="1"/>
    <col min="6937" max="7165" width="11.42578125" style="8"/>
    <col min="7166" max="7166" width="1" style="8" customWidth="1"/>
    <col min="7167" max="7167" width="4.28515625" style="8" customWidth="1"/>
    <col min="7168" max="7168" width="34.7109375" style="8" customWidth="1"/>
    <col min="7169" max="7169" width="0" style="8" hidden="1" customWidth="1"/>
    <col min="7170" max="7170" width="20" style="8" customWidth="1"/>
    <col min="7171" max="7171" width="20.85546875" style="8" customWidth="1"/>
    <col min="7172" max="7172" width="25" style="8" customWidth="1"/>
    <col min="7173" max="7173" width="18.7109375" style="8" customWidth="1"/>
    <col min="7174" max="7174" width="29.7109375" style="8" customWidth="1"/>
    <col min="7175" max="7175" width="13.42578125" style="8" customWidth="1"/>
    <col min="7176" max="7176" width="13.85546875" style="8" customWidth="1"/>
    <col min="7177" max="7181" width="16.5703125" style="8" customWidth="1"/>
    <col min="7182" max="7182" width="20.5703125" style="8" customWidth="1"/>
    <col min="7183" max="7183" width="21.140625" style="8" customWidth="1"/>
    <col min="7184" max="7184" width="9.5703125" style="8" customWidth="1"/>
    <col min="7185" max="7185" width="0.42578125" style="8" customWidth="1"/>
    <col min="7186" max="7192" width="6.42578125" style="8" customWidth="1"/>
    <col min="7193" max="7421" width="11.42578125" style="8"/>
    <col min="7422" max="7422" width="1" style="8" customWidth="1"/>
    <col min="7423" max="7423" width="4.28515625" style="8" customWidth="1"/>
    <col min="7424" max="7424" width="34.7109375" style="8" customWidth="1"/>
    <col min="7425" max="7425" width="0" style="8" hidden="1" customWidth="1"/>
    <col min="7426" max="7426" width="20" style="8" customWidth="1"/>
    <col min="7427" max="7427" width="20.85546875" style="8" customWidth="1"/>
    <col min="7428" max="7428" width="25" style="8" customWidth="1"/>
    <col min="7429" max="7429" width="18.7109375" style="8" customWidth="1"/>
    <col min="7430" max="7430" width="29.7109375" style="8" customWidth="1"/>
    <col min="7431" max="7431" width="13.42578125" style="8" customWidth="1"/>
    <col min="7432" max="7432" width="13.85546875" style="8" customWidth="1"/>
    <col min="7433" max="7437" width="16.5703125" style="8" customWidth="1"/>
    <col min="7438" max="7438" width="20.5703125" style="8" customWidth="1"/>
    <col min="7439" max="7439" width="21.140625" style="8" customWidth="1"/>
    <col min="7440" max="7440" width="9.5703125" style="8" customWidth="1"/>
    <col min="7441" max="7441" width="0.42578125" style="8" customWidth="1"/>
    <col min="7442" max="7448" width="6.42578125" style="8" customWidth="1"/>
    <col min="7449" max="7677" width="11.42578125" style="8"/>
    <col min="7678" max="7678" width="1" style="8" customWidth="1"/>
    <col min="7679" max="7679" width="4.28515625" style="8" customWidth="1"/>
    <col min="7680" max="7680" width="34.7109375" style="8" customWidth="1"/>
    <col min="7681" max="7681" width="0" style="8" hidden="1" customWidth="1"/>
    <col min="7682" max="7682" width="20" style="8" customWidth="1"/>
    <col min="7683" max="7683" width="20.85546875" style="8" customWidth="1"/>
    <col min="7684" max="7684" width="25" style="8" customWidth="1"/>
    <col min="7685" max="7685" width="18.7109375" style="8" customWidth="1"/>
    <col min="7686" max="7686" width="29.7109375" style="8" customWidth="1"/>
    <col min="7687" max="7687" width="13.42578125" style="8" customWidth="1"/>
    <col min="7688" max="7688" width="13.85546875" style="8" customWidth="1"/>
    <col min="7689" max="7693" width="16.5703125" style="8" customWidth="1"/>
    <col min="7694" max="7694" width="20.5703125" style="8" customWidth="1"/>
    <col min="7695" max="7695" width="21.140625" style="8" customWidth="1"/>
    <col min="7696" max="7696" width="9.5703125" style="8" customWidth="1"/>
    <col min="7697" max="7697" width="0.42578125" style="8" customWidth="1"/>
    <col min="7698" max="7704" width="6.42578125" style="8" customWidth="1"/>
    <col min="7705" max="7933" width="11.42578125" style="8"/>
    <col min="7934" max="7934" width="1" style="8" customWidth="1"/>
    <col min="7935" max="7935" width="4.28515625" style="8" customWidth="1"/>
    <col min="7936" max="7936" width="34.7109375" style="8" customWidth="1"/>
    <col min="7937" max="7937" width="0" style="8" hidden="1" customWidth="1"/>
    <col min="7938" max="7938" width="20" style="8" customWidth="1"/>
    <col min="7939" max="7939" width="20.85546875" style="8" customWidth="1"/>
    <col min="7940" max="7940" width="25" style="8" customWidth="1"/>
    <col min="7941" max="7941" width="18.7109375" style="8" customWidth="1"/>
    <col min="7942" max="7942" width="29.7109375" style="8" customWidth="1"/>
    <col min="7943" max="7943" width="13.42578125" style="8" customWidth="1"/>
    <col min="7944" max="7944" width="13.85546875" style="8" customWidth="1"/>
    <col min="7945" max="7949" width="16.5703125" style="8" customWidth="1"/>
    <col min="7950" max="7950" width="20.5703125" style="8" customWidth="1"/>
    <col min="7951" max="7951" width="21.140625" style="8" customWidth="1"/>
    <col min="7952" max="7952" width="9.5703125" style="8" customWidth="1"/>
    <col min="7953" max="7953" width="0.42578125" style="8" customWidth="1"/>
    <col min="7954" max="7960" width="6.42578125" style="8" customWidth="1"/>
    <col min="7961" max="8189" width="11.42578125" style="8"/>
    <col min="8190" max="8190" width="1" style="8" customWidth="1"/>
    <col min="8191" max="8191" width="4.28515625" style="8" customWidth="1"/>
    <col min="8192" max="8192" width="34.7109375" style="8" customWidth="1"/>
    <col min="8193" max="8193" width="0" style="8" hidden="1" customWidth="1"/>
    <col min="8194" max="8194" width="20" style="8" customWidth="1"/>
    <col min="8195" max="8195" width="20.85546875" style="8" customWidth="1"/>
    <col min="8196" max="8196" width="25" style="8" customWidth="1"/>
    <col min="8197" max="8197" width="18.7109375" style="8" customWidth="1"/>
    <col min="8198" max="8198" width="29.7109375" style="8" customWidth="1"/>
    <col min="8199" max="8199" width="13.42578125" style="8" customWidth="1"/>
    <col min="8200" max="8200" width="13.85546875" style="8" customWidth="1"/>
    <col min="8201" max="8205" width="16.5703125" style="8" customWidth="1"/>
    <col min="8206" max="8206" width="20.5703125" style="8" customWidth="1"/>
    <col min="8207" max="8207" width="21.140625" style="8" customWidth="1"/>
    <col min="8208" max="8208" width="9.5703125" style="8" customWidth="1"/>
    <col min="8209" max="8209" width="0.42578125" style="8" customWidth="1"/>
    <col min="8210" max="8216" width="6.42578125" style="8" customWidth="1"/>
    <col min="8217" max="8445" width="11.42578125" style="8"/>
    <col min="8446" max="8446" width="1" style="8" customWidth="1"/>
    <col min="8447" max="8447" width="4.28515625" style="8" customWidth="1"/>
    <col min="8448" max="8448" width="34.7109375" style="8" customWidth="1"/>
    <col min="8449" max="8449" width="0" style="8" hidden="1" customWidth="1"/>
    <col min="8450" max="8450" width="20" style="8" customWidth="1"/>
    <col min="8451" max="8451" width="20.85546875" style="8" customWidth="1"/>
    <col min="8452" max="8452" width="25" style="8" customWidth="1"/>
    <col min="8453" max="8453" width="18.7109375" style="8" customWidth="1"/>
    <col min="8454" max="8454" width="29.7109375" style="8" customWidth="1"/>
    <col min="8455" max="8455" width="13.42578125" style="8" customWidth="1"/>
    <col min="8456" max="8456" width="13.85546875" style="8" customWidth="1"/>
    <col min="8457" max="8461" width="16.5703125" style="8" customWidth="1"/>
    <col min="8462" max="8462" width="20.5703125" style="8" customWidth="1"/>
    <col min="8463" max="8463" width="21.140625" style="8" customWidth="1"/>
    <col min="8464" max="8464" width="9.5703125" style="8" customWidth="1"/>
    <col min="8465" max="8465" width="0.42578125" style="8" customWidth="1"/>
    <col min="8466" max="8472" width="6.42578125" style="8" customWidth="1"/>
    <col min="8473" max="8701" width="11.42578125" style="8"/>
    <col min="8702" max="8702" width="1" style="8" customWidth="1"/>
    <col min="8703" max="8703" width="4.28515625" style="8" customWidth="1"/>
    <col min="8704" max="8704" width="34.7109375" style="8" customWidth="1"/>
    <col min="8705" max="8705" width="0" style="8" hidden="1" customWidth="1"/>
    <col min="8706" max="8706" width="20" style="8" customWidth="1"/>
    <col min="8707" max="8707" width="20.85546875" style="8" customWidth="1"/>
    <col min="8708" max="8708" width="25" style="8" customWidth="1"/>
    <col min="8709" max="8709" width="18.7109375" style="8" customWidth="1"/>
    <col min="8710" max="8710" width="29.7109375" style="8" customWidth="1"/>
    <col min="8711" max="8711" width="13.42578125" style="8" customWidth="1"/>
    <col min="8712" max="8712" width="13.85546875" style="8" customWidth="1"/>
    <col min="8713" max="8717" width="16.5703125" style="8" customWidth="1"/>
    <col min="8718" max="8718" width="20.5703125" style="8" customWidth="1"/>
    <col min="8719" max="8719" width="21.140625" style="8" customWidth="1"/>
    <col min="8720" max="8720" width="9.5703125" style="8" customWidth="1"/>
    <col min="8721" max="8721" width="0.42578125" style="8" customWidth="1"/>
    <col min="8722" max="8728" width="6.42578125" style="8" customWidth="1"/>
    <col min="8729" max="8957" width="11.42578125" style="8"/>
    <col min="8958" max="8958" width="1" style="8" customWidth="1"/>
    <col min="8959" max="8959" width="4.28515625" style="8" customWidth="1"/>
    <col min="8960" max="8960" width="34.7109375" style="8" customWidth="1"/>
    <col min="8961" max="8961" width="0" style="8" hidden="1" customWidth="1"/>
    <col min="8962" max="8962" width="20" style="8" customWidth="1"/>
    <col min="8963" max="8963" width="20.85546875" style="8" customWidth="1"/>
    <col min="8964" max="8964" width="25" style="8" customWidth="1"/>
    <col min="8965" max="8965" width="18.7109375" style="8" customWidth="1"/>
    <col min="8966" max="8966" width="29.7109375" style="8" customWidth="1"/>
    <col min="8967" max="8967" width="13.42578125" style="8" customWidth="1"/>
    <col min="8968" max="8968" width="13.85546875" style="8" customWidth="1"/>
    <col min="8969" max="8973" width="16.5703125" style="8" customWidth="1"/>
    <col min="8974" max="8974" width="20.5703125" style="8" customWidth="1"/>
    <col min="8975" max="8975" width="21.140625" style="8" customWidth="1"/>
    <col min="8976" max="8976" width="9.5703125" style="8" customWidth="1"/>
    <col min="8977" max="8977" width="0.42578125" style="8" customWidth="1"/>
    <col min="8978" max="8984" width="6.42578125" style="8" customWidth="1"/>
    <col min="8985" max="9213" width="11.42578125" style="8"/>
    <col min="9214" max="9214" width="1" style="8" customWidth="1"/>
    <col min="9215" max="9215" width="4.28515625" style="8" customWidth="1"/>
    <col min="9216" max="9216" width="34.7109375" style="8" customWidth="1"/>
    <col min="9217" max="9217" width="0" style="8" hidden="1" customWidth="1"/>
    <col min="9218" max="9218" width="20" style="8" customWidth="1"/>
    <col min="9219" max="9219" width="20.85546875" style="8" customWidth="1"/>
    <col min="9220" max="9220" width="25" style="8" customWidth="1"/>
    <col min="9221" max="9221" width="18.7109375" style="8" customWidth="1"/>
    <col min="9222" max="9222" width="29.7109375" style="8" customWidth="1"/>
    <col min="9223" max="9223" width="13.42578125" style="8" customWidth="1"/>
    <col min="9224" max="9224" width="13.85546875" style="8" customWidth="1"/>
    <col min="9225" max="9229" width="16.5703125" style="8" customWidth="1"/>
    <col min="9230" max="9230" width="20.5703125" style="8" customWidth="1"/>
    <col min="9231" max="9231" width="21.140625" style="8" customWidth="1"/>
    <col min="9232" max="9232" width="9.5703125" style="8" customWidth="1"/>
    <col min="9233" max="9233" width="0.42578125" style="8" customWidth="1"/>
    <col min="9234" max="9240" width="6.42578125" style="8" customWidth="1"/>
    <col min="9241" max="9469" width="11.42578125" style="8"/>
    <col min="9470" max="9470" width="1" style="8" customWidth="1"/>
    <col min="9471" max="9471" width="4.28515625" style="8" customWidth="1"/>
    <col min="9472" max="9472" width="34.7109375" style="8" customWidth="1"/>
    <col min="9473" max="9473" width="0" style="8" hidden="1" customWidth="1"/>
    <col min="9474" max="9474" width="20" style="8" customWidth="1"/>
    <col min="9475" max="9475" width="20.85546875" style="8" customWidth="1"/>
    <col min="9476" max="9476" width="25" style="8" customWidth="1"/>
    <col min="9477" max="9477" width="18.7109375" style="8" customWidth="1"/>
    <col min="9478" max="9478" width="29.7109375" style="8" customWidth="1"/>
    <col min="9479" max="9479" width="13.42578125" style="8" customWidth="1"/>
    <col min="9480" max="9480" width="13.85546875" style="8" customWidth="1"/>
    <col min="9481" max="9485" width="16.5703125" style="8" customWidth="1"/>
    <col min="9486" max="9486" width="20.5703125" style="8" customWidth="1"/>
    <col min="9487" max="9487" width="21.140625" style="8" customWidth="1"/>
    <col min="9488" max="9488" width="9.5703125" style="8" customWidth="1"/>
    <col min="9489" max="9489" width="0.42578125" style="8" customWidth="1"/>
    <col min="9490" max="9496" width="6.42578125" style="8" customWidth="1"/>
    <col min="9497" max="9725" width="11.42578125" style="8"/>
    <col min="9726" max="9726" width="1" style="8" customWidth="1"/>
    <col min="9727" max="9727" width="4.28515625" style="8" customWidth="1"/>
    <col min="9728" max="9728" width="34.7109375" style="8" customWidth="1"/>
    <col min="9729" max="9729" width="0" style="8" hidden="1" customWidth="1"/>
    <col min="9730" max="9730" width="20" style="8" customWidth="1"/>
    <col min="9731" max="9731" width="20.85546875" style="8" customWidth="1"/>
    <col min="9732" max="9732" width="25" style="8" customWidth="1"/>
    <col min="9733" max="9733" width="18.7109375" style="8" customWidth="1"/>
    <col min="9734" max="9734" width="29.7109375" style="8" customWidth="1"/>
    <col min="9735" max="9735" width="13.42578125" style="8" customWidth="1"/>
    <col min="9736" max="9736" width="13.85546875" style="8" customWidth="1"/>
    <col min="9737" max="9741" width="16.5703125" style="8" customWidth="1"/>
    <col min="9742" max="9742" width="20.5703125" style="8" customWidth="1"/>
    <col min="9743" max="9743" width="21.140625" style="8" customWidth="1"/>
    <col min="9744" max="9744" width="9.5703125" style="8" customWidth="1"/>
    <col min="9745" max="9745" width="0.42578125" style="8" customWidth="1"/>
    <col min="9746" max="9752" width="6.42578125" style="8" customWidth="1"/>
    <col min="9753" max="9981" width="11.42578125" style="8"/>
    <col min="9982" max="9982" width="1" style="8" customWidth="1"/>
    <col min="9983" max="9983" width="4.28515625" style="8" customWidth="1"/>
    <col min="9984" max="9984" width="34.7109375" style="8" customWidth="1"/>
    <col min="9985" max="9985" width="0" style="8" hidden="1" customWidth="1"/>
    <col min="9986" max="9986" width="20" style="8" customWidth="1"/>
    <col min="9987" max="9987" width="20.85546875" style="8" customWidth="1"/>
    <col min="9988" max="9988" width="25" style="8" customWidth="1"/>
    <col min="9989" max="9989" width="18.7109375" style="8" customWidth="1"/>
    <col min="9990" max="9990" width="29.7109375" style="8" customWidth="1"/>
    <col min="9991" max="9991" width="13.42578125" style="8" customWidth="1"/>
    <col min="9992" max="9992" width="13.85546875" style="8" customWidth="1"/>
    <col min="9993" max="9997" width="16.5703125" style="8" customWidth="1"/>
    <col min="9998" max="9998" width="20.5703125" style="8" customWidth="1"/>
    <col min="9999" max="9999" width="21.140625" style="8" customWidth="1"/>
    <col min="10000" max="10000" width="9.5703125" style="8" customWidth="1"/>
    <col min="10001" max="10001" width="0.42578125" style="8" customWidth="1"/>
    <col min="10002" max="10008" width="6.42578125" style="8" customWidth="1"/>
    <col min="10009" max="10237" width="11.42578125" style="8"/>
    <col min="10238" max="10238" width="1" style="8" customWidth="1"/>
    <col min="10239" max="10239" width="4.28515625" style="8" customWidth="1"/>
    <col min="10240" max="10240" width="34.7109375" style="8" customWidth="1"/>
    <col min="10241" max="10241" width="0" style="8" hidden="1" customWidth="1"/>
    <col min="10242" max="10242" width="20" style="8" customWidth="1"/>
    <col min="10243" max="10243" width="20.85546875" style="8" customWidth="1"/>
    <col min="10244" max="10244" width="25" style="8" customWidth="1"/>
    <col min="10245" max="10245" width="18.7109375" style="8" customWidth="1"/>
    <col min="10246" max="10246" width="29.7109375" style="8" customWidth="1"/>
    <col min="10247" max="10247" width="13.42578125" style="8" customWidth="1"/>
    <col min="10248" max="10248" width="13.85546875" style="8" customWidth="1"/>
    <col min="10249" max="10253" width="16.5703125" style="8" customWidth="1"/>
    <col min="10254" max="10254" width="20.5703125" style="8" customWidth="1"/>
    <col min="10255" max="10255" width="21.140625" style="8" customWidth="1"/>
    <col min="10256" max="10256" width="9.5703125" style="8" customWidth="1"/>
    <col min="10257" max="10257" width="0.42578125" style="8" customWidth="1"/>
    <col min="10258" max="10264" width="6.42578125" style="8" customWidth="1"/>
    <col min="10265" max="10493" width="11.42578125" style="8"/>
    <col min="10494" max="10494" width="1" style="8" customWidth="1"/>
    <col min="10495" max="10495" width="4.28515625" style="8" customWidth="1"/>
    <col min="10496" max="10496" width="34.7109375" style="8" customWidth="1"/>
    <col min="10497" max="10497" width="0" style="8" hidden="1" customWidth="1"/>
    <col min="10498" max="10498" width="20" style="8" customWidth="1"/>
    <col min="10499" max="10499" width="20.85546875" style="8" customWidth="1"/>
    <col min="10500" max="10500" width="25" style="8" customWidth="1"/>
    <col min="10501" max="10501" width="18.7109375" style="8" customWidth="1"/>
    <col min="10502" max="10502" width="29.7109375" style="8" customWidth="1"/>
    <col min="10503" max="10503" width="13.42578125" style="8" customWidth="1"/>
    <col min="10504" max="10504" width="13.85546875" style="8" customWidth="1"/>
    <col min="10505" max="10509" width="16.5703125" style="8" customWidth="1"/>
    <col min="10510" max="10510" width="20.5703125" style="8" customWidth="1"/>
    <col min="10511" max="10511" width="21.140625" style="8" customWidth="1"/>
    <col min="10512" max="10512" width="9.5703125" style="8" customWidth="1"/>
    <col min="10513" max="10513" width="0.42578125" style="8" customWidth="1"/>
    <col min="10514" max="10520" width="6.42578125" style="8" customWidth="1"/>
    <col min="10521" max="10749" width="11.42578125" style="8"/>
    <col min="10750" max="10750" width="1" style="8" customWidth="1"/>
    <col min="10751" max="10751" width="4.28515625" style="8" customWidth="1"/>
    <col min="10752" max="10752" width="34.7109375" style="8" customWidth="1"/>
    <col min="10753" max="10753" width="0" style="8" hidden="1" customWidth="1"/>
    <col min="10754" max="10754" width="20" style="8" customWidth="1"/>
    <col min="10755" max="10755" width="20.85546875" style="8" customWidth="1"/>
    <col min="10756" max="10756" width="25" style="8" customWidth="1"/>
    <col min="10757" max="10757" width="18.7109375" style="8" customWidth="1"/>
    <col min="10758" max="10758" width="29.7109375" style="8" customWidth="1"/>
    <col min="10759" max="10759" width="13.42578125" style="8" customWidth="1"/>
    <col min="10760" max="10760" width="13.85546875" style="8" customWidth="1"/>
    <col min="10761" max="10765" width="16.5703125" style="8" customWidth="1"/>
    <col min="10766" max="10766" width="20.5703125" style="8" customWidth="1"/>
    <col min="10767" max="10767" width="21.140625" style="8" customWidth="1"/>
    <col min="10768" max="10768" width="9.5703125" style="8" customWidth="1"/>
    <col min="10769" max="10769" width="0.42578125" style="8" customWidth="1"/>
    <col min="10770" max="10776" width="6.42578125" style="8" customWidth="1"/>
    <col min="10777" max="11005" width="11.42578125" style="8"/>
    <col min="11006" max="11006" width="1" style="8" customWidth="1"/>
    <col min="11007" max="11007" width="4.28515625" style="8" customWidth="1"/>
    <col min="11008" max="11008" width="34.7109375" style="8" customWidth="1"/>
    <col min="11009" max="11009" width="0" style="8" hidden="1" customWidth="1"/>
    <col min="11010" max="11010" width="20" style="8" customWidth="1"/>
    <col min="11011" max="11011" width="20.85546875" style="8" customWidth="1"/>
    <col min="11012" max="11012" width="25" style="8" customWidth="1"/>
    <col min="11013" max="11013" width="18.7109375" style="8" customWidth="1"/>
    <col min="11014" max="11014" width="29.7109375" style="8" customWidth="1"/>
    <col min="11015" max="11015" width="13.42578125" style="8" customWidth="1"/>
    <col min="11016" max="11016" width="13.85546875" style="8" customWidth="1"/>
    <col min="11017" max="11021" width="16.5703125" style="8" customWidth="1"/>
    <col min="11022" max="11022" width="20.5703125" style="8" customWidth="1"/>
    <col min="11023" max="11023" width="21.140625" style="8" customWidth="1"/>
    <col min="11024" max="11024" width="9.5703125" style="8" customWidth="1"/>
    <col min="11025" max="11025" width="0.42578125" style="8" customWidth="1"/>
    <col min="11026" max="11032" width="6.42578125" style="8" customWidth="1"/>
    <col min="11033" max="11261" width="11.42578125" style="8"/>
    <col min="11262" max="11262" width="1" style="8" customWidth="1"/>
    <col min="11263" max="11263" width="4.28515625" style="8" customWidth="1"/>
    <col min="11264" max="11264" width="34.7109375" style="8" customWidth="1"/>
    <col min="11265" max="11265" width="0" style="8" hidden="1" customWidth="1"/>
    <col min="11266" max="11266" width="20" style="8" customWidth="1"/>
    <col min="11267" max="11267" width="20.85546875" style="8" customWidth="1"/>
    <col min="11268" max="11268" width="25" style="8" customWidth="1"/>
    <col min="11269" max="11269" width="18.7109375" style="8" customWidth="1"/>
    <col min="11270" max="11270" width="29.7109375" style="8" customWidth="1"/>
    <col min="11271" max="11271" width="13.42578125" style="8" customWidth="1"/>
    <col min="11272" max="11272" width="13.85546875" style="8" customWidth="1"/>
    <col min="11273" max="11277" width="16.5703125" style="8" customWidth="1"/>
    <col min="11278" max="11278" width="20.5703125" style="8" customWidth="1"/>
    <col min="11279" max="11279" width="21.140625" style="8" customWidth="1"/>
    <col min="11280" max="11280" width="9.5703125" style="8" customWidth="1"/>
    <col min="11281" max="11281" width="0.42578125" style="8" customWidth="1"/>
    <col min="11282" max="11288" width="6.42578125" style="8" customWidth="1"/>
    <col min="11289" max="11517" width="11.42578125" style="8"/>
    <col min="11518" max="11518" width="1" style="8" customWidth="1"/>
    <col min="11519" max="11519" width="4.28515625" style="8" customWidth="1"/>
    <col min="11520" max="11520" width="34.7109375" style="8" customWidth="1"/>
    <col min="11521" max="11521" width="0" style="8" hidden="1" customWidth="1"/>
    <col min="11522" max="11522" width="20" style="8" customWidth="1"/>
    <col min="11523" max="11523" width="20.85546875" style="8" customWidth="1"/>
    <col min="11524" max="11524" width="25" style="8" customWidth="1"/>
    <col min="11525" max="11525" width="18.7109375" style="8" customWidth="1"/>
    <col min="11526" max="11526" width="29.7109375" style="8" customWidth="1"/>
    <col min="11527" max="11527" width="13.42578125" style="8" customWidth="1"/>
    <col min="11528" max="11528" width="13.85546875" style="8" customWidth="1"/>
    <col min="11529" max="11533" width="16.5703125" style="8" customWidth="1"/>
    <col min="11534" max="11534" width="20.5703125" style="8" customWidth="1"/>
    <col min="11535" max="11535" width="21.140625" style="8" customWidth="1"/>
    <col min="11536" max="11536" width="9.5703125" style="8" customWidth="1"/>
    <col min="11537" max="11537" width="0.42578125" style="8" customWidth="1"/>
    <col min="11538" max="11544" width="6.42578125" style="8" customWidth="1"/>
    <col min="11545" max="11773" width="11.42578125" style="8"/>
    <col min="11774" max="11774" width="1" style="8" customWidth="1"/>
    <col min="11775" max="11775" width="4.28515625" style="8" customWidth="1"/>
    <col min="11776" max="11776" width="34.7109375" style="8" customWidth="1"/>
    <col min="11777" max="11777" width="0" style="8" hidden="1" customWidth="1"/>
    <col min="11778" max="11778" width="20" style="8" customWidth="1"/>
    <col min="11779" max="11779" width="20.85546875" style="8" customWidth="1"/>
    <col min="11780" max="11780" width="25" style="8" customWidth="1"/>
    <col min="11781" max="11781" width="18.7109375" style="8" customWidth="1"/>
    <col min="11782" max="11782" width="29.7109375" style="8" customWidth="1"/>
    <col min="11783" max="11783" width="13.42578125" style="8" customWidth="1"/>
    <col min="11784" max="11784" width="13.85546875" style="8" customWidth="1"/>
    <col min="11785" max="11789" width="16.5703125" style="8" customWidth="1"/>
    <col min="11790" max="11790" width="20.5703125" style="8" customWidth="1"/>
    <col min="11791" max="11791" width="21.140625" style="8" customWidth="1"/>
    <col min="11792" max="11792" width="9.5703125" style="8" customWidth="1"/>
    <col min="11793" max="11793" width="0.42578125" style="8" customWidth="1"/>
    <col min="11794" max="11800" width="6.42578125" style="8" customWidth="1"/>
    <col min="11801" max="12029" width="11.42578125" style="8"/>
    <col min="12030" max="12030" width="1" style="8" customWidth="1"/>
    <col min="12031" max="12031" width="4.28515625" style="8" customWidth="1"/>
    <col min="12032" max="12032" width="34.7109375" style="8" customWidth="1"/>
    <col min="12033" max="12033" width="0" style="8" hidden="1" customWidth="1"/>
    <col min="12034" max="12034" width="20" style="8" customWidth="1"/>
    <col min="12035" max="12035" width="20.85546875" style="8" customWidth="1"/>
    <col min="12036" max="12036" width="25" style="8" customWidth="1"/>
    <col min="12037" max="12037" width="18.7109375" style="8" customWidth="1"/>
    <col min="12038" max="12038" width="29.7109375" style="8" customWidth="1"/>
    <col min="12039" max="12039" width="13.42578125" style="8" customWidth="1"/>
    <col min="12040" max="12040" width="13.85546875" style="8" customWidth="1"/>
    <col min="12041" max="12045" width="16.5703125" style="8" customWidth="1"/>
    <col min="12046" max="12046" width="20.5703125" style="8" customWidth="1"/>
    <col min="12047" max="12047" width="21.140625" style="8" customWidth="1"/>
    <col min="12048" max="12048" width="9.5703125" style="8" customWidth="1"/>
    <col min="12049" max="12049" width="0.42578125" style="8" customWidth="1"/>
    <col min="12050" max="12056" width="6.42578125" style="8" customWidth="1"/>
    <col min="12057" max="12285" width="11.42578125" style="8"/>
    <col min="12286" max="12286" width="1" style="8" customWidth="1"/>
    <col min="12287" max="12287" width="4.28515625" style="8" customWidth="1"/>
    <col min="12288" max="12288" width="34.7109375" style="8" customWidth="1"/>
    <col min="12289" max="12289" width="0" style="8" hidden="1" customWidth="1"/>
    <col min="12290" max="12290" width="20" style="8" customWidth="1"/>
    <col min="12291" max="12291" width="20.85546875" style="8" customWidth="1"/>
    <col min="12292" max="12292" width="25" style="8" customWidth="1"/>
    <col min="12293" max="12293" width="18.7109375" style="8" customWidth="1"/>
    <col min="12294" max="12294" width="29.7109375" style="8" customWidth="1"/>
    <col min="12295" max="12295" width="13.42578125" style="8" customWidth="1"/>
    <col min="12296" max="12296" width="13.85546875" style="8" customWidth="1"/>
    <col min="12297" max="12301" width="16.5703125" style="8" customWidth="1"/>
    <col min="12302" max="12302" width="20.5703125" style="8" customWidth="1"/>
    <col min="12303" max="12303" width="21.140625" style="8" customWidth="1"/>
    <col min="12304" max="12304" width="9.5703125" style="8" customWidth="1"/>
    <col min="12305" max="12305" width="0.42578125" style="8" customWidth="1"/>
    <col min="12306" max="12312" width="6.42578125" style="8" customWidth="1"/>
    <col min="12313" max="12541" width="11.42578125" style="8"/>
    <col min="12542" max="12542" width="1" style="8" customWidth="1"/>
    <col min="12543" max="12543" width="4.28515625" style="8" customWidth="1"/>
    <col min="12544" max="12544" width="34.7109375" style="8" customWidth="1"/>
    <col min="12545" max="12545" width="0" style="8" hidden="1" customWidth="1"/>
    <col min="12546" max="12546" width="20" style="8" customWidth="1"/>
    <col min="12547" max="12547" width="20.85546875" style="8" customWidth="1"/>
    <col min="12548" max="12548" width="25" style="8" customWidth="1"/>
    <col min="12549" max="12549" width="18.7109375" style="8" customWidth="1"/>
    <col min="12550" max="12550" width="29.7109375" style="8" customWidth="1"/>
    <col min="12551" max="12551" width="13.42578125" style="8" customWidth="1"/>
    <col min="12552" max="12552" width="13.85546875" style="8" customWidth="1"/>
    <col min="12553" max="12557" width="16.5703125" style="8" customWidth="1"/>
    <col min="12558" max="12558" width="20.5703125" style="8" customWidth="1"/>
    <col min="12559" max="12559" width="21.140625" style="8" customWidth="1"/>
    <col min="12560" max="12560" width="9.5703125" style="8" customWidth="1"/>
    <col min="12561" max="12561" width="0.42578125" style="8" customWidth="1"/>
    <col min="12562" max="12568" width="6.42578125" style="8" customWidth="1"/>
    <col min="12569" max="12797" width="11.42578125" style="8"/>
    <col min="12798" max="12798" width="1" style="8" customWidth="1"/>
    <col min="12799" max="12799" width="4.28515625" style="8" customWidth="1"/>
    <col min="12800" max="12800" width="34.7109375" style="8" customWidth="1"/>
    <col min="12801" max="12801" width="0" style="8" hidden="1" customWidth="1"/>
    <col min="12802" max="12802" width="20" style="8" customWidth="1"/>
    <col min="12803" max="12803" width="20.85546875" style="8" customWidth="1"/>
    <col min="12804" max="12804" width="25" style="8" customWidth="1"/>
    <col min="12805" max="12805" width="18.7109375" style="8" customWidth="1"/>
    <col min="12806" max="12806" width="29.7109375" style="8" customWidth="1"/>
    <col min="12807" max="12807" width="13.42578125" style="8" customWidth="1"/>
    <col min="12808" max="12808" width="13.85546875" style="8" customWidth="1"/>
    <col min="12809" max="12813" width="16.5703125" style="8" customWidth="1"/>
    <col min="12814" max="12814" width="20.5703125" style="8" customWidth="1"/>
    <col min="12815" max="12815" width="21.140625" style="8" customWidth="1"/>
    <col min="12816" max="12816" width="9.5703125" style="8" customWidth="1"/>
    <col min="12817" max="12817" width="0.42578125" style="8" customWidth="1"/>
    <col min="12818" max="12824" width="6.42578125" style="8" customWidth="1"/>
    <col min="12825" max="13053" width="11.42578125" style="8"/>
    <col min="13054" max="13054" width="1" style="8" customWidth="1"/>
    <col min="13055" max="13055" width="4.28515625" style="8" customWidth="1"/>
    <col min="13056" max="13056" width="34.7109375" style="8" customWidth="1"/>
    <col min="13057" max="13057" width="0" style="8" hidden="1" customWidth="1"/>
    <col min="13058" max="13058" width="20" style="8" customWidth="1"/>
    <col min="13059" max="13059" width="20.85546875" style="8" customWidth="1"/>
    <col min="13060" max="13060" width="25" style="8" customWidth="1"/>
    <col min="13061" max="13061" width="18.7109375" style="8" customWidth="1"/>
    <col min="13062" max="13062" width="29.7109375" style="8" customWidth="1"/>
    <col min="13063" max="13063" width="13.42578125" style="8" customWidth="1"/>
    <col min="13064" max="13064" width="13.85546875" style="8" customWidth="1"/>
    <col min="13065" max="13069" width="16.5703125" style="8" customWidth="1"/>
    <col min="13070" max="13070" width="20.5703125" style="8" customWidth="1"/>
    <col min="13071" max="13071" width="21.140625" style="8" customWidth="1"/>
    <col min="13072" max="13072" width="9.5703125" style="8" customWidth="1"/>
    <col min="13073" max="13073" width="0.42578125" style="8" customWidth="1"/>
    <col min="13074" max="13080" width="6.42578125" style="8" customWidth="1"/>
    <col min="13081" max="13309" width="11.42578125" style="8"/>
    <col min="13310" max="13310" width="1" style="8" customWidth="1"/>
    <col min="13311" max="13311" width="4.28515625" style="8" customWidth="1"/>
    <col min="13312" max="13312" width="34.7109375" style="8" customWidth="1"/>
    <col min="13313" max="13313" width="0" style="8" hidden="1" customWidth="1"/>
    <col min="13314" max="13314" width="20" style="8" customWidth="1"/>
    <col min="13315" max="13315" width="20.85546875" style="8" customWidth="1"/>
    <col min="13316" max="13316" width="25" style="8" customWidth="1"/>
    <col min="13317" max="13317" width="18.7109375" style="8" customWidth="1"/>
    <col min="13318" max="13318" width="29.7109375" style="8" customWidth="1"/>
    <col min="13319" max="13319" width="13.42578125" style="8" customWidth="1"/>
    <col min="13320" max="13320" width="13.85546875" style="8" customWidth="1"/>
    <col min="13321" max="13325" width="16.5703125" style="8" customWidth="1"/>
    <col min="13326" max="13326" width="20.5703125" style="8" customWidth="1"/>
    <col min="13327" max="13327" width="21.140625" style="8" customWidth="1"/>
    <col min="13328" max="13328" width="9.5703125" style="8" customWidth="1"/>
    <col min="13329" max="13329" width="0.42578125" style="8" customWidth="1"/>
    <col min="13330" max="13336" width="6.42578125" style="8" customWidth="1"/>
    <col min="13337" max="13565" width="11.42578125" style="8"/>
    <col min="13566" max="13566" width="1" style="8" customWidth="1"/>
    <col min="13567" max="13567" width="4.28515625" style="8" customWidth="1"/>
    <col min="13568" max="13568" width="34.7109375" style="8" customWidth="1"/>
    <col min="13569" max="13569" width="0" style="8" hidden="1" customWidth="1"/>
    <col min="13570" max="13570" width="20" style="8" customWidth="1"/>
    <col min="13571" max="13571" width="20.85546875" style="8" customWidth="1"/>
    <col min="13572" max="13572" width="25" style="8" customWidth="1"/>
    <col min="13573" max="13573" width="18.7109375" style="8" customWidth="1"/>
    <col min="13574" max="13574" width="29.7109375" style="8" customWidth="1"/>
    <col min="13575" max="13575" width="13.42578125" style="8" customWidth="1"/>
    <col min="13576" max="13576" width="13.85546875" style="8" customWidth="1"/>
    <col min="13577" max="13581" width="16.5703125" style="8" customWidth="1"/>
    <col min="13582" max="13582" width="20.5703125" style="8" customWidth="1"/>
    <col min="13583" max="13583" width="21.140625" style="8" customWidth="1"/>
    <col min="13584" max="13584" width="9.5703125" style="8" customWidth="1"/>
    <col min="13585" max="13585" width="0.42578125" style="8" customWidth="1"/>
    <col min="13586" max="13592" width="6.42578125" style="8" customWidth="1"/>
    <col min="13593" max="13821" width="11.42578125" style="8"/>
    <col min="13822" max="13822" width="1" style="8" customWidth="1"/>
    <col min="13823" max="13823" width="4.28515625" style="8" customWidth="1"/>
    <col min="13824" max="13824" width="34.7109375" style="8" customWidth="1"/>
    <col min="13825" max="13825" width="0" style="8" hidden="1" customWidth="1"/>
    <col min="13826" max="13826" width="20" style="8" customWidth="1"/>
    <col min="13827" max="13827" width="20.85546875" style="8" customWidth="1"/>
    <col min="13828" max="13828" width="25" style="8" customWidth="1"/>
    <col min="13829" max="13829" width="18.7109375" style="8" customWidth="1"/>
    <col min="13830" max="13830" width="29.7109375" style="8" customWidth="1"/>
    <col min="13831" max="13831" width="13.42578125" style="8" customWidth="1"/>
    <col min="13832" max="13832" width="13.85546875" style="8" customWidth="1"/>
    <col min="13833" max="13837" width="16.5703125" style="8" customWidth="1"/>
    <col min="13838" max="13838" width="20.5703125" style="8" customWidth="1"/>
    <col min="13839" max="13839" width="21.140625" style="8" customWidth="1"/>
    <col min="13840" max="13840" width="9.5703125" style="8" customWidth="1"/>
    <col min="13841" max="13841" width="0.42578125" style="8" customWidth="1"/>
    <col min="13842" max="13848" width="6.42578125" style="8" customWidth="1"/>
    <col min="13849" max="14077" width="11.42578125" style="8"/>
    <col min="14078" max="14078" width="1" style="8" customWidth="1"/>
    <col min="14079" max="14079" width="4.28515625" style="8" customWidth="1"/>
    <col min="14080" max="14080" width="34.7109375" style="8" customWidth="1"/>
    <col min="14081" max="14081" width="0" style="8" hidden="1" customWidth="1"/>
    <col min="14082" max="14082" width="20" style="8" customWidth="1"/>
    <col min="14083" max="14083" width="20.85546875" style="8" customWidth="1"/>
    <col min="14084" max="14084" width="25" style="8" customWidth="1"/>
    <col min="14085" max="14085" width="18.7109375" style="8" customWidth="1"/>
    <col min="14086" max="14086" width="29.7109375" style="8" customWidth="1"/>
    <col min="14087" max="14087" width="13.42578125" style="8" customWidth="1"/>
    <col min="14088" max="14088" width="13.85546875" style="8" customWidth="1"/>
    <col min="14089" max="14093" width="16.5703125" style="8" customWidth="1"/>
    <col min="14094" max="14094" width="20.5703125" style="8" customWidth="1"/>
    <col min="14095" max="14095" width="21.140625" style="8" customWidth="1"/>
    <col min="14096" max="14096" width="9.5703125" style="8" customWidth="1"/>
    <col min="14097" max="14097" width="0.42578125" style="8" customWidth="1"/>
    <col min="14098" max="14104" width="6.42578125" style="8" customWidth="1"/>
    <col min="14105" max="14333" width="11.42578125" style="8"/>
    <col min="14334" max="14334" width="1" style="8" customWidth="1"/>
    <col min="14335" max="14335" width="4.28515625" style="8" customWidth="1"/>
    <col min="14336" max="14336" width="34.7109375" style="8" customWidth="1"/>
    <col min="14337" max="14337" width="0" style="8" hidden="1" customWidth="1"/>
    <col min="14338" max="14338" width="20" style="8" customWidth="1"/>
    <col min="14339" max="14339" width="20.85546875" style="8" customWidth="1"/>
    <col min="14340" max="14340" width="25" style="8" customWidth="1"/>
    <col min="14341" max="14341" width="18.7109375" style="8" customWidth="1"/>
    <col min="14342" max="14342" width="29.7109375" style="8" customWidth="1"/>
    <col min="14343" max="14343" width="13.42578125" style="8" customWidth="1"/>
    <col min="14344" max="14344" width="13.85546875" style="8" customWidth="1"/>
    <col min="14345" max="14349" width="16.5703125" style="8" customWidth="1"/>
    <col min="14350" max="14350" width="20.5703125" style="8" customWidth="1"/>
    <col min="14351" max="14351" width="21.140625" style="8" customWidth="1"/>
    <col min="14352" max="14352" width="9.5703125" style="8" customWidth="1"/>
    <col min="14353" max="14353" width="0.42578125" style="8" customWidth="1"/>
    <col min="14354" max="14360" width="6.42578125" style="8" customWidth="1"/>
    <col min="14361" max="14589" width="11.42578125" style="8"/>
    <col min="14590" max="14590" width="1" style="8" customWidth="1"/>
    <col min="14591" max="14591" width="4.28515625" style="8" customWidth="1"/>
    <col min="14592" max="14592" width="34.7109375" style="8" customWidth="1"/>
    <col min="14593" max="14593" width="0" style="8" hidden="1" customWidth="1"/>
    <col min="14594" max="14594" width="20" style="8" customWidth="1"/>
    <col min="14595" max="14595" width="20.85546875" style="8" customWidth="1"/>
    <col min="14596" max="14596" width="25" style="8" customWidth="1"/>
    <col min="14597" max="14597" width="18.7109375" style="8" customWidth="1"/>
    <col min="14598" max="14598" width="29.7109375" style="8" customWidth="1"/>
    <col min="14599" max="14599" width="13.42578125" style="8" customWidth="1"/>
    <col min="14600" max="14600" width="13.85546875" style="8" customWidth="1"/>
    <col min="14601" max="14605" width="16.5703125" style="8" customWidth="1"/>
    <col min="14606" max="14606" width="20.5703125" style="8" customWidth="1"/>
    <col min="14607" max="14607" width="21.140625" style="8" customWidth="1"/>
    <col min="14608" max="14608" width="9.5703125" style="8" customWidth="1"/>
    <col min="14609" max="14609" width="0.42578125" style="8" customWidth="1"/>
    <col min="14610" max="14616" width="6.42578125" style="8" customWidth="1"/>
    <col min="14617" max="14845" width="11.42578125" style="8"/>
    <col min="14846" max="14846" width="1" style="8" customWidth="1"/>
    <col min="14847" max="14847" width="4.28515625" style="8" customWidth="1"/>
    <col min="14848" max="14848" width="34.7109375" style="8" customWidth="1"/>
    <col min="14849" max="14849" width="0" style="8" hidden="1" customWidth="1"/>
    <col min="14850" max="14850" width="20" style="8" customWidth="1"/>
    <col min="14851" max="14851" width="20.85546875" style="8" customWidth="1"/>
    <col min="14852" max="14852" width="25" style="8" customWidth="1"/>
    <col min="14853" max="14853" width="18.7109375" style="8" customWidth="1"/>
    <col min="14854" max="14854" width="29.7109375" style="8" customWidth="1"/>
    <col min="14855" max="14855" width="13.42578125" style="8" customWidth="1"/>
    <col min="14856" max="14856" width="13.85546875" style="8" customWidth="1"/>
    <col min="14857" max="14861" width="16.5703125" style="8" customWidth="1"/>
    <col min="14862" max="14862" width="20.5703125" style="8" customWidth="1"/>
    <col min="14863" max="14863" width="21.140625" style="8" customWidth="1"/>
    <col min="14864" max="14864" width="9.5703125" style="8" customWidth="1"/>
    <col min="14865" max="14865" width="0.42578125" style="8" customWidth="1"/>
    <col min="14866" max="14872" width="6.42578125" style="8" customWidth="1"/>
    <col min="14873" max="15101" width="11.42578125" style="8"/>
    <col min="15102" max="15102" width="1" style="8" customWidth="1"/>
    <col min="15103" max="15103" width="4.28515625" style="8" customWidth="1"/>
    <col min="15104" max="15104" width="34.7109375" style="8" customWidth="1"/>
    <col min="15105" max="15105" width="0" style="8" hidden="1" customWidth="1"/>
    <col min="15106" max="15106" width="20" style="8" customWidth="1"/>
    <col min="15107" max="15107" width="20.85546875" style="8" customWidth="1"/>
    <col min="15108" max="15108" width="25" style="8" customWidth="1"/>
    <col min="15109" max="15109" width="18.7109375" style="8" customWidth="1"/>
    <col min="15110" max="15110" width="29.7109375" style="8" customWidth="1"/>
    <col min="15111" max="15111" width="13.42578125" style="8" customWidth="1"/>
    <col min="15112" max="15112" width="13.85546875" style="8" customWidth="1"/>
    <col min="15113" max="15117" width="16.5703125" style="8" customWidth="1"/>
    <col min="15118" max="15118" width="20.5703125" style="8" customWidth="1"/>
    <col min="15119" max="15119" width="21.140625" style="8" customWidth="1"/>
    <col min="15120" max="15120" width="9.5703125" style="8" customWidth="1"/>
    <col min="15121" max="15121" width="0.42578125" style="8" customWidth="1"/>
    <col min="15122" max="15128" width="6.42578125" style="8" customWidth="1"/>
    <col min="15129" max="15357" width="11.42578125" style="8"/>
    <col min="15358" max="15358" width="1" style="8" customWidth="1"/>
    <col min="15359" max="15359" width="4.28515625" style="8" customWidth="1"/>
    <col min="15360" max="15360" width="34.7109375" style="8" customWidth="1"/>
    <col min="15361" max="15361" width="0" style="8" hidden="1" customWidth="1"/>
    <col min="15362" max="15362" width="20" style="8" customWidth="1"/>
    <col min="15363" max="15363" width="20.85546875" style="8" customWidth="1"/>
    <col min="15364" max="15364" width="25" style="8" customWidth="1"/>
    <col min="15365" max="15365" width="18.7109375" style="8" customWidth="1"/>
    <col min="15366" max="15366" width="29.7109375" style="8" customWidth="1"/>
    <col min="15367" max="15367" width="13.42578125" style="8" customWidth="1"/>
    <col min="15368" max="15368" width="13.85546875" style="8" customWidth="1"/>
    <col min="15369" max="15373" width="16.5703125" style="8" customWidth="1"/>
    <col min="15374" max="15374" width="20.5703125" style="8" customWidth="1"/>
    <col min="15375" max="15375" width="21.140625" style="8" customWidth="1"/>
    <col min="15376" max="15376" width="9.5703125" style="8" customWidth="1"/>
    <col min="15377" max="15377" width="0.42578125" style="8" customWidth="1"/>
    <col min="15378" max="15384" width="6.42578125" style="8" customWidth="1"/>
    <col min="15385" max="15613" width="11.42578125" style="8"/>
    <col min="15614" max="15614" width="1" style="8" customWidth="1"/>
    <col min="15615" max="15615" width="4.28515625" style="8" customWidth="1"/>
    <col min="15616" max="15616" width="34.7109375" style="8" customWidth="1"/>
    <col min="15617" max="15617" width="0" style="8" hidden="1" customWidth="1"/>
    <col min="15618" max="15618" width="20" style="8" customWidth="1"/>
    <col min="15619" max="15619" width="20.85546875" style="8" customWidth="1"/>
    <col min="15620" max="15620" width="25" style="8" customWidth="1"/>
    <col min="15621" max="15621" width="18.7109375" style="8" customWidth="1"/>
    <col min="15622" max="15622" width="29.7109375" style="8" customWidth="1"/>
    <col min="15623" max="15623" width="13.42578125" style="8" customWidth="1"/>
    <col min="15624" max="15624" width="13.85546875" style="8" customWidth="1"/>
    <col min="15625" max="15629" width="16.5703125" style="8" customWidth="1"/>
    <col min="15630" max="15630" width="20.5703125" style="8" customWidth="1"/>
    <col min="15631" max="15631" width="21.140625" style="8" customWidth="1"/>
    <col min="15632" max="15632" width="9.5703125" style="8" customWidth="1"/>
    <col min="15633" max="15633" width="0.42578125" style="8" customWidth="1"/>
    <col min="15634" max="15640" width="6.42578125" style="8" customWidth="1"/>
    <col min="15641" max="15869" width="11.42578125" style="8"/>
    <col min="15870" max="15870" width="1" style="8" customWidth="1"/>
    <col min="15871" max="15871" width="4.28515625" style="8" customWidth="1"/>
    <col min="15872" max="15872" width="34.7109375" style="8" customWidth="1"/>
    <col min="15873" max="15873" width="0" style="8" hidden="1" customWidth="1"/>
    <col min="15874" max="15874" width="20" style="8" customWidth="1"/>
    <col min="15875" max="15875" width="20.85546875" style="8" customWidth="1"/>
    <col min="15876" max="15876" width="25" style="8" customWidth="1"/>
    <col min="15877" max="15877" width="18.7109375" style="8" customWidth="1"/>
    <col min="15878" max="15878" width="29.7109375" style="8" customWidth="1"/>
    <col min="15879" max="15879" width="13.42578125" style="8" customWidth="1"/>
    <col min="15880" max="15880" width="13.85546875" style="8" customWidth="1"/>
    <col min="15881" max="15885" width="16.5703125" style="8" customWidth="1"/>
    <col min="15886" max="15886" width="20.5703125" style="8" customWidth="1"/>
    <col min="15887" max="15887" width="21.140625" style="8" customWidth="1"/>
    <col min="15888" max="15888" width="9.5703125" style="8" customWidth="1"/>
    <col min="15889" max="15889" width="0.42578125" style="8" customWidth="1"/>
    <col min="15890" max="15896" width="6.42578125" style="8" customWidth="1"/>
    <col min="15897" max="16125" width="11.42578125" style="8"/>
    <col min="16126" max="16126" width="1" style="8" customWidth="1"/>
    <col min="16127" max="16127" width="4.28515625" style="8" customWidth="1"/>
    <col min="16128" max="16128" width="34.7109375" style="8" customWidth="1"/>
    <col min="16129" max="16129" width="0" style="8" hidden="1" customWidth="1"/>
    <col min="16130" max="16130" width="20" style="8" customWidth="1"/>
    <col min="16131" max="16131" width="20.85546875" style="8" customWidth="1"/>
    <col min="16132" max="16132" width="25" style="8" customWidth="1"/>
    <col min="16133" max="16133" width="18.7109375" style="8" customWidth="1"/>
    <col min="16134" max="16134" width="29.7109375" style="8" customWidth="1"/>
    <col min="16135" max="16135" width="13.42578125" style="8" customWidth="1"/>
    <col min="16136" max="16136" width="13.85546875" style="8" customWidth="1"/>
    <col min="16137" max="16141" width="16.5703125" style="8" customWidth="1"/>
    <col min="16142" max="16142" width="20.5703125" style="8" customWidth="1"/>
    <col min="16143" max="16143" width="21.140625" style="8" customWidth="1"/>
    <col min="16144" max="16144" width="9.5703125" style="8" customWidth="1"/>
    <col min="16145" max="16145" width="0.42578125" style="8" customWidth="1"/>
    <col min="16146" max="16152" width="6.42578125" style="8" customWidth="1"/>
    <col min="16153" max="16373" width="11.42578125" style="8"/>
    <col min="16374" max="16384" width="11.42578125" style="8" customWidth="1"/>
  </cols>
  <sheetData>
    <row r="2" spans="1:18" ht="26.25" x14ac:dyDescent="0.25">
      <c r="B2" s="217" t="s">
        <v>57</v>
      </c>
      <c r="C2" s="218"/>
      <c r="D2" s="218"/>
      <c r="E2" s="218"/>
      <c r="F2" s="218"/>
      <c r="G2" s="218"/>
      <c r="H2" s="218"/>
      <c r="I2" s="218"/>
      <c r="J2" s="218"/>
      <c r="K2" s="218"/>
      <c r="L2" s="218"/>
      <c r="M2" s="218"/>
      <c r="N2" s="218"/>
      <c r="O2" s="218"/>
      <c r="P2" s="218"/>
      <c r="Q2" s="218"/>
      <c r="R2" s="218"/>
    </row>
    <row r="4" spans="1:18" ht="26.25" x14ac:dyDescent="0.25">
      <c r="B4" s="217" t="s">
        <v>42</v>
      </c>
      <c r="C4" s="218"/>
      <c r="D4" s="218"/>
      <c r="E4" s="218"/>
      <c r="F4" s="218"/>
      <c r="G4" s="218"/>
      <c r="H4" s="218"/>
      <c r="I4" s="218"/>
      <c r="J4" s="218"/>
      <c r="K4" s="218"/>
      <c r="L4" s="218"/>
      <c r="M4" s="218"/>
      <c r="N4" s="218"/>
      <c r="O4" s="218"/>
      <c r="P4" s="218"/>
      <c r="Q4" s="218"/>
      <c r="R4" s="218"/>
    </row>
    <row r="5" spans="1:18" ht="15.75" thickBot="1" x14ac:dyDescent="0.3"/>
    <row r="6" spans="1:18" ht="21.75" thickBot="1" x14ac:dyDescent="0.3">
      <c r="B6" s="10" t="s">
        <v>3</v>
      </c>
      <c r="C6" s="236" t="s">
        <v>165</v>
      </c>
      <c r="D6" s="236"/>
      <c r="E6" s="236"/>
      <c r="F6" s="236"/>
      <c r="G6" s="236"/>
      <c r="H6" s="236"/>
      <c r="I6" s="236"/>
      <c r="J6" s="236"/>
      <c r="K6" s="236"/>
      <c r="L6" s="236"/>
      <c r="M6" s="236"/>
      <c r="N6" s="237"/>
    </row>
    <row r="7" spans="1:18" ht="16.5" thickBot="1" x14ac:dyDescent="0.3">
      <c r="B7" s="11" t="s">
        <v>4</v>
      </c>
      <c r="C7" s="236"/>
      <c r="D7" s="236"/>
      <c r="E7" s="236"/>
      <c r="F7" s="236"/>
      <c r="G7" s="236"/>
      <c r="H7" s="236"/>
      <c r="I7" s="236"/>
      <c r="J7" s="236"/>
      <c r="K7" s="236"/>
      <c r="L7" s="236"/>
      <c r="M7" s="236"/>
      <c r="N7" s="237"/>
    </row>
    <row r="8" spans="1:18" ht="16.5" thickBot="1" x14ac:dyDescent="0.3">
      <c r="B8" s="11" t="s">
        <v>5</v>
      </c>
      <c r="C8" s="236"/>
      <c r="D8" s="236"/>
      <c r="E8" s="236"/>
      <c r="F8" s="236"/>
      <c r="G8" s="236"/>
      <c r="H8" s="236"/>
      <c r="I8" s="236"/>
      <c r="J8" s="236"/>
      <c r="K8" s="236"/>
      <c r="L8" s="236"/>
      <c r="M8" s="236"/>
      <c r="N8" s="237"/>
    </row>
    <row r="9" spans="1:18" ht="16.5" thickBot="1" x14ac:dyDescent="0.3">
      <c r="B9" s="11" t="s">
        <v>6</v>
      </c>
      <c r="C9" s="236"/>
      <c r="D9" s="236"/>
      <c r="E9" s="236"/>
      <c r="F9" s="236"/>
      <c r="G9" s="236"/>
      <c r="H9" s="236"/>
      <c r="I9" s="236"/>
      <c r="J9" s="236"/>
      <c r="K9" s="236"/>
      <c r="L9" s="236"/>
      <c r="M9" s="236"/>
      <c r="N9" s="237"/>
    </row>
    <row r="10" spans="1:18" ht="16.5" thickBot="1" x14ac:dyDescent="0.3">
      <c r="B10" s="11" t="s">
        <v>7</v>
      </c>
      <c r="C10" s="226">
        <v>20</v>
      </c>
      <c r="D10" s="226"/>
      <c r="E10" s="227"/>
      <c r="F10" s="30"/>
      <c r="G10" s="30"/>
      <c r="H10" s="30"/>
      <c r="I10" s="30"/>
      <c r="J10" s="30"/>
      <c r="K10" s="30"/>
      <c r="L10" s="30"/>
      <c r="M10" s="30"/>
      <c r="N10" s="31"/>
    </row>
    <row r="11" spans="1:18" ht="16.5" thickBot="1" x14ac:dyDescent="0.3">
      <c r="B11" s="13" t="s">
        <v>8</v>
      </c>
      <c r="C11" s="14">
        <v>41987</v>
      </c>
      <c r="D11" s="15"/>
      <c r="E11" s="15"/>
      <c r="F11" s="15"/>
      <c r="G11" s="15"/>
      <c r="H11" s="15"/>
      <c r="I11" s="15"/>
      <c r="J11" s="15"/>
      <c r="K11" s="15"/>
      <c r="L11" s="15"/>
      <c r="M11" s="15"/>
      <c r="N11" s="16"/>
      <c r="O11" s="149"/>
      <c r="P11" s="149"/>
    </row>
    <row r="12" spans="1:18" ht="15.75" x14ac:dyDescent="0.25">
      <c r="B12" s="12"/>
      <c r="C12" s="17"/>
      <c r="D12" s="18"/>
      <c r="E12" s="18"/>
      <c r="F12" s="18"/>
      <c r="G12" s="18"/>
      <c r="H12" s="18"/>
      <c r="I12" s="7"/>
      <c r="J12" s="7"/>
      <c r="K12" s="7"/>
      <c r="L12" s="7"/>
      <c r="M12" s="7"/>
      <c r="N12" s="18"/>
      <c r="O12" s="18"/>
      <c r="P12" s="18"/>
    </row>
    <row r="13" spans="1:18" x14ac:dyDescent="0.25">
      <c r="I13" s="7"/>
      <c r="J13" s="7"/>
      <c r="K13" s="7"/>
      <c r="L13" s="7"/>
      <c r="M13" s="7"/>
      <c r="N13" s="19"/>
      <c r="O13" s="93"/>
      <c r="P13" s="93"/>
    </row>
    <row r="14" spans="1:18" ht="45.75" customHeight="1" x14ac:dyDescent="0.25">
      <c r="B14" s="228" t="s">
        <v>160</v>
      </c>
      <c r="C14" s="229"/>
      <c r="D14" s="83" t="s">
        <v>11</v>
      </c>
      <c r="E14" s="83" t="s">
        <v>12</v>
      </c>
      <c r="F14" s="83" t="s">
        <v>25</v>
      </c>
      <c r="G14" s="83" t="s">
        <v>99</v>
      </c>
      <c r="I14" s="33"/>
      <c r="J14" s="33"/>
      <c r="K14" s="33"/>
      <c r="L14" s="33"/>
      <c r="M14" s="33"/>
      <c r="N14" s="19"/>
      <c r="O14" s="93"/>
      <c r="P14" s="93"/>
    </row>
    <row r="15" spans="1:18" ht="15.75" thickBot="1" x14ac:dyDescent="0.3">
      <c r="B15" s="230"/>
      <c r="C15" s="231"/>
      <c r="D15" s="83">
        <v>20</v>
      </c>
      <c r="E15" s="32">
        <v>3550077700</v>
      </c>
      <c r="F15" s="158">
        <v>1700</v>
      </c>
      <c r="G15" s="148">
        <f>+F15*80%</f>
        <v>1360</v>
      </c>
      <c r="I15" s="34"/>
      <c r="J15" s="34"/>
      <c r="K15" s="34"/>
      <c r="L15" s="34"/>
      <c r="M15" s="34"/>
      <c r="N15" s="19"/>
      <c r="O15" s="93"/>
      <c r="P15" s="93"/>
    </row>
    <row r="16" spans="1:18" ht="15.75" thickBot="1" x14ac:dyDescent="0.3">
      <c r="A16" s="37"/>
      <c r="E16" s="33"/>
      <c r="F16" s="171">
        <f>+F15/300</f>
        <v>5.666666666666667</v>
      </c>
      <c r="G16" s="33"/>
      <c r="H16" s="33"/>
      <c r="I16" s="9"/>
      <c r="J16" s="9"/>
      <c r="K16" s="9"/>
      <c r="L16" s="9"/>
      <c r="M16" s="9"/>
    </row>
    <row r="17" spans="1:16" x14ac:dyDescent="0.25">
      <c r="C17" s="85"/>
      <c r="D17" s="36"/>
      <c r="E17" s="86"/>
      <c r="F17" s="35"/>
      <c r="G17" s="35"/>
      <c r="H17" s="35"/>
      <c r="I17" s="20"/>
      <c r="J17" s="20"/>
      <c r="K17" s="20"/>
      <c r="L17" s="20"/>
      <c r="M17" s="20"/>
    </row>
    <row r="18" spans="1:16" x14ac:dyDescent="0.25">
      <c r="A18" s="84"/>
      <c r="C18" s="85"/>
      <c r="D18" s="34"/>
      <c r="E18" s="86"/>
      <c r="F18" s="35"/>
      <c r="G18" s="35"/>
      <c r="H18" s="35"/>
      <c r="I18" s="20"/>
      <c r="J18" s="20"/>
      <c r="K18" s="20"/>
      <c r="L18" s="20"/>
      <c r="M18" s="20"/>
    </row>
    <row r="19" spans="1:16" x14ac:dyDescent="0.25">
      <c r="A19" s="84"/>
      <c r="C19" s="85"/>
      <c r="D19" s="34"/>
      <c r="E19" s="86"/>
      <c r="F19" s="35"/>
      <c r="G19" s="35"/>
      <c r="H19" s="35"/>
      <c r="I19" s="20"/>
      <c r="J19" s="20"/>
      <c r="K19" s="20"/>
      <c r="L19" s="20"/>
      <c r="M19" s="20"/>
    </row>
    <row r="20" spans="1:16" x14ac:dyDescent="0.25">
      <c r="A20" s="84"/>
      <c r="B20" s="106" t="s">
        <v>126</v>
      </c>
      <c r="C20" s="89"/>
      <c r="D20" s="89"/>
      <c r="E20" s="89"/>
      <c r="F20" s="89"/>
      <c r="G20" s="89"/>
      <c r="H20" s="89"/>
      <c r="I20" s="92"/>
      <c r="J20" s="92"/>
      <c r="K20" s="92"/>
      <c r="L20" s="92"/>
      <c r="M20" s="92"/>
      <c r="N20" s="93"/>
      <c r="O20" s="93"/>
      <c r="P20" s="93"/>
    </row>
    <row r="21" spans="1:16" x14ac:dyDescent="0.25">
      <c r="A21" s="84"/>
      <c r="B21" s="89"/>
      <c r="C21" s="89"/>
      <c r="D21" s="89"/>
      <c r="E21" s="89"/>
      <c r="F21" s="89"/>
      <c r="G21" s="89"/>
      <c r="H21" s="89"/>
      <c r="I21" s="92"/>
      <c r="J21" s="92"/>
      <c r="K21" s="92"/>
      <c r="L21" s="92"/>
      <c r="M21" s="92"/>
      <c r="N21" s="93"/>
      <c r="O21" s="93"/>
      <c r="P21" s="93"/>
    </row>
    <row r="22" spans="1:16" x14ac:dyDescent="0.25">
      <c r="A22" s="84"/>
      <c r="B22" s="109" t="s">
        <v>29</v>
      </c>
      <c r="C22" s="109" t="s">
        <v>127</v>
      </c>
      <c r="D22" s="109" t="s">
        <v>128</v>
      </c>
      <c r="E22" s="89"/>
      <c r="F22" s="89"/>
      <c r="G22" s="89"/>
      <c r="H22" s="89"/>
      <c r="I22" s="92"/>
      <c r="J22" s="92"/>
      <c r="K22" s="92"/>
      <c r="L22" s="92"/>
      <c r="M22" s="92"/>
      <c r="N22" s="93"/>
      <c r="O22" s="93"/>
      <c r="P22" s="93"/>
    </row>
    <row r="23" spans="1:16" x14ac:dyDescent="0.25">
      <c r="A23" s="84"/>
      <c r="B23" s="105" t="s">
        <v>129</v>
      </c>
      <c r="C23" s="105" t="s">
        <v>164</v>
      </c>
      <c r="D23" s="105"/>
      <c r="E23" s="89"/>
      <c r="F23" s="89"/>
      <c r="G23" s="89"/>
      <c r="H23" s="89"/>
      <c r="I23" s="92"/>
      <c r="J23" s="92"/>
      <c r="K23" s="92"/>
      <c r="L23" s="92"/>
      <c r="M23" s="92"/>
      <c r="N23" s="93"/>
      <c r="O23" s="93"/>
      <c r="P23" s="93"/>
    </row>
    <row r="24" spans="1:16" x14ac:dyDescent="0.25">
      <c r="A24" s="84"/>
      <c r="B24" s="105" t="s">
        <v>130</v>
      </c>
      <c r="C24" s="105" t="s">
        <v>164</v>
      </c>
      <c r="D24" s="105"/>
      <c r="E24" s="89"/>
      <c r="F24" s="89"/>
      <c r="G24" s="89"/>
      <c r="H24" s="89"/>
      <c r="I24" s="92"/>
      <c r="J24" s="92"/>
      <c r="K24" s="92"/>
      <c r="L24" s="92"/>
      <c r="M24" s="92"/>
      <c r="N24" s="93"/>
      <c r="O24" s="93"/>
      <c r="P24" s="93"/>
    </row>
    <row r="25" spans="1:16" x14ac:dyDescent="0.25">
      <c r="A25" s="84"/>
      <c r="B25" s="105" t="s">
        <v>131</v>
      </c>
      <c r="C25" s="105"/>
      <c r="D25" s="105" t="s">
        <v>164</v>
      </c>
      <c r="E25" s="89"/>
      <c r="F25" s="89"/>
      <c r="G25" s="89"/>
      <c r="H25" s="89"/>
      <c r="I25" s="92"/>
      <c r="J25" s="92"/>
      <c r="K25" s="92"/>
      <c r="L25" s="92"/>
      <c r="M25" s="92"/>
      <c r="N25" s="93"/>
      <c r="O25" s="93"/>
      <c r="P25" s="93"/>
    </row>
    <row r="26" spans="1:16" x14ac:dyDescent="0.25">
      <c r="A26" s="84"/>
      <c r="B26" s="105" t="s">
        <v>132</v>
      </c>
      <c r="C26" s="105"/>
      <c r="D26" s="105" t="s">
        <v>164</v>
      </c>
      <c r="E26" s="89"/>
      <c r="F26" s="89"/>
      <c r="G26" s="89"/>
      <c r="H26" s="89"/>
      <c r="I26" s="92"/>
      <c r="J26" s="92"/>
      <c r="K26" s="92"/>
      <c r="L26" s="92"/>
      <c r="M26" s="92"/>
      <c r="N26" s="93"/>
      <c r="O26" s="93"/>
      <c r="P26" s="93"/>
    </row>
    <row r="27" spans="1:16" x14ac:dyDescent="0.25">
      <c r="A27" s="84"/>
      <c r="B27" s="89"/>
      <c r="C27" s="89"/>
      <c r="D27" s="89"/>
      <c r="E27" s="89"/>
      <c r="F27" s="89"/>
      <c r="G27" s="89"/>
      <c r="H27" s="89"/>
      <c r="I27" s="92"/>
      <c r="J27" s="92"/>
      <c r="K27" s="92"/>
      <c r="L27" s="92"/>
      <c r="M27" s="92"/>
      <c r="N27" s="93"/>
      <c r="O27" s="93"/>
      <c r="P27" s="93"/>
    </row>
    <row r="28" spans="1:16" x14ac:dyDescent="0.25">
      <c r="A28" s="84"/>
      <c r="B28" s="89"/>
      <c r="C28" s="89"/>
      <c r="D28" s="89"/>
      <c r="E28" s="89"/>
      <c r="F28" s="89"/>
      <c r="G28" s="89"/>
      <c r="H28" s="89"/>
      <c r="I28" s="92"/>
      <c r="J28" s="92"/>
      <c r="K28" s="92"/>
      <c r="L28" s="92"/>
      <c r="M28" s="92"/>
      <c r="N28" s="93"/>
      <c r="O28" s="93"/>
      <c r="P28" s="93"/>
    </row>
    <row r="29" spans="1:16" x14ac:dyDescent="0.25">
      <c r="A29" s="84"/>
      <c r="B29" s="106" t="s">
        <v>133</v>
      </c>
      <c r="C29" s="89"/>
      <c r="D29" s="89"/>
      <c r="E29" s="89"/>
      <c r="F29" s="89"/>
      <c r="G29" s="89"/>
      <c r="H29" s="89"/>
      <c r="I29" s="92"/>
      <c r="J29" s="92"/>
      <c r="K29" s="92"/>
      <c r="L29" s="92"/>
      <c r="M29" s="92"/>
      <c r="N29" s="93"/>
      <c r="O29" s="93"/>
      <c r="P29" s="93"/>
    </row>
    <row r="30" spans="1:16" x14ac:dyDescent="0.25">
      <c r="A30" s="84"/>
      <c r="B30" s="89"/>
      <c r="C30" s="89"/>
      <c r="D30" s="89"/>
      <c r="E30" s="89"/>
      <c r="F30" s="89"/>
      <c r="G30" s="89"/>
      <c r="H30" s="89"/>
      <c r="I30" s="92"/>
      <c r="J30" s="92"/>
      <c r="K30" s="92"/>
      <c r="L30" s="92"/>
      <c r="M30" s="92"/>
      <c r="N30" s="93"/>
      <c r="O30" s="93"/>
      <c r="P30" s="93"/>
    </row>
    <row r="31" spans="1:16" x14ac:dyDescent="0.25">
      <c r="A31" s="84"/>
      <c r="B31" s="89"/>
      <c r="C31" s="89"/>
      <c r="D31" s="89"/>
      <c r="E31" s="89"/>
      <c r="F31" s="89"/>
      <c r="G31" s="89"/>
      <c r="H31" s="89"/>
      <c r="I31" s="92"/>
      <c r="J31" s="92"/>
      <c r="K31" s="92"/>
      <c r="L31" s="92"/>
      <c r="M31" s="92"/>
      <c r="N31" s="93"/>
      <c r="O31" s="93"/>
      <c r="P31" s="93"/>
    </row>
    <row r="32" spans="1:16" x14ac:dyDescent="0.25">
      <c r="A32" s="84"/>
      <c r="B32" s="109" t="s">
        <v>29</v>
      </c>
      <c r="C32" s="109" t="s">
        <v>52</v>
      </c>
      <c r="D32" s="108" t="s">
        <v>45</v>
      </c>
      <c r="E32" s="108" t="s">
        <v>13</v>
      </c>
      <c r="F32" s="89"/>
      <c r="G32" s="89"/>
      <c r="H32" s="89"/>
      <c r="I32" s="92"/>
      <c r="J32" s="92"/>
      <c r="K32" s="92"/>
      <c r="L32" s="92"/>
      <c r="M32" s="92"/>
      <c r="N32" s="93"/>
      <c r="O32" s="93"/>
      <c r="P32" s="93"/>
    </row>
    <row r="33" spans="1:28" ht="28.5" x14ac:dyDescent="0.25">
      <c r="A33" s="84"/>
      <c r="B33" s="90" t="s">
        <v>134</v>
      </c>
      <c r="C33" s="91">
        <v>40</v>
      </c>
      <c r="D33" s="107">
        <v>40</v>
      </c>
      <c r="E33" s="215">
        <f>+D33+D34</f>
        <v>50</v>
      </c>
      <c r="F33" s="89"/>
      <c r="G33" s="89"/>
      <c r="H33" s="89"/>
      <c r="I33" s="92"/>
      <c r="J33" s="92"/>
      <c r="K33" s="92"/>
      <c r="L33" s="92"/>
      <c r="M33" s="92"/>
      <c r="N33" s="93"/>
      <c r="O33" s="93"/>
      <c r="P33" s="93"/>
    </row>
    <row r="34" spans="1:28" ht="42.75" x14ac:dyDescent="0.25">
      <c r="A34" s="84"/>
      <c r="B34" s="90" t="s">
        <v>135</v>
      </c>
      <c r="C34" s="91">
        <v>60</v>
      </c>
      <c r="D34" s="107">
        <v>10</v>
      </c>
      <c r="E34" s="216"/>
      <c r="F34" s="89"/>
      <c r="G34" s="89"/>
      <c r="H34" s="89"/>
      <c r="I34" s="92"/>
      <c r="J34" s="92"/>
      <c r="K34" s="92"/>
      <c r="L34" s="92"/>
      <c r="M34" s="92"/>
      <c r="N34" s="93"/>
      <c r="O34" s="93"/>
      <c r="P34" s="93"/>
    </row>
    <row r="35" spans="1:28" x14ac:dyDescent="0.25">
      <c r="A35" s="84"/>
      <c r="C35" s="85"/>
      <c r="D35" s="34"/>
      <c r="E35" s="86"/>
      <c r="F35" s="35"/>
      <c r="G35" s="35"/>
      <c r="H35" s="35"/>
      <c r="I35" s="20"/>
      <c r="J35" s="20"/>
      <c r="K35" s="20"/>
      <c r="L35" s="20"/>
      <c r="M35" s="20"/>
    </row>
    <row r="36" spans="1:28" x14ac:dyDescent="0.25">
      <c r="A36" s="84"/>
      <c r="C36" s="85"/>
      <c r="D36" s="34"/>
      <c r="E36" s="86"/>
      <c r="F36" s="35"/>
      <c r="G36" s="35"/>
      <c r="H36" s="35"/>
      <c r="I36" s="20"/>
      <c r="J36" s="20"/>
      <c r="K36" s="20"/>
      <c r="L36" s="20"/>
      <c r="M36" s="20"/>
    </row>
    <row r="37" spans="1:28" x14ac:dyDescent="0.25">
      <c r="A37" s="84"/>
      <c r="C37" s="85"/>
      <c r="D37" s="34"/>
      <c r="E37" s="86"/>
      <c r="F37" s="35"/>
      <c r="G37" s="35"/>
      <c r="H37" s="35"/>
      <c r="I37" s="20"/>
      <c r="J37" s="20"/>
      <c r="K37" s="20"/>
      <c r="L37" s="20"/>
      <c r="M37" s="20"/>
    </row>
    <row r="38" spans="1:28" ht="63" customHeight="1" thickBot="1" x14ac:dyDescent="0.3">
      <c r="M38" s="238" t="s">
        <v>151</v>
      </c>
      <c r="N38" s="238"/>
      <c r="O38" s="238"/>
      <c r="P38" s="238"/>
    </row>
    <row r="39" spans="1:28" x14ac:dyDescent="0.25">
      <c r="B39" s="51" t="s">
        <v>26</v>
      </c>
      <c r="M39" s="50"/>
      <c r="N39" s="50"/>
      <c r="O39" s="50"/>
      <c r="P39" s="50"/>
    </row>
    <row r="40" spans="1:28" ht="15.75" thickBot="1" x14ac:dyDescent="0.3">
      <c r="M40" s="50"/>
      <c r="N40" s="50"/>
      <c r="O40" s="50"/>
      <c r="P40" s="50"/>
    </row>
    <row r="41" spans="1:28" s="7" customFormat="1" ht="120" x14ac:dyDescent="0.25">
      <c r="B41" s="102" t="s">
        <v>136</v>
      </c>
      <c r="C41" s="102" t="s">
        <v>137</v>
      </c>
      <c r="D41" s="102" t="s">
        <v>162</v>
      </c>
      <c r="E41" s="42" t="s">
        <v>39</v>
      </c>
      <c r="F41" s="42" t="s">
        <v>163</v>
      </c>
      <c r="G41" s="42" t="s">
        <v>100</v>
      </c>
      <c r="H41" s="42" t="s">
        <v>14</v>
      </c>
      <c r="I41" s="42" t="s">
        <v>9</v>
      </c>
      <c r="J41" s="42" t="s">
        <v>27</v>
      </c>
      <c r="K41" s="42" t="s">
        <v>55</v>
      </c>
      <c r="L41" s="42" t="s">
        <v>17</v>
      </c>
      <c r="M41" s="88" t="s">
        <v>149</v>
      </c>
      <c r="N41" s="102" t="s">
        <v>139</v>
      </c>
      <c r="O41" s="88" t="s">
        <v>161</v>
      </c>
      <c r="P41" s="88" t="s">
        <v>150</v>
      </c>
      <c r="Q41" s="42" t="s">
        <v>31</v>
      </c>
      <c r="R41" s="43" t="s">
        <v>10</v>
      </c>
      <c r="S41" s="43" t="s">
        <v>16</v>
      </c>
    </row>
    <row r="42" spans="1:28" s="25" customFormat="1" ht="40.15" customHeight="1" x14ac:dyDescent="0.25">
      <c r="A42" s="38"/>
      <c r="B42" s="39" t="s">
        <v>166</v>
      </c>
      <c r="C42" s="40" t="s">
        <v>167</v>
      </c>
      <c r="D42" s="39" t="s">
        <v>168</v>
      </c>
      <c r="E42" s="146" t="s">
        <v>169</v>
      </c>
      <c r="F42" s="94" t="s">
        <v>127</v>
      </c>
      <c r="G42" s="140" t="s">
        <v>170</v>
      </c>
      <c r="H42" s="95">
        <v>41663</v>
      </c>
      <c r="I42" s="22" t="s">
        <v>171</v>
      </c>
      <c r="J42" s="95" t="s">
        <v>128</v>
      </c>
      <c r="K42" s="159">
        <v>8</v>
      </c>
      <c r="L42" s="159">
        <v>0</v>
      </c>
      <c r="M42" s="87">
        <v>680</v>
      </c>
      <c r="N42" s="87"/>
      <c r="O42" s="87">
        <v>680</v>
      </c>
      <c r="P42" s="87">
        <f>+M42-O42</f>
        <v>0</v>
      </c>
      <c r="Q42" s="23">
        <v>2383871805</v>
      </c>
      <c r="R42" s="23">
        <v>78</v>
      </c>
      <c r="S42" s="141"/>
      <c r="T42" s="24"/>
      <c r="U42" s="24"/>
      <c r="V42" s="24"/>
      <c r="W42" s="24"/>
      <c r="X42" s="24"/>
      <c r="Y42" s="24"/>
      <c r="Z42" s="24"/>
      <c r="AA42" s="24"/>
      <c r="AB42" s="24"/>
    </row>
    <row r="43" spans="1:28" s="25" customFormat="1" x14ac:dyDescent="0.25">
      <c r="A43" s="38"/>
      <c r="B43" s="98" t="s">
        <v>166</v>
      </c>
      <c r="C43" s="99" t="s">
        <v>167</v>
      </c>
      <c r="D43" s="98" t="s">
        <v>168</v>
      </c>
      <c r="E43" s="146" t="s">
        <v>172</v>
      </c>
      <c r="F43" s="94" t="s">
        <v>127</v>
      </c>
      <c r="G43" s="21" t="s">
        <v>170</v>
      </c>
      <c r="H43" s="95">
        <v>41663</v>
      </c>
      <c r="I43" s="95">
        <v>41851</v>
      </c>
      <c r="J43" s="95" t="s">
        <v>128</v>
      </c>
      <c r="K43" s="159">
        <v>0</v>
      </c>
      <c r="L43" s="159">
        <v>6</v>
      </c>
      <c r="M43" s="87">
        <v>340</v>
      </c>
      <c r="N43" s="87"/>
      <c r="O43" s="87">
        <v>0</v>
      </c>
      <c r="P43" s="87">
        <f t="shared" ref="P43:P50" si="0">+M43-O43</f>
        <v>340</v>
      </c>
      <c r="Q43" s="23">
        <v>1248943500</v>
      </c>
      <c r="R43" s="23">
        <v>34</v>
      </c>
      <c r="S43" s="141"/>
      <c r="T43" s="24"/>
      <c r="U43" s="24"/>
      <c r="V43" s="24"/>
      <c r="W43" s="24"/>
      <c r="X43" s="24"/>
      <c r="Y43" s="24"/>
      <c r="Z43" s="24"/>
      <c r="AA43" s="24"/>
      <c r="AB43" s="24"/>
    </row>
    <row r="44" spans="1:28" s="25" customFormat="1" x14ac:dyDescent="0.25">
      <c r="A44" s="38"/>
      <c r="B44" s="98" t="s">
        <v>166</v>
      </c>
      <c r="C44" s="99" t="s">
        <v>167</v>
      </c>
      <c r="D44" s="98" t="s">
        <v>168</v>
      </c>
      <c r="E44" s="146" t="s">
        <v>173</v>
      </c>
      <c r="F44" s="94" t="s">
        <v>127</v>
      </c>
      <c r="G44" s="94" t="s">
        <v>170</v>
      </c>
      <c r="H44" s="95">
        <v>41851</v>
      </c>
      <c r="I44" s="95">
        <v>41943</v>
      </c>
      <c r="J44" s="95" t="s">
        <v>128</v>
      </c>
      <c r="K44" s="159">
        <v>0</v>
      </c>
      <c r="L44" s="159">
        <v>3</v>
      </c>
      <c r="M44" s="87">
        <v>340</v>
      </c>
      <c r="N44" s="87"/>
      <c r="O44" s="87">
        <v>0</v>
      </c>
      <c r="P44" s="87">
        <f t="shared" si="0"/>
        <v>340</v>
      </c>
      <c r="Q44" s="23">
        <v>543969000</v>
      </c>
      <c r="R44" s="23">
        <v>122</v>
      </c>
      <c r="S44" s="141"/>
      <c r="T44" s="24"/>
      <c r="U44" s="24"/>
      <c r="V44" s="24"/>
      <c r="W44" s="24"/>
      <c r="X44" s="24"/>
      <c r="Y44" s="24"/>
      <c r="Z44" s="24"/>
      <c r="AA44" s="24"/>
      <c r="AB44" s="24"/>
    </row>
    <row r="45" spans="1:28" s="25" customFormat="1" x14ac:dyDescent="0.25">
      <c r="A45" s="38"/>
      <c r="B45" s="98" t="s">
        <v>166</v>
      </c>
      <c r="C45" s="99" t="s">
        <v>167</v>
      </c>
      <c r="D45" s="98" t="s">
        <v>168</v>
      </c>
      <c r="E45" s="146" t="s">
        <v>174</v>
      </c>
      <c r="F45" s="94" t="s">
        <v>127</v>
      </c>
      <c r="G45" s="94" t="s">
        <v>170</v>
      </c>
      <c r="H45" s="95">
        <v>41941</v>
      </c>
      <c r="I45" s="95">
        <v>41988</v>
      </c>
      <c r="J45" s="95" t="s">
        <v>128</v>
      </c>
      <c r="K45" s="159">
        <v>1.5</v>
      </c>
      <c r="L45" s="159">
        <v>0</v>
      </c>
      <c r="M45" s="87">
        <v>340</v>
      </c>
      <c r="N45" s="87"/>
      <c r="O45" s="87">
        <v>340</v>
      </c>
      <c r="P45" s="87">
        <f t="shared" si="0"/>
        <v>0</v>
      </c>
      <c r="Q45" s="23">
        <v>347829750</v>
      </c>
      <c r="R45" s="23">
        <v>145</v>
      </c>
      <c r="S45" s="141"/>
      <c r="T45" s="24"/>
      <c r="U45" s="24"/>
      <c r="V45" s="24"/>
      <c r="W45" s="24"/>
      <c r="X45" s="24"/>
      <c r="Y45" s="24"/>
      <c r="Z45" s="24"/>
      <c r="AA45" s="24"/>
      <c r="AB45" s="24"/>
    </row>
    <row r="46" spans="1:28" s="25" customFormat="1" x14ac:dyDescent="0.25">
      <c r="A46" s="38"/>
      <c r="B46" s="98" t="s">
        <v>166</v>
      </c>
      <c r="C46" s="99" t="s">
        <v>167</v>
      </c>
      <c r="D46" s="98" t="s">
        <v>168</v>
      </c>
      <c r="E46" s="146" t="s">
        <v>175</v>
      </c>
      <c r="F46" s="21" t="s">
        <v>127</v>
      </c>
      <c r="G46" s="21" t="s">
        <v>170</v>
      </c>
      <c r="H46" s="95">
        <v>41534</v>
      </c>
      <c r="I46" s="95">
        <v>41958</v>
      </c>
      <c r="J46" s="22" t="s">
        <v>128</v>
      </c>
      <c r="K46" s="159">
        <v>4</v>
      </c>
      <c r="L46" s="159">
        <f>13-4</f>
        <v>9</v>
      </c>
      <c r="M46" s="87">
        <v>1724</v>
      </c>
      <c r="N46" s="87"/>
      <c r="O46" s="87">
        <v>1724</v>
      </c>
      <c r="P46" s="87">
        <f t="shared" si="0"/>
        <v>0</v>
      </c>
      <c r="Q46" s="23">
        <v>3129410000</v>
      </c>
      <c r="R46" s="23">
        <v>164</v>
      </c>
      <c r="S46" s="141"/>
      <c r="T46" s="24"/>
      <c r="U46" s="24"/>
      <c r="V46" s="24"/>
      <c r="W46" s="24"/>
      <c r="X46" s="24"/>
      <c r="Y46" s="24"/>
      <c r="Z46" s="24"/>
      <c r="AA46" s="24"/>
      <c r="AB46" s="24"/>
    </row>
    <row r="47" spans="1:28" s="25" customFormat="1" x14ac:dyDescent="0.25">
      <c r="A47" s="38"/>
      <c r="B47" s="98" t="s">
        <v>166</v>
      </c>
      <c r="C47" s="99" t="s">
        <v>167</v>
      </c>
      <c r="D47" s="98" t="s">
        <v>168</v>
      </c>
      <c r="E47" s="146" t="s">
        <v>176</v>
      </c>
      <c r="F47" s="21" t="s">
        <v>127</v>
      </c>
      <c r="G47" s="21" t="s">
        <v>170</v>
      </c>
      <c r="H47" s="95">
        <v>40546</v>
      </c>
      <c r="I47" s="95">
        <v>406150</v>
      </c>
      <c r="J47" s="22" t="s">
        <v>128</v>
      </c>
      <c r="K47" s="159">
        <v>12</v>
      </c>
      <c r="L47" s="159">
        <v>0</v>
      </c>
      <c r="M47" s="87">
        <v>100</v>
      </c>
      <c r="N47" s="87"/>
      <c r="O47" s="87">
        <v>100</v>
      </c>
      <c r="P47" s="87">
        <f t="shared" si="0"/>
        <v>0</v>
      </c>
      <c r="Q47" s="23">
        <v>134572604</v>
      </c>
      <c r="R47" s="23">
        <v>181</v>
      </c>
      <c r="S47" s="141"/>
      <c r="T47" s="24"/>
      <c r="U47" s="24"/>
      <c r="V47" s="24"/>
      <c r="W47" s="24"/>
      <c r="X47" s="24"/>
      <c r="Y47" s="24"/>
      <c r="Z47" s="24"/>
      <c r="AA47" s="24"/>
      <c r="AB47" s="24"/>
    </row>
    <row r="48" spans="1:28" s="25" customFormat="1" x14ac:dyDescent="0.25">
      <c r="A48" s="38"/>
      <c r="B48" s="98" t="s">
        <v>166</v>
      </c>
      <c r="C48" s="99" t="s">
        <v>167</v>
      </c>
      <c r="D48" s="98" t="s">
        <v>168</v>
      </c>
      <c r="E48" s="146" t="s">
        <v>177</v>
      </c>
      <c r="F48" s="21" t="s">
        <v>127</v>
      </c>
      <c r="G48" s="21" t="s">
        <v>170</v>
      </c>
      <c r="H48" s="95">
        <v>41851</v>
      </c>
      <c r="I48" s="95">
        <v>42004</v>
      </c>
      <c r="J48" s="22" t="s">
        <v>128</v>
      </c>
      <c r="K48" s="159">
        <v>0</v>
      </c>
      <c r="L48" s="159">
        <v>5</v>
      </c>
      <c r="M48" s="87">
        <v>140</v>
      </c>
      <c r="N48" s="87"/>
      <c r="O48" s="87">
        <v>0</v>
      </c>
      <c r="P48" s="87">
        <f t="shared" si="0"/>
        <v>140</v>
      </c>
      <c r="Q48" s="23">
        <v>129573686</v>
      </c>
      <c r="R48" s="23">
        <v>193</v>
      </c>
      <c r="S48" s="141"/>
      <c r="T48" s="24"/>
      <c r="U48" s="24"/>
      <c r="V48" s="24"/>
      <c r="W48" s="24"/>
      <c r="X48" s="24"/>
      <c r="Y48" s="24"/>
      <c r="Z48" s="24"/>
      <c r="AA48" s="24"/>
      <c r="AB48" s="24"/>
    </row>
    <row r="49" spans="1:28" s="25" customFormat="1" x14ac:dyDescent="0.25">
      <c r="A49" s="38"/>
      <c r="B49" s="98" t="s">
        <v>166</v>
      </c>
      <c r="C49" s="99" t="s">
        <v>167</v>
      </c>
      <c r="D49" s="98" t="s">
        <v>168</v>
      </c>
      <c r="E49" s="146" t="s">
        <v>178</v>
      </c>
      <c r="F49" s="21" t="s">
        <v>127</v>
      </c>
      <c r="G49" s="21" t="s">
        <v>170</v>
      </c>
      <c r="H49" s="95">
        <v>40928</v>
      </c>
      <c r="I49" s="95">
        <v>41273</v>
      </c>
      <c r="J49" s="22" t="s">
        <v>128</v>
      </c>
      <c r="K49" s="159">
        <v>11</v>
      </c>
      <c r="L49" s="159">
        <v>0</v>
      </c>
      <c r="M49" s="87">
        <v>702</v>
      </c>
      <c r="N49" s="87"/>
      <c r="O49" s="87">
        <v>702</v>
      </c>
      <c r="P49" s="87">
        <f t="shared" si="0"/>
        <v>0</v>
      </c>
      <c r="Q49" s="23">
        <v>549362628</v>
      </c>
      <c r="R49" s="23">
        <v>210</v>
      </c>
      <c r="S49" s="141"/>
      <c r="T49" s="24"/>
      <c r="U49" s="24"/>
      <c r="V49" s="24"/>
      <c r="W49" s="24"/>
      <c r="X49" s="24"/>
      <c r="Y49" s="24"/>
      <c r="Z49" s="24"/>
      <c r="AA49" s="24"/>
      <c r="AB49" s="24"/>
    </row>
    <row r="50" spans="1:28" s="97" customFormat="1" ht="35.450000000000003" customHeight="1" x14ac:dyDescent="0.25">
      <c r="A50" s="38"/>
      <c r="B50" s="98" t="s">
        <v>166</v>
      </c>
      <c r="C50" s="99" t="s">
        <v>167</v>
      </c>
      <c r="D50" s="98" t="s">
        <v>168</v>
      </c>
      <c r="E50" s="157" t="s">
        <v>179</v>
      </c>
      <c r="F50" s="94" t="s">
        <v>127</v>
      </c>
      <c r="G50" s="94" t="s">
        <v>170</v>
      </c>
      <c r="H50" s="95">
        <v>41264</v>
      </c>
      <c r="I50" s="95">
        <v>41851</v>
      </c>
      <c r="J50" s="95" t="s">
        <v>128</v>
      </c>
      <c r="K50" s="159">
        <v>0</v>
      </c>
      <c r="L50" s="159">
        <v>18</v>
      </c>
      <c r="M50" s="87">
        <v>90</v>
      </c>
      <c r="N50" s="87"/>
      <c r="O50" s="87">
        <v>0</v>
      </c>
      <c r="P50" s="87">
        <f t="shared" si="0"/>
        <v>90</v>
      </c>
      <c r="Q50" s="23">
        <v>301523294</v>
      </c>
      <c r="R50" s="23">
        <v>218</v>
      </c>
      <c r="S50" s="141" t="s">
        <v>180</v>
      </c>
      <c r="T50" s="96"/>
      <c r="U50" s="96"/>
      <c r="V50" s="96"/>
      <c r="W50" s="96"/>
      <c r="X50" s="96"/>
      <c r="Y50" s="96"/>
      <c r="Z50" s="96"/>
      <c r="AA50" s="96"/>
      <c r="AB50" s="96"/>
    </row>
    <row r="51" spans="1:28" s="25" customFormat="1" x14ac:dyDescent="0.25">
      <c r="A51" s="38"/>
      <c r="B51" s="150" t="s">
        <v>13</v>
      </c>
      <c r="C51" s="40"/>
      <c r="D51" s="39"/>
      <c r="E51" s="146"/>
      <c r="F51" s="21"/>
      <c r="G51" s="21"/>
      <c r="H51" s="21"/>
      <c r="I51" s="22"/>
      <c r="J51" s="22"/>
      <c r="K51" s="160">
        <f>SUM(K42:K50)</f>
        <v>36.5</v>
      </c>
      <c r="L51" s="160">
        <f t="shared" ref="L51:Q51" si="1">SUM(L42:L50)</f>
        <v>41</v>
      </c>
      <c r="M51" s="160">
        <f t="shared" si="1"/>
        <v>4456</v>
      </c>
      <c r="N51" s="160"/>
      <c r="O51" s="160">
        <f t="shared" si="1"/>
        <v>3546</v>
      </c>
      <c r="P51" s="160">
        <f t="shared" si="1"/>
        <v>910</v>
      </c>
      <c r="Q51" s="169">
        <f t="shared" si="1"/>
        <v>8769056267</v>
      </c>
      <c r="R51" s="23"/>
      <c r="S51" s="142"/>
    </row>
    <row r="52" spans="1:28" s="26" customFormat="1" x14ac:dyDescent="0.25">
      <c r="E52" s="27"/>
    </row>
    <row r="53" spans="1:28" s="26" customFormat="1" x14ac:dyDescent="0.25">
      <c r="B53" s="234" t="s">
        <v>24</v>
      </c>
      <c r="C53" s="234" t="s">
        <v>23</v>
      </c>
      <c r="D53" s="233" t="s">
        <v>30</v>
      </c>
      <c r="E53" s="233"/>
    </row>
    <row r="54" spans="1:28" s="26" customFormat="1" x14ac:dyDescent="0.25">
      <c r="B54" s="235"/>
      <c r="C54" s="235"/>
      <c r="D54" s="47" t="s">
        <v>20</v>
      </c>
      <c r="E54" s="48" t="s">
        <v>21</v>
      </c>
    </row>
    <row r="55" spans="1:28" s="26" customFormat="1" ht="30.6" customHeight="1" x14ac:dyDescent="0.25">
      <c r="B55" s="46" t="s">
        <v>18</v>
      </c>
      <c r="C55" s="170">
        <f>+K51</f>
        <v>36.5</v>
      </c>
      <c r="D55" s="147" t="s">
        <v>164</v>
      </c>
      <c r="E55" s="45"/>
      <c r="F55" s="28"/>
      <c r="G55" s="28"/>
      <c r="H55" s="28"/>
      <c r="I55" s="28"/>
      <c r="J55" s="28"/>
      <c r="K55" s="28"/>
      <c r="L55" s="28"/>
      <c r="M55" s="28"/>
    </row>
    <row r="56" spans="1:28" s="26" customFormat="1" ht="30" customHeight="1" x14ac:dyDescent="0.25">
      <c r="B56" s="46" t="s">
        <v>22</v>
      </c>
      <c r="C56" s="170">
        <f>+O51</f>
        <v>3546</v>
      </c>
      <c r="D56" s="147" t="s">
        <v>164</v>
      </c>
      <c r="E56" s="45"/>
    </row>
    <row r="57" spans="1:28" s="26" customFormat="1" x14ac:dyDescent="0.25">
      <c r="B57" s="29"/>
      <c r="C57" s="232"/>
      <c r="D57" s="232"/>
      <c r="E57" s="232"/>
      <c r="F57" s="232"/>
      <c r="G57" s="232"/>
      <c r="H57" s="232"/>
      <c r="I57" s="232"/>
      <c r="J57" s="232"/>
      <c r="K57" s="232"/>
      <c r="L57" s="232"/>
      <c r="M57" s="232"/>
      <c r="N57" s="232"/>
      <c r="O57" s="82"/>
      <c r="P57" s="82"/>
    </row>
    <row r="58" spans="1:28" ht="28.15" customHeight="1" thickBot="1" x14ac:dyDescent="0.3"/>
    <row r="59" spans="1:28" ht="27" thickBot="1" x14ac:dyDescent="0.3">
      <c r="B59" s="219" t="s">
        <v>101</v>
      </c>
      <c r="C59" s="220"/>
      <c r="D59" s="220"/>
      <c r="E59" s="220"/>
      <c r="F59" s="220"/>
      <c r="G59" s="220"/>
      <c r="H59" s="220"/>
      <c r="I59" s="220"/>
      <c r="J59" s="220"/>
      <c r="K59" s="220"/>
      <c r="L59" s="220"/>
      <c r="M59" s="221"/>
    </row>
    <row r="62" spans="1:28" ht="117.6" customHeight="1" x14ac:dyDescent="0.25">
      <c r="B62" s="104" t="s">
        <v>152</v>
      </c>
      <c r="C62" s="104" t="s">
        <v>103</v>
      </c>
      <c r="D62" s="104" t="s">
        <v>102</v>
      </c>
      <c r="E62" s="104" t="s">
        <v>104</v>
      </c>
      <c r="F62" s="104" t="s">
        <v>105</v>
      </c>
      <c r="G62" s="104" t="s">
        <v>106</v>
      </c>
      <c r="H62" s="104" t="s">
        <v>107</v>
      </c>
      <c r="I62" s="104" t="s">
        <v>154</v>
      </c>
      <c r="J62" s="104" t="s">
        <v>108</v>
      </c>
      <c r="K62" s="104" t="s">
        <v>2</v>
      </c>
      <c r="L62" s="225" t="s">
        <v>15</v>
      </c>
      <c r="M62" s="225"/>
    </row>
    <row r="63" spans="1:28" x14ac:dyDescent="0.25">
      <c r="B63" s="3" t="s">
        <v>153</v>
      </c>
      <c r="C63" s="3" t="s">
        <v>181</v>
      </c>
      <c r="D63" s="4">
        <v>50</v>
      </c>
      <c r="E63" s="4" t="s">
        <v>128</v>
      </c>
      <c r="F63" s="4" t="s">
        <v>127</v>
      </c>
      <c r="G63" s="4" t="s">
        <v>127</v>
      </c>
      <c r="H63" s="4" t="s">
        <v>127</v>
      </c>
      <c r="I63" s="4" t="s">
        <v>127</v>
      </c>
      <c r="J63" s="4" t="s">
        <v>127</v>
      </c>
      <c r="K63" s="105" t="s">
        <v>182</v>
      </c>
      <c r="L63" s="212" t="s">
        <v>128</v>
      </c>
      <c r="M63" s="212"/>
    </row>
    <row r="64" spans="1:28" x14ac:dyDescent="0.25">
      <c r="B64" s="3" t="s">
        <v>153</v>
      </c>
      <c r="C64" s="3" t="s">
        <v>183</v>
      </c>
      <c r="D64" s="4">
        <v>150</v>
      </c>
      <c r="E64" s="4" t="s">
        <v>128</v>
      </c>
      <c r="F64" s="4" t="s">
        <v>127</v>
      </c>
      <c r="G64" s="4" t="s">
        <v>127</v>
      </c>
      <c r="H64" s="4" t="s">
        <v>127</v>
      </c>
      <c r="I64" s="4" t="s">
        <v>127</v>
      </c>
      <c r="J64" s="4" t="s">
        <v>127</v>
      </c>
      <c r="K64" s="105" t="s">
        <v>182</v>
      </c>
      <c r="L64" s="212" t="s">
        <v>128</v>
      </c>
      <c r="M64" s="212"/>
    </row>
    <row r="65" spans="2:15" x14ac:dyDescent="0.25">
      <c r="B65" s="3" t="s">
        <v>153</v>
      </c>
      <c r="C65" s="3" t="s">
        <v>184</v>
      </c>
      <c r="D65" s="4">
        <v>100</v>
      </c>
      <c r="E65" s="4" t="s">
        <v>128</v>
      </c>
      <c r="F65" s="4" t="s">
        <v>127</v>
      </c>
      <c r="G65" s="4" t="s">
        <v>127</v>
      </c>
      <c r="H65" s="4" t="s">
        <v>127</v>
      </c>
      <c r="I65" s="4" t="s">
        <v>127</v>
      </c>
      <c r="J65" s="4" t="s">
        <v>127</v>
      </c>
      <c r="K65" s="105" t="s">
        <v>182</v>
      </c>
      <c r="L65" s="212" t="s">
        <v>128</v>
      </c>
      <c r="M65" s="212"/>
    </row>
    <row r="66" spans="2:15" x14ac:dyDescent="0.25">
      <c r="B66" s="3" t="s">
        <v>153</v>
      </c>
      <c r="C66" s="3" t="s">
        <v>185</v>
      </c>
      <c r="D66" s="4">
        <v>400</v>
      </c>
      <c r="E66" s="4" t="s">
        <v>128</v>
      </c>
      <c r="F66" s="4" t="s">
        <v>127</v>
      </c>
      <c r="G66" s="4" t="s">
        <v>127</v>
      </c>
      <c r="H66" s="4" t="s">
        <v>127</v>
      </c>
      <c r="I66" s="4" t="s">
        <v>127</v>
      </c>
      <c r="J66" s="4" t="s">
        <v>127</v>
      </c>
      <c r="K66" s="105" t="s">
        <v>182</v>
      </c>
      <c r="L66" s="212" t="s">
        <v>128</v>
      </c>
      <c r="M66" s="212"/>
    </row>
    <row r="67" spans="2:15" x14ac:dyDescent="0.25">
      <c r="B67" s="3" t="s">
        <v>153</v>
      </c>
      <c r="C67" s="3" t="s">
        <v>187</v>
      </c>
      <c r="D67" s="4">
        <v>50</v>
      </c>
      <c r="E67" s="4" t="s">
        <v>128</v>
      </c>
      <c r="F67" s="4" t="s">
        <v>127</v>
      </c>
      <c r="G67" s="4" t="s">
        <v>127</v>
      </c>
      <c r="H67" s="4" t="s">
        <v>186</v>
      </c>
      <c r="I67" s="4" t="s">
        <v>127</v>
      </c>
      <c r="J67" s="4" t="s">
        <v>127</v>
      </c>
      <c r="K67" s="105" t="s">
        <v>182</v>
      </c>
      <c r="L67" s="212" t="s">
        <v>128</v>
      </c>
      <c r="M67" s="212"/>
    </row>
    <row r="68" spans="2:15" x14ac:dyDescent="0.25">
      <c r="B68" s="3" t="s">
        <v>153</v>
      </c>
      <c r="C68" s="3" t="s">
        <v>188</v>
      </c>
      <c r="D68" s="4">
        <v>200</v>
      </c>
      <c r="E68" s="4" t="s">
        <v>128</v>
      </c>
      <c r="F68" s="4" t="s">
        <v>127</v>
      </c>
      <c r="G68" s="4" t="s">
        <v>127</v>
      </c>
      <c r="H68" s="4" t="s">
        <v>127</v>
      </c>
      <c r="I68" s="4" t="s">
        <v>127</v>
      </c>
      <c r="J68" s="4" t="s">
        <v>127</v>
      </c>
      <c r="K68" s="105" t="s">
        <v>182</v>
      </c>
      <c r="L68" s="212" t="s">
        <v>128</v>
      </c>
      <c r="M68" s="212"/>
    </row>
    <row r="69" spans="2:15" x14ac:dyDescent="0.25">
      <c r="B69" s="3" t="s">
        <v>153</v>
      </c>
      <c r="C69" s="105" t="s">
        <v>189</v>
      </c>
      <c r="D69" s="161">
        <v>300</v>
      </c>
      <c r="E69" s="161" t="s">
        <v>128</v>
      </c>
      <c r="F69" s="161" t="s">
        <v>127</v>
      </c>
      <c r="G69" s="161" t="s">
        <v>127</v>
      </c>
      <c r="H69" s="161" t="s">
        <v>127</v>
      </c>
      <c r="I69" s="161" t="s">
        <v>127</v>
      </c>
      <c r="J69" s="161" t="s">
        <v>127</v>
      </c>
      <c r="K69" s="105" t="s">
        <v>182</v>
      </c>
      <c r="L69" s="212" t="s">
        <v>128</v>
      </c>
      <c r="M69" s="212"/>
    </row>
    <row r="70" spans="2:15" x14ac:dyDescent="0.25">
      <c r="B70" s="3" t="s">
        <v>153</v>
      </c>
      <c r="C70" s="3" t="s">
        <v>190</v>
      </c>
      <c r="D70" s="4">
        <v>200</v>
      </c>
      <c r="E70" s="4" t="s">
        <v>128</v>
      </c>
      <c r="F70" s="4" t="s">
        <v>127</v>
      </c>
      <c r="G70" s="4" t="s">
        <v>127</v>
      </c>
      <c r="H70" s="4" t="s">
        <v>127</v>
      </c>
      <c r="I70" s="4" t="s">
        <v>127</v>
      </c>
      <c r="J70" s="4" t="s">
        <v>127</v>
      </c>
      <c r="K70" s="105" t="s">
        <v>182</v>
      </c>
      <c r="L70" s="212" t="s">
        <v>128</v>
      </c>
      <c r="M70" s="212"/>
    </row>
    <row r="71" spans="2:15" x14ac:dyDescent="0.25">
      <c r="B71" s="3" t="s">
        <v>153</v>
      </c>
      <c r="C71" s="3" t="s">
        <v>191</v>
      </c>
      <c r="D71" s="4">
        <v>100</v>
      </c>
      <c r="E71" s="4" t="s">
        <v>128</v>
      </c>
      <c r="F71" s="4" t="s">
        <v>127</v>
      </c>
      <c r="G71" s="4" t="s">
        <v>127</v>
      </c>
      <c r="H71" s="4" t="s">
        <v>127</v>
      </c>
      <c r="I71" s="4" t="s">
        <v>127</v>
      </c>
      <c r="J71" s="4" t="s">
        <v>127</v>
      </c>
      <c r="K71" s="105" t="s">
        <v>182</v>
      </c>
      <c r="L71" s="212" t="s">
        <v>128</v>
      </c>
      <c r="M71" s="212"/>
    </row>
    <row r="72" spans="2:15" x14ac:dyDescent="0.25">
      <c r="B72" s="3" t="s">
        <v>153</v>
      </c>
      <c r="C72" s="3" t="s">
        <v>185</v>
      </c>
      <c r="D72" s="4">
        <v>150</v>
      </c>
      <c r="E72" s="4" t="s">
        <v>128</v>
      </c>
      <c r="F72" s="4" t="s">
        <v>127</v>
      </c>
      <c r="G72" s="4" t="s">
        <v>127</v>
      </c>
      <c r="H72" s="4" t="s">
        <v>127</v>
      </c>
      <c r="I72" s="4" t="s">
        <v>127</v>
      </c>
      <c r="J72" s="4" t="s">
        <v>127</v>
      </c>
      <c r="K72" s="105" t="s">
        <v>182</v>
      </c>
      <c r="L72" s="212" t="s">
        <v>128</v>
      </c>
      <c r="M72" s="212"/>
    </row>
    <row r="73" spans="2:15" x14ac:dyDescent="0.25">
      <c r="B73" s="3" t="s">
        <v>153</v>
      </c>
      <c r="C73" s="3" t="s">
        <v>192</v>
      </c>
      <c r="D73" s="4">
        <v>150</v>
      </c>
      <c r="E73" s="4" t="s">
        <v>128</v>
      </c>
      <c r="F73" s="4" t="s">
        <v>127</v>
      </c>
      <c r="G73" s="4" t="s">
        <v>127</v>
      </c>
      <c r="H73" s="4" t="s">
        <v>127</v>
      </c>
      <c r="I73" s="4" t="s">
        <v>127</v>
      </c>
      <c r="J73" s="4" t="s">
        <v>127</v>
      </c>
      <c r="K73" s="105" t="s">
        <v>182</v>
      </c>
      <c r="L73" s="212" t="s">
        <v>128</v>
      </c>
      <c r="M73" s="212"/>
    </row>
    <row r="75" spans="2:15" x14ac:dyDescent="0.25">
      <c r="B75" s="8" t="s">
        <v>1</v>
      </c>
    </row>
    <row r="76" spans="2:15" x14ac:dyDescent="0.25">
      <c r="B76" s="8" t="s">
        <v>32</v>
      </c>
    </row>
    <row r="77" spans="2:15" x14ac:dyDescent="0.25">
      <c r="B77" s="8" t="s">
        <v>56</v>
      </c>
    </row>
    <row r="80" spans="2:15" ht="26.25" x14ac:dyDescent="0.25">
      <c r="B80" s="217" t="s">
        <v>33</v>
      </c>
      <c r="C80" s="218"/>
      <c r="D80" s="218"/>
      <c r="E80" s="218"/>
      <c r="F80" s="218"/>
      <c r="G80" s="218"/>
      <c r="H80" s="218"/>
      <c r="I80" s="218"/>
      <c r="J80" s="218"/>
      <c r="K80" s="218"/>
      <c r="L80" s="218"/>
      <c r="M80" s="218"/>
      <c r="N80" s="218"/>
      <c r="O80" s="218"/>
    </row>
    <row r="84" spans="2:16" ht="25.9" customHeight="1" x14ac:dyDescent="0.25">
      <c r="B84" s="241" t="s">
        <v>0</v>
      </c>
      <c r="C84" s="243" t="s">
        <v>159</v>
      </c>
      <c r="D84" s="241" t="s">
        <v>34</v>
      </c>
      <c r="E84" s="241" t="s">
        <v>109</v>
      </c>
      <c r="F84" s="241" t="s">
        <v>110</v>
      </c>
      <c r="G84" s="241" t="s">
        <v>111</v>
      </c>
      <c r="H84" s="225" t="s">
        <v>112</v>
      </c>
      <c r="I84" s="225"/>
      <c r="J84" s="225"/>
      <c r="K84" s="225"/>
      <c r="L84" s="103"/>
      <c r="M84" s="104"/>
      <c r="N84" s="104"/>
      <c r="O84" s="104"/>
      <c r="P84" s="104"/>
    </row>
    <row r="85" spans="2:16" ht="80.45" customHeight="1" x14ac:dyDescent="0.25">
      <c r="B85" s="242"/>
      <c r="C85" s="244"/>
      <c r="D85" s="242"/>
      <c r="E85" s="242"/>
      <c r="F85" s="242"/>
      <c r="G85" s="242"/>
      <c r="H85" s="108" t="s">
        <v>113</v>
      </c>
      <c r="I85" s="104" t="s">
        <v>157</v>
      </c>
      <c r="J85" s="104" t="s">
        <v>156</v>
      </c>
      <c r="K85" s="104" t="s">
        <v>158</v>
      </c>
      <c r="L85" s="103" t="s">
        <v>155</v>
      </c>
      <c r="M85" s="104" t="s">
        <v>35</v>
      </c>
      <c r="N85" s="104" t="s">
        <v>36</v>
      </c>
      <c r="O85" s="104" t="s">
        <v>2</v>
      </c>
      <c r="P85" s="104" t="s">
        <v>10</v>
      </c>
    </row>
    <row r="86" spans="2:16" ht="31.9" customHeight="1" x14ac:dyDescent="0.25">
      <c r="B86" s="80" t="s">
        <v>37</v>
      </c>
      <c r="C86" s="151">
        <v>6</v>
      </c>
      <c r="D86" s="3" t="s">
        <v>193</v>
      </c>
      <c r="E86" s="3">
        <v>35546199</v>
      </c>
      <c r="F86" s="3" t="s">
        <v>194</v>
      </c>
      <c r="G86" s="172">
        <v>40522</v>
      </c>
      <c r="H86" s="3" t="s">
        <v>195</v>
      </c>
      <c r="I86" s="163">
        <v>40616</v>
      </c>
      <c r="J86" s="164">
        <v>41625</v>
      </c>
      <c r="K86" s="105" t="s">
        <v>127</v>
      </c>
      <c r="L86" s="105" t="s">
        <v>127</v>
      </c>
      <c r="M86" s="49" t="s">
        <v>127</v>
      </c>
      <c r="N86" s="49" t="s">
        <v>127</v>
      </c>
      <c r="O86" s="105"/>
      <c r="P86" s="105">
        <v>471</v>
      </c>
    </row>
    <row r="87" spans="2:16" ht="31.9" customHeight="1" x14ac:dyDescent="0.25">
      <c r="B87" s="156" t="s">
        <v>37</v>
      </c>
      <c r="C87" s="151">
        <v>6</v>
      </c>
      <c r="D87" s="173" t="s">
        <v>196</v>
      </c>
      <c r="E87" s="173">
        <v>26391238</v>
      </c>
      <c r="F87" s="173" t="s">
        <v>197</v>
      </c>
      <c r="G87" s="174" t="s">
        <v>170</v>
      </c>
      <c r="H87" s="173" t="s">
        <v>198</v>
      </c>
      <c r="I87" s="175" t="s">
        <v>198</v>
      </c>
      <c r="J87" s="176" t="s">
        <v>199</v>
      </c>
      <c r="K87" s="177" t="s">
        <v>128</v>
      </c>
      <c r="L87" s="177" t="s">
        <v>127</v>
      </c>
      <c r="M87" s="177" t="s">
        <v>128</v>
      </c>
      <c r="N87" s="105" t="s">
        <v>127</v>
      </c>
      <c r="O87" s="182" t="s">
        <v>236</v>
      </c>
      <c r="P87" s="105">
        <v>488</v>
      </c>
    </row>
    <row r="88" spans="2:16" ht="31.9" customHeight="1" x14ac:dyDescent="0.25">
      <c r="B88" s="156" t="s">
        <v>37</v>
      </c>
      <c r="C88" s="151">
        <v>6</v>
      </c>
      <c r="D88" s="3" t="s">
        <v>200</v>
      </c>
      <c r="E88" s="3">
        <v>35601120</v>
      </c>
      <c r="F88" s="3" t="s">
        <v>201</v>
      </c>
      <c r="G88" s="172">
        <v>39549</v>
      </c>
      <c r="H88" s="3" t="s">
        <v>202</v>
      </c>
      <c r="I88" s="163">
        <v>41051</v>
      </c>
      <c r="J88" s="164">
        <v>41850</v>
      </c>
      <c r="K88" s="105" t="s">
        <v>127</v>
      </c>
      <c r="L88" s="105" t="s">
        <v>127</v>
      </c>
      <c r="M88" s="105" t="s">
        <v>127</v>
      </c>
      <c r="N88" s="105" t="s">
        <v>127</v>
      </c>
      <c r="O88" s="105"/>
      <c r="P88" s="105">
        <v>505</v>
      </c>
    </row>
    <row r="89" spans="2:16" ht="31.9" customHeight="1" x14ac:dyDescent="0.25">
      <c r="B89" s="156" t="s">
        <v>37</v>
      </c>
      <c r="C89" s="151">
        <v>6</v>
      </c>
      <c r="D89" s="3" t="s">
        <v>203</v>
      </c>
      <c r="E89" s="3">
        <v>35600831</v>
      </c>
      <c r="F89" s="3" t="s">
        <v>204</v>
      </c>
      <c r="G89" s="172">
        <v>37252</v>
      </c>
      <c r="H89" s="3" t="s">
        <v>166</v>
      </c>
      <c r="I89" s="163">
        <v>41699</v>
      </c>
      <c r="J89" s="164">
        <v>41974</v>
      </c>
      <c r="K89" s="105" t="s">
        <v>127</v>
      </c>
      <c r="L89" s="105" t="s">
        <v>127</v>
      </c>
      <c r="M89" s="105" t="s">
        <v>128</v>
      </c>
      <c r="N89" s="105" t="s">
        <v>127</v>
      </c>
      <c r="O89" s="105"/>
      <c r="P89" s="105">
        <v>520</v>
      </c>
    </row>
    <row r="90" spans="2:16" ht="31.9" customHeight="1" x14ac:dyDescent="0.25">
      <c r="B90" s="156" t="s">
        <v>37</v>
      </c>
      <c r="C90" s="151">
        <v>6</v>
      </c>
      <c r="D90" s="3" t="s">
        <v>205</v>
      </c>
      <c r="E90" s="3">
        <v>54252445</v>
      </c>
      <c r="F90" s="3" t="s">
        <v>206</v>
      </c>
      <c r="G90" s="172">
        <v>36980</v>
      </c>
      <c r="H90" s="3" t="s">
        <v>166</v>
      </c>
      <c r="I90" s="163">
        <v>41548</v>
      </c>
      <c r="J90" s="164">
        <v>41974</v>
      </c>
      <c r="K90" s="105" t="s">
        <v>127</v>
      </c>
      <c r="L90" s="105" t="s">
        <v>127</v>
      </c>
      <c r="M90" s="105" t="s">
        <v>127</v>
      </c>
      <c r="N90" s="105" t="s">
        <v>127</v>
      </c>
      <c r="O90" s="105"/>
      <c r="P90" s="105">
        <v>538</v>
      </c>
    </row>
    <row r="91" spans="2:16" ht="31.9" customHeight="1" x14ac:dyDescent="0.25">
      <c r="B91" s="156" t="s">
        <v>37</v>
      </c>
      <c r="C91" s="151">
        <v>6</v>
      </c>
      <c r="D91" s="3" t="s">
        <v>207</v>
      </c>
      <c r="E91" s="3">
        <v>1124044700</v>
      </c>
      <c r="F91" s="3" t="s">
        <v>208</v>
      </c>
      <c r="G91" s="172">
        <v>41609</v>
      </c>
      <c r="H91" s="173" t="s">
        <v>198</v>
      </c>
      <c r="I91" s="175" t="s">
        <v>198</v>
      </c>
      <c r="J91" s="176" t="s">
        <v>199</v>
      </c>
      <c r="K91" s="177" t="s">
        <v>128</v>
      </c>
      <c r="L91" s="177" t="s">
        <v>127</v>
      </c>
      <c r="M91" s="177" t="s">
        <v>128</v>
      </c>
      <c r="N91" s="105" t="s">
        <v>127</v>
      </c>
      <c r="O91" s="182" t="s">
        <v>237</v>
      </c>
      <c r="P91" s="105">
        <v>558</v>
      </c>
    </row>
    <row r="92" spans="2:16" ht="36" customHeight="1" x14ac:dyDescent="0.25">
      <c r="B92" s="80" t="s">
        <v>38</v>
      </c>
      <c r="C92" s="151">
        <v>11</v>
      </c>
      <c r="D92" s="3" t="s">
        <v>209</v>
      </c>
      <c r="E92" s="3">
        <v>35820810</v>
      </c>
      <c r="F92" s="3" t="s">
        <v>201</v>
      </c>
      <c r="G92" s="162">
        <v>41740</v>
      </c>
      <c r="H92" s="173" t="s">
        <v>198</v>
      </c>
      <c r="I92" s="178" t="s">
        <v>198</v>
      </c>
      <c r="J92" s="179" t="s">
        <v>199</v>
      </c>
      <c r="K92" s="180" t="s">
        <v>128</v>
      </c>
      <c r="L92" s="180" t="s">
        <v>127</v>
      </c>
      <c r="M92" s="177" t="s">
        <v>128</v>
      </c>
      <c r="N92" s="181" t="s">
        <v>127</v>
      </c>
      <c r="O92" s="177"/>
      <c r="P92" s="105">
        <v>1489</v>
      </c>
    </row>
    <row r="93" spans="2:16" ht="36" customHeight="1" x14ac:dyDescent="0.25">
      <c r="B93" s="156" t="s">
        <v>38</v>
      </c>
      <c r="C93" s="151">
        <v>11</v>
      </c>
      <c r="D93" s="3" t="s">
        <v>210</v>
      </c>
      <c r="E93" s="3">
        <v>1077429013</v>
      </c>
      <c r="F93" s="3" t="s">
        <v>211</v>
      </c>
      <c r="G93" s="162">
        <v>40326</v>
      </c>
      <c r="H93" s="3" t="s">
        <v>168</v>
      </c>
      <c r="I93" s="163">
        <v>40563</v>
      </c>
      <c r="J93" s="164">
        <v>40806</v>
      </c>
      <c r="K93" s="79" t="s">
        <v>127</v>
      </c>
      <c r="L93" s="79" t="s">
        <v>127</v>
      </c>
      <c r="M93" s="105" t="s">
        <v>127</v>
      </c>
      <c r="N93" s="181" t="s">
        <v>127</v>
      </c>
      <c r="O93" s="105"/>
      <c r="P93" s="105">
        <v>1502</v>
      </c>
    </row>
    <row r="94" spans="2:16" ht="36" customHeight="1" x14ac:dyDescent="0.25">
      <c r="B94" s="156" t="s">
        <v>38</v>
      </c>
      <c r="C94" s="151">
        <v>11</v>
      </c>
      <c r="D94" s="3" t="s">
        <v>212</v>
      </c>
      <c r="E94" s="3">
        <v>35695617</v>
      </c>
      <c r="F94" s="3" t="s">
        <v>201</v>
      </c>
      <c r="G94" s="162">
        <v>41011</v>
      </c>
      <c r="H94" s="3" t="s">
        <v>213</v>
      </c>
      <c r="I94" s="163">
        <v>40229</v>
      </c>
      <c r="J94" s="164">
        <v>41577</v>
      </c>
      <c r="K94" s="79" t="s">
        <v>127</v>
      </c>
      <c r="L94" s="79" t="s">
        <v>127</v>
      </c>
      <c r="M94" s="105" t="s">
        <v>127</v>
      </c>
      <c r="N94" s="181" t="s">
        <v>127</v>
      </c>
      <c r="O94" s="105"/>
      <c r="P94" s="105">
        <v>1519</v>
      </c>
    </row>
    <row r="95" spans="2:16" ht="36" customHeight="1" x14ac:dyDescent="0.25">
      <c r="B95" s="156" t="s">
        <v>38</v>
      </c>
      <c r="C95" s="151">
        <v>11</v>
      </c>
      <c r="D95" s="3" t="s">
        <v>214</v>
      </c>
      <c r="E95" s="3">
        <v>35604514</v>
      </c>
      <c r="F95" s="3" t="s">
        <v>201</v>
      </c>
      <c r="G95" s="162">
        <v>40816</v>
      </c>
      <c r="H95" s="3" t="s">
        <v>215</v>
      </c>
      <c r="I95" s="163">
        <v>40831</v>
      </c>
      <c r="J95" s="164">
        <v>41212</v>
      </c>
      <c r="K95" s="79" t="s">
        <v>127</v>
      </c>
      <c r="L95" s="79" t="s">
        <v>127</v>
      </c>
      <c r="M95" s="105" t="s">
        <v>127</v>
      </c>
      <c r="N95" s="181" t="s">
        <v>127</v>
      </c>
      <c r="O95" s="105"/>
      <c r="P95" s="105">
        <v>1537</v>
      </c>
    </row>
    <row r="96" spans="2:16" ht="36" customHeight="1" x14ac:dyDescent="0.25">
      <c r="B96" s="156" t="s">
        <v>38</v>
      </c>
      <c r="C96" s="151">
        <v>11</v>
      </c>
      <c r="D96" s="3" t="s">
        <v>216</v>
      </c>
      <c r="E96" s="3">
        <v>35589963</v>
      </c>
      <c r="F96" s="3" t="s">
        <v>201</v>
      </c>
      <c r="G96" s="162">
        <v>38079</v>
      </c>
      <c r="H96" s="3" t="s">
        <v>168</v>
      </c>
      <c r="I96" s="163">
        <v>40563</v>
      </c>
      <c r="J96" s="164">
        <v>40806</v>
      </c>
      <c r="K96" s="79" t="s">
        <v>127</v>
      </c>
      <c r="L96" s="79" t="s">
        <v>127</v>
      </c>
      <c r="M96" s="105" t="s">
        <v>127</v>
      </c>
      <c r="N96" s="181" t="s">
        <v>127</v>
      </c>
      <c r="O96" s="105"/>
      <c r="P96" s="105">
        <v>1554</v>
      </c>
    </row>
    <row r="97" spans="2:18" ht="36" customHeight="1" x14ac:dyDescent="0.25">
      <c r="B97" s="156" t="s">
        <v>38</v>
      </c>
      <c r="C97" s="151">
        <v>11</v>
      </c>
      <c r="D97" s="3" t="s">
        <v>217</v>
      </c>
      <c r="E97" s="3">
        <v>35547005</v>
      </c>
      <c r="F97" s="3" t="s">
        <v>201</v>
      </c>
      <c r="G97" s="162">
        <v>39752</v>
      </c>
      <c r="H97" s="173" t="s">
        <v>198</v>
      </c>
      <c r="I97" s="178" t="s">
        <v>198</v>
      </c>
      <c r="J97" s="179" t="s">
        <v>199</v>
      </c>
      <c r="K97" s="180" t="s">
        <v>128</v>
      </c>
      <c r="L97" s="180" t="s">
        <v>127</v>
      </c>
      <c r="M97" s="177" t="s">
        <v>128</v>
      </c>
      <c r="N97" s="181" t="s">
        <v>127</v>
      </c>
      <c r="O97" s="105"/>
      <c r="P97" s="105">
        <v>1577</v>
      </c>
    </row>
    <row r="98" spans="2:18" ht="36" customHeight="1" x14ac:dyDescent="0.25">
      <c r="B98" s="156" t="s">
        <v>38</v>
      </c>
      <c r="C98" s="151">
        <v>11</v>
      </c>
      <c r="D98" s="3" t="s">
        <v>218</v>
      </c>
      <c r="E98" s="3">
        <v>35896097</v>
      </c>
      <c r="F98" s="3" t="s">
        <v>201</v>
      </c>
      <c r="G98" s="162">
        <v>41173</v>
      </c>
      <c r="H98" s="173" t="s">
        <v>219</v>
      </c>
      <c r="I98" s="175">
        <v>41395</v>
      </c>
      <c r="J98" s="176">
        <v>41609</v>
      </c>
      <c r="K98" s="180" t="s">
        <v>128</v>
      </c>
      <c r="L98" s="180" t="s">
        <v>127</v>
      </c>
      <c r="M98" s="177" t="s">
        <v>128</v>
      </c>
      <c r="N98" s="181" t="s">
        <v>127</v>
      </c>
      <c r="O98" s="105"/>
      <c r="P98" s="105">
        <v>1589</v>
      </c>
    </row>
    <row r="99" spans="2:18" ht="36" customHeight="1" x14ac:dyDescent="0.25">
      <c r="B99" s="156" t="s">
        <v>38</v>
      </c>
      <c r="C99" s="151">
        <v>11</v>
      </c>
      <c r="D99" s="3" t="s">
        <v>220</v>
      </c>
      <c r="E99" s="3">
        <v>35600796</v>
      </c>
      <c r="F99" s="3" t="s">
        <v>201</v>
      </c>
      <c r="G99" s="162">
        <v>40816</v>
      </c>
      <c r="H99" s="3" t="s">
        <v>221</v>
      </c>
      <c r="I99" s="163">
        <v>41081</v>
      </c>
      <c r="J99" s="164">
        <v>41312</v>
      </c>
      <c r="K99" s="79" t="s">
        <v>127</v>
      </c>
      <c r="L99" s="79" t="s">
        <v>127</v>
      </c>
      <c r="M99" s="105" t="s">
        <v>127</v>
      </c>
      <c r="N99" s="181" t="s">
        <v>127</v>
      </c>
      <c r="O99" s="105"/>
      <c r="P99" s="105">
        <v>1604</v>
      </c>
    </row>
    <row r="100" spans="2:18" ht="36" customHeight="1" x14ac:dyDescent="0.25">
      <c r="B100" s="156" t="s">
        <v>38</v>
      </c>
      <c r="C100" s="151">
        <v>11</v>
      </c>
      <c r="D100" s="3" t="s">
        <v>222</v>
      </c>
      <c r="E100" s="3">
        <v>35600859</v>
      </c>
      <c r="F100" s="3" t="s">
        <v>201</v>
      </c>
      <c r="G100" s="162">
        <v>41740</v>
      </c>
      <c r="H100" s="3" t="s">
        <v>223</v>
      </c>
      <c r="I100" s="163">
        <v>40393</v>
      </c>
      <c r="J100" s="164">
        <v>41060</v>
      </c>
      <c r="K100" s="79" t="s">
        <v>127</v>
      </c>
      <c r="L100" s="79" t="s">
        <v>127</v>
      </c>
      <c r="M100" s="105" t="s">
        <v>127</v>
      </c>
      <c r="N100" s="181" t="s">
        <v>127</v>
      </c>
      <c r="O100" s="105"/>
      <c r="P100" s="105">
        <v>1614</v>
      </c>
    </row>
    <row r="101" spans="2:18" ht="36" customHeight="1" x14ac:dyDescent="0.25">
      <c r="B101" s="156" t="s">
        <v>38</v>
      </c>
      <c r="C101" s="151">
        <v>11</v>
      </c>
      <c r="D101" s="3" t="s">
        <v>224</v>
      </c>
      <c r="E101" s="3">
        <v>35896712</v>
      </c>
      <c r="F101" s="3" t="s">
        <v>201</v>
      </c>
      <c r="G101" s="162">
        <v>41173</v>
      </c>
      <c r="H101" s="3" t="s">
        <v>215</v>
      </c>
      <c r="I101" s="163">
        <v>41276</v>
      </c>
      <c r="J101" s="164">
        <v>41568</v>
      </c>
      <c r="K101" s="79" t="s">
        <v>127</v>
      </c>
      <c r="L101" s="79" t="s">
        <v>127</v>
      </c>
      <c r="M101" s="105" t="s">
        <v>127</v>
      </c>
      <c r="N101" s="181" t="s">
        <v>127</v>
      </c>
      <c r="O101" s="105"/>
      <c r="P101" s="105">
        <v>1630</v>
      </c>
    </row>
    <row r="102" spans="2:18" ht="36" customHeight="1" x14ac:dyDescent="0.25">
      <c r="B102" s="156" t="s">
        <v>38</v>
      </c>
      <c r="C102" s="151">
        <v>11</v>
      </c>
      <c r="D102" s="3" t="s">
        <v>225</v>
      </c>
      <c r="E102" s="3">
        <v>43277966</v>
      </c>
      <c r="F102" s="3" t="s">
        <v>201</v>
      </c>
      <c r="G102" s="162">
        <v>38499</v>
      </c>
      <c r="H102" s="173" t="s">
        <v>166</v>
      </c>
      <c r="I102" s="175">
        <v>41673</v>
      </c>
      <c r="J102" s="176">
        <v>41851</v>
      </c>
      <c r="K102" s="180" t="s">
        <v>128</v>
      </c>
      <c r="L102" s="180" t="s">
        <v>127</v>
      </c>
      <c r="M102" s="177" t="s">
        <v>128</v>
      </c>
      <c r="N102" s="181" t="s">
        <v>127</v>
      </c>
      <c r="O102" s="105"/>
      <c r="P102" s="105">
        <v>1639</v>
      </c>
    </row>
    <row r="103" spans="2:18" ht="42.6" customHeight="1" x14ac:dyDescent="0.25"/>
    <row r="104" spans="2:18" ht="41.45" customHeight="1" x14ac:dyDescent="0.25"/>
    <row r="105" spans="2:18" ht="26.25" x14ac:dyDescent="0.25">
      <c r="B105" s="239" t="s">
        <v>40</v>
      </c>
      <c r="C105" s="239"/>
      <c r="D105" s="239"/>
      <c r="E105" s="239"/>
      <c r="F105" s="239"/>
      <c r="G105" s="239"/>
      <c r="H105" s="239"/>
      <c r="I105" s="239"/>
      <c r="J105" s="239"/>
      <c r="K105" s="239"/>
      <c r="L105" s="239"/>
      <c r="M105" s="239"/>
      <c r="N105" s="239"/>
      <c r="O105" s="239"/>
      <c r="P105" s="239"/>
    </row>
    <row r="108" spans="2:18" ht="46.15" customHeight="1" x14ac:dyDescent="0.25">
      <c r="B108" s="53" t="s">
        <v>29</v>
      </c>
      <c r="C108" s="53" t="s">
        <v>41</v>
      </c>
      <c r="D108" s="225" t="s">
        <v>2</v>
      </c>
      <c r="E108" s="225"/>
    </row>
    <row r="109" spans="2:18" ht="46.9" customHeight="1" x14ac:dyDescent="0.25">
      <c r="B109" s="54" t="s">
        <v>114</v>
      </c>
      <c r="C109" s="105" t="s">
        <v>127</v>
      </c>
      <c r="D109" s="212"/>
      <c r="E109" s="212"/>
    </row>
    <row r="112" spans="2:18" ht="26.25" x14ac:dyDescent="0.25">
      <c r="B112" s="217" t="s">
        <v>58</v>
      </c>
      <c r="C112" s="218"/>
      <c r="D112" s="218"/>
      <c r="E112" s="218"/>
      <c r="F112" s="218"/>
      <c r="G112" s="218"/>
      <c r="H112" s="218"/>
      <c r="I112" s="218"/>
      <c r="J112" s="218"/>
      <c r="K112" s="218"/>
      <c r="L112" s="218"/>
      <c r="M112" s="218"/>
      <c r="N112" s="218"/>
      <c r="O112" s="218"/>
      <c r="P112" s="218"/>
      <c r="Q112" s="218"/>
      <c r="R112" s="218"/>
    </row>
    <row r="115" spans="1:28" ht="26.25" x14ac:dyDescent="0.25">
      <c r="B115" s="239" t="s">
        <v>48</v>
      </c>
      <c r="C115" s="239"/>
      <c r="D115" s="239"/>
      <c r="E115" s="239"/>
      <c r="F115" s="239"/>
      <c r="G115" s="239"/>
      <c r="H115" s="239"/>
      <c r="I115" s="239"/>
      <c r="J115" s="239"/>
      <c r="K115" s="239"/>
      <c r="L115" s="239"/>
      <c r="M115" s="239"/>
      <c r="N115" s="239"/>
      <c r="O115" s="239"/>
    </row>
    <row r="117" spans="1:28" x14ac:dyDescent="0.25">
      <c r="M117" s="50"/>
      <c r="N117" s="50"/>
      <c r="O117" s="50"/>
      <c r="P117" s="50"/>
    </row>
    <row r="118" spans="1:28" s="92" customFormat="1" ht="109.5" customHeight="1" x14ac:dyDescent="0.25">
      <c r="A118" s="107"/>
      <c r="B118" s="104" t="s">
        <v>136</v>
      </c>
      <c r="C118" s="104" t="s">
        <v>137</v>
      </c>
      <c r="D118" s="104" t="s">
        <v>138</v>
      </c>
      <c r="E118" s="104" t="s">
        <v>39</v>
      </c>
      <c r="F118" s="104" t="s">
        <v>19</v>
      </c>
      <c r="G118" s="104" t="s">
        <v>100</v>
      </c>
      <c r="H118" s="104" t="s">
        <v>14</v>
      </c>
      <c r="I118" s="104" t="s">
        <v>9</v>
      </c>
      <c r="J118" s="104" t="s">
        <v>27</v>
      </c>
      <c r="K118" s="104" t="s">
        <v>55</v>
      </c>
      <c r="L118" s="104" t="s">
        <v>17</v>
      </c>
      <c r="M118" s="104" t="s">
        <v>31</v>
      </c>
      <c r="N118" s="104" t="s">
        <v>10</v>
      </c>
      <c r="O118" s="104" t="s">
        <v>16</v>
      </c>
      <c r="P118" s="8"/>
      <c r="Q118" s="8"/>
      <c r="R118" s="8"/>
      <c r="S118" s="8"/>
    </row>
    <row r="119" spans="1:28" s="97" customFormat="1" x14ac:dyDescent="0.25">
      <c r="A119" s="38"/>
      <c r="B119" s="98" t="s">
        <v>166</v>
      </c>
      <c r="C119" s="98" t="s">
        <v>166</v>
      </c>
      <c r="D119" s="168" t="s">
        <v>168</v>
      </c>
      <c r="E119" s="167">
        <v>90</v>
      </c>
      <c r="F119" s="94" t="s">
        <v>127</v>
      </c>
      <c r="G119" s="140" t="s">
        <v>170</v>
      </c>
      <c r="H119" s="101">
        <v>41298</v>
      </c>
      <c r="I119" s="95">
        <v>41639</v>
      </c>
      <c r="J119" s="95" t="s">
        <v>128</v>
      </c>
      <c r="K119" s="165">
        <v>11</v>
      </c>
      <c r="L119" s="165">
        <v>0</v>
      </c>
      <c r="M119" s="166">
        <v>308207962</v>
      </c>
      <c r="N119" s="165">
        <v>335</v>
      </c>
      <c r="O119" s="87"/>
      <c r="P119" s="8"/>
      <c r="Q119" s="8"/>
      <c r="R119" s="8"/>
      <c r="S119" s="8"/>
      <c r="T119" s="96"/>
      <c r="U119" s="96"/>
      <c r="V119" s="96"/>
      <c r="W119" s="96"/>
      <c r="X119" s="96"/>
      <c r="Y119" s="96"/>
      <c r="Z119" s="96"/>
      <c r="AA119" s="96"/>
      <c r="AB119" s="96"/>
    </row>
    <row r="120" spans="1:28" s="97" customFormat="1" x14ac:dyDescent="0.25">
      <c r="A120" s="38"/>
      <c r="B120" s="98" t="s">
        <v>166</v>
      </c>
      <c r="C120" s="98" t="s">
        <v>166</v>
      </c>
      <c r="D120" s="168" t="s">
        <v>168</v>
      </c>
      <c r="E120" s="165">
        <v>6</v>
      </c>
      <c r="F120" s="94" t="s">
        <v>127</v>
      </c>
      <c r="G120" s="94" t="s">
        <v>170</v>
      </c>
      <c r="H120" s="101">
        <v>39834</v>
      </c>
      <c r="I120" s="95">
        <v>40167</v>
      </c>
      <c r="J120" s="95" t="s">
        <v>128</v>
      </c>
      <c r="K120" s="167">
        <v>4</v>
      </c>
      <c r="L120" s="167">
        <v>7</v>
      </c>
      <c r="M120" s="166">
        <v>120109126</v>
      </c>
      <c r="N120" s="165">
        <v>249</v>
      </c>
      <c r="O120" s="87"/>
      <c r="P120" s="8"/>
      <c r="Q120" s="8"/>
      <c r="R120" s="8"/>
      <c r="S120" s="8"/>
      <c r="T120" s="96"/>
      <c r="U120" s="96"/>
      <c r="V120" s="96"/>
      <c r="W120" s="96"/>
      <c r="X120" s="96"/>
      <c r="Y120" s="96"/>
      <c r="Z120" s="96"/>
      <c r="AA120" s="96"/>
      <c r="AB120" s="96"/>
    </row>
    <row r="121" spans="1:28" s="97" customFormat="1" x14ac:dyDescent="0.25">
      <c r="A121" s="38"/>
      <c r="B121" s="98" t="s">
        <v>166</v>
      </c>
      <c r="C121" s="98" t="s">
        <v>166</v>
      </c>
      <c r="D121" s="168" t="s">
        <v>168</v>
      </c>
      <c r="E121" s="167">
        <v>62</v>
      </c>
      <c r="F121" s="94" t="s">
        <v>127</v>
      </c>
      <c r="G121" s="94" t="s">
        <v>170</v>
      </c>
      <c r="H121" s="101">
        <v>40182</v>
      </c>
      <c r="I121" s="95">
        <v>40543</v>
      </c>
      <c r="J121" s="95" t="s">
        <v>128</v>
      </c>
      <c r="K121" s="167">
        <v>12</v>
      </c>
      <c r="L121" s="167">
        <v>0</v>
      </c>
      <c r="M121" s="166">
        <v>278172446</v>
      </c>
      <c r="N121" s="165">
        <v>260</v>
      </c>
      <c r="O121" s="87"/>
      <c r="P121" s="8"/>
      <c r="Q121" s="8"/>
      <c r="R121" s="8"/>
      <c r="S121" s="8"/>
      <c r="T121" s="96"/>
      <c r="U121" s="96"/>
      <c r="V121" s="96"/>
      <c r="W121" s="96"/>
      <c r="X121" s="96"/>
      <c r="Y121" s="96"/>
      <c r="Z121" s="96"/>
      <c r="AA121" s="96"/>
      <c r="AB121" s="96"/>
    </row>
    <row r="122" spans="1:28" s="97" customFormat="1" x14ac:dyDescent="0.25">
      <c r="A122" s="38"/>
      <c r="B122" s="98" t="s">
        <v>166</v>
      </c>
      <c r="C122" s="98" t="s">
        <v>166</v>
      </c>
      <c r="D122" s="168" t="s">
        <v>168</v>
      </c>
      <c r="E122" s="167">
        <v>31</v>
      </c>
      <c r="F122" s="94" t="s">
        <v>127</v>
      </c>
      <c r="G122" s="94" t="s">
        <v>170</v>
      </c>
      <c r="H122" s="101">
        <v>40546</v>
      </c>
      <c r="I122" s="95">
        <v>40908</v>
      </c>
      <c r="J122" s="95" t="s">
        <v>128</v>
      </c>
      <c r="K122" s="167">
        <v>12</v>
      </c>
      <c r="L122" s="167">
        <v>0</v>
      </c>
      <c r="M122" s="166">
        <v>178012300</v>
      </c>
      <c r="N122" s="165">
        <v>272</v>
      </c>
      <c r="O122" s="87"/>
      <c r="P122" s="8"/>
      <c r="Q122" s="8"/>
      <c r="R122" s="8"/>
      <c r="S122" s="8"/>
      <c r="T122" s="96"/>
      <c r="U122" s="96"/>
      <c r="V122" s="96"/>
      <c r="W122" s="96"/>
      <c r="X122" s="96"/>
      <c r="Y122" s="96"/>
      <c r="Z122" s="96"/>
      <c r="AA122" s="96"/>
      <c r="AB122" s="96"/>
    </row>
    <row r="123" spans="1:28" s="97" customFormat="1" x14ac:dyDescent="0.25">
      <c r="A123" s="38"/>
      <c r="B123" s="98" t="s">
        <v>166</v>
      </c>
      <c r="C123" s="98" t="s">
        <v>166</v>
      </c>
      <c r="D123" s="168" t="s">
        <v>168</v>
      </c>
      <c r="E123" s="167">
        <v>100</v>
      </c>
      <c r="F123" s="94" t="s">
        <v>127</v>
      </c>
      <c r="G123" s="94" t="s">
        <v>170</v>
      </c>
      <c r="H123" s="101">
        <v>40546</v>
      </c>
      <c r="I123" s="95">
        <v>40908</v>
      </c>
      <c r="J123" s="95" t="s">
        <v>128</v>
      </c>
      <c r="K123" s="167">
        <v>12</v>
      </c>
      <c r="L123" s="167">
        <v>0</v>
      </c>
      <c r="M123" s="166">
        <v>279369896</v>
      </c>
      <c r="N123" s="165">
        <v>284</v>
      </c>
      <c r="O123" s="87"/>
      <c r="P123" s="8"/>
      <c r="Q123" s="8"/>
      <c r="R123" s="8"/>
      <c r="S123" s="8"/>
      <c r="T123" s="96"/>
      <c r="U123" s="96"/>
      <c r="V123" s="96"/>
      <c r="W123" s="96"/>
      <c r="X123" s="96"/>
      <c r="Y123" s="96"/>
      <c r="Z123" s="96"/>
      <c r="AA123" s="96"/>
      <c r="AB123" s="96"/>
    </row>
    <row r="124" spans="1:28" s="97" customFormat="1" x14ac:dyDescent="0.25">
      <c r="A124" s="38"/>
      <c r="B124" s="98" t="s">
        <v>166</v>
      </c>
      <c r="C124" s="98" t="s">
        <v>166</v>
      </c>
      <c r="D124" s="168" t="s">
        <v>168</v>
      </c>
      <c r="E124" s="167">
        <v>103</v>
      </c>
      <c r="F124" s="94" t="s">
        <v>127</v>
      </c>
      <c r="G124" s="94" t="s">
        <v>170</v>
      </c>
      <c r="H124" s="101">
        <v>40546</v>
      </c>
      <c r="I124" s="95">
        <v>40908</v>
      </c>
      <c r="J124" s="95" t="s">
        <v>128</v>
      </c>
      <c r="K124" s="167">
        <v>0</v>
      </c>
      <c r="L124" s="167">
        <v>12</v>
      </c>
      <c r="M124" s="166">
        <v>240706112</v>
      </c>
      <c r="N124" s="165">
        <v>298</v>
      </c>
      <c r="O124" s="87"/>
      <c r="P124" s="8"/>
      <c r="Q124" s="8"/>
      <c r="R124" s="8"/>
      <c r="S124" s="8"/>
      <c r="T124" s="96"/>
      <c r="U124" s="96"/>
      <c r="V124" s="96"/>
      <c r="W124" s="96"/>
      <c r="X124" s="96"/>
      <c r="Y124" s="96"/>
      <c r="Z124" s="96"/>
      <c r="AA124" s="96"/>
      <c r="AB124" s="96"/>
    </row>
    <row r="125" spans="1:28" s="97" customFormat="1" x14ac:dyDescent="0.25">
      <c r="A125" s="38"/>
      <c r="B125" s="98" t="s">
        <v>166</v>
      </c>
      <c r="C125" s="98" t="s">
        <v>166</v>
      </c>
      <c r="D125" s="168" t="s">
        <v>168</v>
      </c>
      <c r="E125" s="167">
        <v>36</v>
      </c>
      <c r="F125" s="94" t="s">
        <v>127</v>
      </c>
      <c r="G125" s="94" t="s">
        <v>170</v>
      </c>
      <c r="H125" s="101">
        <v>40922</v>
      </c>
      <c r="I125" s="95">
        <v>41151</v>
      </c>
      <c r="J125" s="95" t="s">
        <v>128</v>
      </c>
      <c r="K125" s="167">
        <v>8</v>
      </c>
      <c r="L125" s="167">
        <v>0</v>
      </c>
      <c r="M125" s="166">
        <v>60850567</v>
      </c>
      <c r="N125" s="165">
        <v>312</v>
      </c>
      <c r="O125" s="87"/>
      <c r="P125" s="8"/>
      <c r="Q125" s="8"/>
      <c r="R125" s="8"/>
      <c r="S125" s="8"/>
      <c r="T125" s="96"/>
      <c r="U125" s="96"/>
      <c r="V125" s="96"/>
      <c r="W125" s="96"/>
      <c r="X125" s="96"/>
      <c r="Y125" s="96"/>
      <c r="Z125" s="96"/>
      <c r="AA125" s="96"/>
      <c r="AB125" s="96"/>
    </row>
    <row r="126" spans="1:28" s="97" customFormat="1" x14ac:dyDescent="0.25">
      <c r="A126" s="38"/>
      <c r="B126" s="98" t="s">
        <v>166</v>
      </c>
      <c r="C126" s="98" t="s">
        <v>166</v>
      </c>
      <c r="D126" s="168" t="s">
        <v>168</v>
      </c>
      <c r="E126" s="167">
        <v>40</v>
      </c>
      <c r="F126" s="94" t="s">
        <v>127</v>
      </c>
      <c r="G126" s="94" t="s">
        <v>170</v>
      </c>
      <c r="H126" s="101">
        <v>40922</v>
      </c>
      <c r="I126" s="95">
        <v>41090</v>
      </c>
      <c r="J126" s="95" t="s">
        <v>128</v>
      </c>
      <c r="K126" s="167">
        <v>0</v>
      </c>
      <c r="L126" s="167">
        <v>7</v>
      </c>
      <c r="M126" s="166">
        <v>84780245</v>
      </c>
      <c r="N126" s="165">
        <v>321</v>
      </c>
      <c r="O126" s="87"/>
      <c r="P126" s="8"/>
      <c r="Q126" s="8"/>
      <c r="R126" s="8"/>
      <c r="S126" s="8"/>
      <c r="T126" s="96"/>
      <c r="U126" s="96"/>
      <c r="V126" s="96"/>
      <c r="W126" s="96"/>
      <c r="X126" s="96"/>
      <c r="Y126" s="96"/>
      <c r="Z126" s="96"/>
      <c r="AA126" s="96"/>
      <c r="AB126" s="96"/>
    </row>
    <row r="127" spans="1:28" s="97" customFormat="1" x14ac:dyDescent="0.25">
      <c r="A127" s="38"/>
      <c r="B127" s="41" t="s">
        <v>13</v>
      </c>
      <c r="C127" s="99"/>
      <c r="D127" s="98"/>
      <c r="E127" s="167"/>
      <c r="F127" s="94"/>
      <c r="G127" s="94"/>
      <c r="H127" s="94"/>
      <c r="I127" s="95"/>
      <c r="J127" s="95"/>
      <c r="K127" s="154">
        <f t="shared" ref="K127" si="2">SUM(K119:K126)</f>
        <v>59</v>
      </c>
      <c r="L127" s="154">
        <f t="shared" ref="L127:M127" si="3">SUM(L119:L126)</f>
        <v>26</v>
      </c>
      <c r="M127" s="183">
        <f t="shared" si="3"/>
        <v>1550208654</v>
      </c>
      <c r="N127" s="100"/>
      <c r="O127" s="100"/>
      <c r="P127" s="8"/>
      <c r="Q127" s="8"/>
      <c r="R127" s="8"/>
      <c r="S127" s="8"/>
    </row>
    <row r="128" spans="1:28" x14ac:dyDescent="0.25">
      <c r="A128" s="105"/>
      <c r="B128" s="45"/>
      <c r="C128" s="45"/>
      <c r="D128" s="45"/>
      <c r="E128" s="152"/>
      <c r="F128" s="45"/>
      <c r="G128" s="45"/>
      <c r="H128" s="45"/>
      <c r="I128" s="45"/>
      <c r="J128" s="45"/>
      <c r="K128" s="45"/>
      <c r="L128" s="45"/>
      <c r="M128" s="45"/>
      <c r="N128" s="45"/>
      <c r="O128" s="45"/>
      <c r="Q128" s="26"/>
      <c r="R128" s="26"/>
    </row>
    <row r="129" spans="1:18" ht="18.75" x14ac:dyDescent="0.25">
      <c r="A129" s="105"/>
      <c r="B129" s="46" t="s">
        <v>28</v>
      </c>
      <c r="C129" s="58">
        <f>+K127</f>
        <v>59</v>
      </c>
      <c r="D129" s="105"/>
      <c r="E129" s="105"/>
      <c r="F129" s="105"/>
      <c r="G129" s="105"/>
      <c r="H129" s="153"/>
      <c r="I129" s="153"/>
      <c r="J129" s="153"/>
      <c r="K129" s="153"/>
      <c r="L129" s="153"/>
      <c r="M129" s="153"/>
      <c r="N129" s="45"/>
      <c r="O129" s="45"/>
      <c r="P129" s="26"/>
      <c r="Q129" s="26"/>
      <c r="R129" s="26"/>
    </row>
    <row r="131" spans="1:18" ht="15.75" thickBot="1" x14ac:dyDescent="0.3"/>
    <row r="132" spans="1:18" ht="37.15" customHeight="1" thickBot="1" x14ac:dyDescent="0.3">
      <c r="B132" s="61" t="s">
        <v>43</v>
      </c>
      <c r="C132" s="62" t="s">
        <v>44</v>
      </c>
      <c r="D132" s="61" t="s">
        <v>45</v>
      </c>
      <c r="E132" s="62" t="s">
        <v>49</v>
      </c>
    </row>
    <row r="133" spans="1:18" ht="41.45" customHeight="1" x14ac:dyDescent="0.25">
      <c r="B133" s="52" t="s">
        <v>115</v>
      </c>
      <c r="C133" s="55">
        <v>20</v>
      </c>
      <c r="D133" s="55">
        <v>0</v>
      </c>
      <c r="E133" s="222">
        <f>+D133+D134+D135</f>
        <v>40</v>
      </c>
    </row>
    <row r="134" spans="1:18" x14ac:dyDescent="0.25">
      <c r="B134" s="52" t="s">
        <v>116</v>
      </c>
      <c r="C134" s="44">
        <v>30</v>
      </c>
      <c r="D134" s="56">
        <v>0</v>
      </c>
      <c r="E134" s="223"/>
    </row>
    <row r="135" spans="1:18" ht="15.75" thickBot="1" x14ac:dyDescent="0.3">
      <c r="B135" s="52" t="s">
        <v>117</v>
      </c>
      <c r="C135" s="57">
        <v>40</v>
      </c>
      <c r="D135" s="57">
        <v>40</v>
      </c>
      <c r="E135" s="224"/>
    </row>
    <row r="137" spans="1:18" ht="15.75" thickBot="1" x14ac:dyDescent="0.3"/>
    <row r="138" spans="1:18" ht="27" thickBot="1" x14ac:dyDescent="0.3">
      <c r="B138" s="219" t="s">
        <v>46</v>
      </c>
      <c r="C138" s="220"/>
      <c r="D138" s="220"/>
      <c r="E138" s="220"/>
      <c r="F138" s="220"/>
      <c r="G138" s="220"/>
      <c r="H138" s="220"/>
      <c r="I138" s="220"/>
      <c r="J138" s="220"/>
      <c r="K138" s="220"/>
      <c r="L138" s="220"/>
      <c r="M138" s="220"/>
      <c r="N138" s="221"/>
      <c r="O138" s="81"/>
      <c r="P138" s="81"/>
    </row>
    <row r="141" spans="1:18" ht="28.9" customHeight="1" x14ac:dyDescent="0.25">
      <c r="H141" s="240" t="s">
        <v>112</v>
      </c>
      <c r="I141" s="240"/>
      <c r="J141" s="240"/>
      <c r="K141" s="155"/>
      <c r="L141" s="155"/>
    </row>
    <row r="142" spans="1:18" ht="76.5" customHeight="1" x14ac:dyDescent="0.25">
      <c r="B142" s="104" t="s">
        <v>0</v>
      </c>
      <c r="C142" s="104" t="s">
        <v>159</v>
      </c>
      <c r="D142" s="104" t="s">
        <v>34</v>
      </c>
      <c r="E142" s="104" t="s">
        <v>109</v>
      </c>
      <c r="F142" s="104" t="s">
        <v>110</v>
      </c>
      <c r="G142" s="104" t="s">
        <v>111</v>
      </c>
      <c r="H142" s="108" t="s">
        <v>113</v>
      </c>
      <c r="I142" s="104" t="s">
        <v>157</v>
      </c>
      <c r="J142" s="104" t="s">
        <v>156</v>
      </c>
      <c r="K142" s="104" t="s">
        <v>158</v>
      </c>
      <c r="L142" s="104" t="s">
        <v>35</v>
      </c>
      <c r="M142" s="104" t="s">
        <v>35</v>
      </c>
      <c r="N142" s="104" t="s">
        <v>36</v>
      </c>
      <c r="O142" s="104" t="s">
        <v>2</v>
      </c>
      <c r="P142" s="104" t="s">
        <v>10</v>
      </c>
    </row>
    <row r="143" spans="1:18" ht="60.75" customHeight="1" x14ac:dyDescent="0.25">
      <c r="B143" s="77" t="s">
        <v>121</v>
      </c>
      <c r="C143" s="59">
        <v>2</v>
      </c>
      <c r="D143" s="161" t="s">
        <v>226</v>
      </c>
      <c r="E143" s="161">
        <v>26290363</v>
      </c>
      <c r="F143" s="161" t="s">
        <v>227</v>
      </c>
      <c r="G143" s="184">
        <v>33445</v>
      </c>
      <c r="H143" s="105" t="s">
        <v>65</v>
      </c>
      <c r="I143" s="45" t="s">
        <v>228</v>
      </c>
      <c r="J143" s="105" t="s">
        <v>228</v>
      </c>
      <c r="K143" s="185" t="s">
        <v>229</v>
      </c>
      <c r="L143" s="45" t="s">
        <v>128</v>
      </c>
      <c r="M143" s="105" t="s">
        <v>128</v>
      </c>
      <c r="N143" s="105" t="s">
        <v>128</v>
      </c>
      <c r="O143" s="105" t="s">
        <v>238</v>
      </c>
      <c r="P143" s="105">
        <v>375</v>
      </c>
    </row>
    <row r="144" spans="1:18" ht="60.75" customHeight="1" x14ac:dyDescent="0.25">
      <c r="B144" s="156" t="s">
        <v>121</v>
      </c>
      <c r="C144" s="59">
        <v>2</v>
      </c>
      <c r="D144" s="161" t="s">
        <v>230</v>
      </c>
      <c r="E144" s="161">
        <v>26345752</v>
      </c>
      <c r="F144" s="161" t="s">
        <v>231</v>
      </c>
      <c r="G144" s="184">
        <v>38219</v>
      </c>
      <c r="H144" s="105" t="s">
        <v>65</v>
      </c>
      <c r="I144" s="45" t="s">
        <v>228</v>
      </c>
      <c r="J144" s="105" t="s">
        <v>228</v>
      </c>
      <c r="K144" s="185" t="s">
        <v>229</v>
      </c>
      <c r="L144" s="45" t="s">
        <v>128</v>
      </c>
      <c r="M144" s="105" t="s">
        <v>128</v>
      </c>
      <c r="N144" s="105" t="s">
        <v>128</v>
      </c>
      <c r="O144" s="105"/>
      <c r="P144" s="105">
        <v>389</v>
      </c>
    </row>
    <row r="145" spans="2:16" ht="60.75" customHeight="1" x14ac:dyDescent="0.25">
      <c r="B145" s="156" t="s">
        <v>121</v>
      </c>
      <c r="C145" s="59">
        <v>2</v>
      </c>
      <c r="D145" s="161" t="s">
        <v>232</v>
      </c>
      <c r="E145" s="161">
        <v>64586321</v>
      </c>
      <c r="F145" s="161" t="s">
        <v>227</v>
      </c>
      <c r="G145" s="184">
        <v>41740</v>
      </c>
      <c r="H145" s="105" t="s">
        <v>223</v>
      </c>
      <c r="I145" s="186">
        <v>40393</v>
      </c>
      <c r="J145" s="187">
        <v>41060</v>
      </c>
      <c r="K145" s="185" t="s">
        <v>127</v>
      </c>
      <c r="L145" s="45" t="s">
        <v>128</v>
      </c>
      <c r="M145" s="105" t="s">
        <v>128</v>
      </c>
      <c r="N145" s="105" t="s">
        <v>128</v>
      </c>
      <c r="O145" s="105"/>
      <c r="P145" s="105">
        <v>413</v>
      </c>
    </row>
    <row r="146" spans="2:16" ht="60.75" customHeight="1" x14ac:dyDescent="0.25">
      <c r="B146" s="156" t="s">
        <v>122</v>
      </c>
      <c r="C146" s="59">
        <v>1</v>
      </c>
      <c r="D146" s="161" t="s">
        <v>233</v>
      </c>
      <c r="E146" s="161">
        <v>11797466</v>
      </c>
      <c r="F146" s="161" t="s">
        <v>234</v>
      </c>
      <c r="G146" s="184">
        <v>37469</v>
      </c>
      <c r="H146" s="161"/>
      <c r="I146" s="44"/>
      <c r="J146" s="161"/>
      <c r="K146" s="185"/>
      <c r="L146" s="45" t="s">
        <v>127</v>
      </c>
      <c r="M146" s="105" t="s">
        <v>127</v>
      </c>
      <c r="N146" s="105" t="s">
        <v>127</v>
      </c>
      <c r="O146" s="105"/>
      <c r="P146" s="105">
        <v>448</v>
      </c>
    </row>
    <row r="147" spans="2:16" ht="33.6" customHeight="1" x14ac:dyDescent="0.25">
      <c r="B147" s="77" t="s">
        <v>122</v>
      </c>
      <c r="C147" s="59">
        <v>1</v>
      </c>
      <c r="D147" s="161" t="s">
        <v>235</v>
      </c>
      <c r="E147" s="161">
        <v>1077445330</v>
      </c>
      <c r="F147" s="161" t="s">
        <v>234</v>
      </c>
      <c r="G147" s="184">
        <v>40935</v>
      </c>
      <c r="H147" s="105"/>
      <c r="I147" s="45"/>
      <c r="J147" s="105"/>
      <c r="K147" s="45"/>
      <c r="L147" s="45" t="s">
        <v>127</v>
      </c>
      <c r="M147" s="105" t="s">
        <v>127</v>
      </c>
      <c r="N147" s="105" t="s">
        <v>127</v>
      </c>
      <c r="O147" s="105"/>
      <c r="P147" s="105">
        <v>430</v>
      </c>
    </row>
    <row r="151" spans="2:16" ht="54" customHeight="1" x14ac:dyDescent="0.25">
      <c r="B151" s="108" t="s">
        <v>29</v>
      </c>
      <c r="C151" s="108" t="s">
        <v>43</v>
      </c>
      <c r="D151" s="104" t="s">
        <v>44</v>
      </c>
      <c r="E151" s="108" t="s">
        <v>45</v>
      </c>
      <c r="F151" s="104" t="s">
        <v>50</v>
      </c>
    </row>
    <row r="152" spans="2:16" ht="120.75" customHeight="1" x14ac:dyDescent="0.2">
      <c r="B152" s="213" t="s">
        <v>47</v>
      </c>
      <c r="C152" s="5" t="s">
        <v>118</v>
      </c>
      <c r="D152" s="56">
        <v>25</v>
      </c>
      <c r="E152" s="56">
        <v>0</v>
      </c>
      <c r="F152" s="214">
        <f>+E152+E153+E154</f>
        <v>10</v>
      </c>
      <c r="G152" s="78"/>
    </row>
    <row r="153" spans="2:16" ht="90.6" customHeight="1" x14ac:dyDescent="0.2">
      <c r="B153" s="213"/>
      <c r="C153" s="5" t="s">
        <v>119</v>
      </c>
      <c r="D153" s="59">
        <v>25</v>
      </c>
      <c r="E153" s="56">
        <v>0</v>
      </c>
      <c r="F153" s="214"/>
      <c r="G153" s="78"/>
    </row>
    <row r="154" spans="2:16" ht="69" customHeight="1" x14ac:dyDescent="0.2">
      <c r="B154" s="213"/>
      <c r="C154" s="5" t="s">
        <v>120</v>
      </c>
      <c r="D154" s="56">
        <v>10</v>
      </c>
      <c r="E154" s="56">
        <v>10</v>
      </c>
      <c r="F154" s="214"/>
      <c r="G154" s="78"/>
    </row>
    <row r="155" spans="2:16" x14ac:dyDescent="0.25">
      <c r="C155"/>
    </row>
    <row r="158" spans="2:16" x14ac:dyDescent="0.25">
      <c r="B158" s="51" t="s">
        <v>51</v>
      </c>
    </row>
    <row r="161" spans="2:5" x14ac:dyDescent="0.25">
      <c r="B161" s="63" t="s">
        <v>29</v>
      </c>
      <c r="C161" s="63" t="s">
        <v>52</v>
      </c>
      <c r="D161" s="60" t="s">
        <v>45</v>
      </c>
      <c r="E161" s="60" t="s">
        <v>13</v>
      </c>
    </row>
    <row r="162" spans="2:5" ht="28.5" x14ac:dyDescent="0.25">
      <c r="B162" s="2" t="s">
        <v>53</v>
      </c>
      <c r="C162" s="6">
        <v>40</v>
      </c>
      <c r="D162" s="56">
        <f>+E133</f>
        <v>40</v>
      </c>
      <c r="E162" s="215">
        <f>+D162+D163</f>
        <v>50</v>
      </c>
    </row>
    <row r="163" spans="2:5" ht="42.75" x14ac:dyDescent="0.25">
      <c r="B163" s="2" t="s">
        <v>54</v>
      </c>
      <c r="C163" s="6">
        <v>60</v>
      </c>
      <c r="D163" s="56">
        <f>+F152</f>
        <v>10</v>
      </c>
      <c r="E163" s="216"/>
    </row>
  </sheetData>
  <mergeCells count="46">
    <mergeCell ref="L67:M67"/>
    <mergeCell ref="L68:M68"/>
    <mergeCell ref="L69:M69"/>
    <mergeCell ref="B115:O115"/>
    <mergeCell ref="B105:P105"/>
    <mergeCell ref="B80:O80"/>
    <mergeCell ref="H84:K84"/>
    <mergeCell ref="B84:B85"/>
    <mergeCell ref="C84:C85"/>
    <mergeCell ref="D84:D85"/>
    <mergeCell ref="E84:E85"/>
    <mergeCell ref="F84:F85"/>
    <mergeCell ref="G84:G85"/>
    <mergeCell ref="L63:M63"/>
    <mergeCell ref="L64:M64"/>
    <mergeCell ref="B59:M59"/>
    <mergeCell ref="L65:M65"/>
    <mergeCell ref="L66:M66"/>
    <mergeCell ref="C7:N7"/>
    <mergeCell ref="C8:N8"/>
    <mergeCell ref="C9:N9"/>
    <mergeCell ref="M38:P38"/>
    <mergeCell ref="L62:M62"/>
    <mergeCell ref="E162:E163"/>
    <mergeCell ref="B2:R2"/>
    <mergeCell ref="B112:R112"/>
    <mergeCell ref="B138:N138"/>
    <mergeCell ref="E133:E135"/>
    <mergeCell ref="D108:E108"/>
    <mergeCell ref="D109:E109"/>
    <mergeCell ref="E33:E34"/>
    <mergeCell ref="C10:E10"/>
    <mergeCell ref="B14:C15"/>
    <mergeCell ref="C57:N57"/>
    <mergeCell ref="D53:E53"/>
    <mergeCell ref="B53:B54"/>
    <mergeCell ref="C53:C54"/>
    <mergeCell ref="B4:R4"/>
    <mergeCell ref="C6:N6"/>
    <mergeCell ref="L70:M70"/>
    <mergeCell ref="L71:M71"/>
    <mergeCell ref="L72:M72"/>
    <mergeCell ref="L73:M73"/>
    <mergeCell ref="B152:B154"/>
    <mergeCell ref="F152:F154"/>
    <mergeCell ref="H141:J141"/>
  </mergeCells>
  <dataValidations disablePrompts="1" count="2">
    <dataValidation type="decimal" allowBlank="1" showInputMessage="1" showErrorMessage="1" sqref="WVJ983079 WLN983079 C65575 IX65575 ST65575 ACP65575 AML65575 AWH65575 BGD65575 BPZ65575 BZV65575 CJR65575 CTN65575 DDJ65575 DNF65575 DXB65575 EGX65575 EQT65575 FAP65575 FKL65575 FUH65575 GED65575 GNZ65575 GXV65575 HHR65575 HRN65575 IBJ65575 ILF65575 IVB65575 JEX65575 JOT65575 JYP65575 KIL65575 KSH65575 LCD65575 LLZ65575 LVV65575 MFR65575 MPN65575 MZJ65575 NJF65575 NTB65575 OCX65575 OMT65575 OWP65575 PGL65575 PQH65575 QAD65575 QJZ65575 QTV65575 RDR65575 RNN65575 RXJ65575 SHF65575 SRB65575 TAX65575 TKT65575 TUP65575 UEL65575 UOH65575 UYD65575 VHZ65575 VRV65575 WBR65575 WLN65575 WVJ65575 C131111 IX131111 ST131111 ACP131111 AML131111 AWH131111 BGD131111 BPZ131111 BZV131111 CJR131111 CTN131111 DDJ131111 DNF131111 DXB131111 EGX131111 EQT131111 FAP131111 FKL131111 FUH131111 GED131111 GNZ131111 GXV131111 HHR131111 HRN131111 IBJ131111 ILF131111 IVB131111 JEX131111 JOT131111 JYP131111 KIL131111 KSH131111 LCD131111 LLZ131111 LVV131111 MFR131111 MPN131111 MZJ131111 NJF131111 NTB131111 OCX131111 OMT131111 OWP131111 PGL131111 PQH131111 QAD131111 QJZ131111 QTV131111 RDR131111 RNN131111 RXJ131111 SHF131111 SRB131111 TAX131111 TKT131111 TUP131111 UEL131111 UOH131111 UYD131111 VHZ131111 VRV131111 WBR131111 WLN131111 WVJ131111 C196647 IX196647 ST196647 ACP196647 AML196647 AWH196647 BGD196647 BPZ196647 BZV196647 CJR196647 CTN196647 DDJ196647 DNF196647 DXB196647 EGX196647 EQT196647 FAP196647 FKL196647 FUH196647 GED196647 GNZ196647 GXV196647 HHR196647 HRN196647 IBJ196647 ILF196647 IVB196647 JEX196647 JOT196647 JYP196647 KIL196647 KSH196647 LCD196647 LLZ196647 LVV196647 MFR196647 MPN196647 MZJ196647 NJF196647 NTB196647 OCX196647 OMT196647 OWP196647 PGL196647 PQH196647 QAD196647 QJZ196647 QTV196647 RDR196647 RNN196647 RXJ196647 SHF196647 SRB196647 TAX196647 TKT196647 TUP196647 UEL196647 UOH196647 UYD196647 VHZ196647 VRV196647 WBR196647 WLN196647 WVJ196647 C262183 IX262183 ST262183 ACP262183 AML262183 AWH262183 BGD262183 BPZ262183 BZV262183 CJR262183 CTN262183 DDJ262183 DNF262183 DXB262183 EGX262183 EQT262183 FAP262183 FKL262183 FUH262183 GED262183 GNZ262183 GXV262183 HHR262183 HRN262183 IBJ262183 ILF262183 IVB262183 JEX262183 JOT262183 JYP262183 KIL262183 KSH262183 LCD262183 LLZ262183 LVV262183 MFR262183 MPN262183 MZJ262183 NJF262183 NTB262183 OCX262183 OMT262183 OWP262183 PGL262183 PQH262183 QAD262183 QJZ262183 QTV262183 RDR262183 RNN262183 RXJ262183 SHF262183 SRB262183 TAX262183 TKT262183 TUP262183 UEL262183 UOH262183 UYD262183 VHZ262183 VRV262183 WBR262183 WLN262183 WVJ262183 C327719 IX327719 ST327719 ACP327719 AML327719 AWH327719 BGD327719 BPZ327719 BZV327719 CJR327719 CTN327719 DDJ327719 DNF327719 DXB327719 EGX327719 EQT327719 FAP327719 FKL327719 FUH327719 GED327719 GNZ327719 GXV327719 HHR327719 HRN327719 IBJ327719 ILF327719 IVB327719 JEX327719 JOT327719 JYP327719 KIL327719 KSH327719 LCD327719 LLZ327719 LVV327719 MFR327719 MPN327719 MZJ327719 NJF327719 NTB327719 OCX327719 OMT327719 OWP327719 PGL327719 PQH327719 QAD327719 QJZ327719 QTV327719 RDR327719 RNN327719 RXJ327719 SHF327719 SRB327719 TAX327719 TKT327719 TUP327719 UEL327719 UOH327719 UYD327719 VHZ327719 VRV327719 WBR327719 WLN327719 WVJ327719 C393255 IX393255 ST393255 ACP393255 AML393255 AWH393255 BGD393255 BPZ393255 BZV393255 CJR393255 CTN393255 DDJ393255 DNF393255 DXB393255 EGX393255 EQT393255 FAP393255 FKL393255 FUH393255 GED393255 GNZ393255 GXV393255 HHR393255 HRN393255 IBJ393255 ILF393255 IVB393255 JEX393255 JOT393255 JYP393255 KIL393255 KSH393255 LCD393255 LLZ393255 LVV393255 MFR393255 MPN393255 MZJ393255 NJF393255 NTB393255 OCX393255 OMT393255 OWP393255 PGL393255 PQH393255 QAD393255 QJZ393255 QTV393255 RDR393255 RNN393255 RXJ393255 SHF393255 SRB393255 TAX393255 TKT393255 TUP393255 UEL393255 UOH393255 UYD393255 VHZ393255 VRV393255 WBR393255 WLN393255 WVJ393255 C458791 IX458791 ST458791 ACP458791 AML458791 AWH458791 BGD458791 BPZ458791 BZV458791 CJR458791 CTN458791 DDJ458791 DNF458791 DXB458791 EGX458791 EQT458791 FAP458791 FKL458791 FUH458791 GED458791 GNZ458791 GXV458791 HHR458791 HRN458791 IBJ458791 ILF458791 IVB458791 JEX458791 JOT458791 JYP458791 KIL458791 KSH458791 LCD458791 LLZ458791 LVV458791 MFR458791 MPN458791 MZJ458791 NJF458791 NTB458791 OCX458791 OMT458791 OWP458791 PGL458791 PQH458791 QAD458791 QJZ458791 QTV458791 RDR458791 RNN458791 RXJ458791 SHF458791 SRB458791 TAX458791 TKT458791 TUP458791 UEL458791 UOH458791 UYD458791 VHZ458791 VRV458791 WBR458791 WLN458791 WVJ458791 C524327 IX524327 ST524327 ACP524327 AML524327 AWH524327 BGD524327 BPZ524327 BZV524327 CJR524327 CTN524327 DDJ524327 DNF524327 DXB524327 EGX524327 EQT524327 FAP524327 FKL524327 FUH524327 GED524327 GNZ524327 GXV524327 HHR524327 HRN524327 IBJ524327 ILF524327 IVB524327 JEX524327 JOT524327 JYP524327 KIL524327 KSH524327 LCD524327 LLZ524327 LVV524327 MFR524327 MPN524327 MZJ524327 NJF524327 NTB524327 OCX524327 OMT524327 OWP524327 PGL524327 PQH524327 QAD524327 QJZ524327 QTV524327 RDR524327 RNN524327 RXJ524327 SHF524327 SRB524327 TAX524327 TKT524327 TUP524327 UEL524327 UOH524327 UYD524327 VHZ524327 VRV524327 WBR524327 WLN524327 WVJ524327 C589863 IX589863 ST589863 ACP589863 AML589863 AWH589863 BGD589863 BPZ589863 BZV589863 CJR589863 CTN589863 DDJ589863 DNF589863 DXB589863 EGX589863 EQT589863 FAP589863 FKL589863 FUH589863 GED589863 GNZ589863 GXV589863 HHR589863 HRN589863 IBJ589863 ILF589863 IVB589863 JEX589863 JOT589863 JYP589863 KIL589863 KSH589863 LCD589863 LLZ589863 LVV589863 MFR589863 MPN589863 MZJ589863 NJF589863 NTB589863 OCX589863 OMT589863 OWP589863 PGL589863 PQH589863 QAD589863 QJZ589863 QTV589863 RDR589863 RNN589863 RXJ589863 SHF589863 SRB589863 TAX589863 TKT589863 TUP589863 UEL589863 UOH589863 UYD589863 VHZ589863 VRV589863 WBR589863 WLN589863 WVJ589863 C655399 IX655399 ST655399 ACP655399 AML655399 AWH655399 BGD655399 BPZ655399 BZV655399 CJR655399 CTN655399 DDJ655399 DNF655399 DXB655399 EGX655399 EQT655399 FAP655399 FKL655399 FUH655399 GED655399 GNZ655399 GXV655399 HHR655399 HRN655399 IBJ655399 ILF655399 IVB655399 JEX655399 JOT655399 JYP655399 KIL655399 KSH655399 LCD655399 LLZ655399 LVV655399 MFR655399 MPN655399 MZJ655399 NJF655399 NTB655399 OCX655399 OMT655399 OWP655399 PGL655399 PQH655399 QAD655399 QJZ655399 QTV655399 RDR655399 RNN655399 RXJ655399 SHF655399 SRB655399 TAX655399 TKT655399 TUP655399 UEL655399 UOH655399 UYD655399 VHZ655399 VRV655399 WBR655399 WLN655399 WVJ655399 C720935 IX720935 ST720935 ACP720935 AML720935 AWH720935 BGD720935 BPZ720935 BZV720935 CJR720935 CTN720935 DDJ720935 DNF720935 DXB720935 EGX720935 EQT720935 FAP720935 FKL720935 FUH720935 GED720935 GNZ720935 GXV720935 HHR720935 HRN720935 IBJ720935 ILF720935 IVB720935 JEX720935 JOT720935 JYP720935 KIL720935 KSH720935 LCD720935 LLZ720935 LVV720935 MFR720935 MPN720935 MZJ720935 NJF720935 NTB720935 OCX720935 OMT720935 OWP720935 PGL720935 PQH720935 QAD720935 QJZ720935 QTV720935 RDR720935 RNN720935 RXJ720935 SHF720935 SRB720935 TAX720935 TKT720935 TUP720935 UEL720935 UOH720935 UYD720935 VHZ720935 VRV720935 WBR720935 WLN720935 WVJ720935 C786471 IX786471 ST786471 ACP786471 AML786471 AWH786471 BGD786471 BPZ786471 BZV786471 CJR786471 CTN786471 DDJ786471 DNF786471 DXB786471 EGX786471 EQT786471 FAP786471 FKL786471 FUH786471 GED786471 GNZ786471 GXV786471 HHR786471 HRN786471 IBJ786471 ILF786471 IVB786471 JEX786471 JOT786471 JYP786471 KIL786471 KSH786471 LCD786471 LLZ786471 LVV786471 MFR786471 MPN786471 MZJ786471 NJF786471 NTB786471 OCX786471 OMT786471 OWP786471 PGL786471 PQH786471 QAD786471 QJZ786471 QTV786471 RDR786471 RNN786471 RXJ786471 SHF786471 SRB786471 TAX786471 TKT786471 TUP786471 UEL786471 UOH786471 UYD786471 VHZ786471 VRV786471 WBR786471 WLN786471 WVJ786471 C852007 IX852007 ST852007 ACP852007 AML852007 AWH852007 BGD852007 BPZ852007 BZV852007 CJR852007 CTN852007 DDJ852007 DNF852007 DXB852007 EGX852007 EQT852007 FAP852007 FKL852007 FUH852007 GED852007 GNZ852007 GXV852007 HHR852007 HRN852007 IBJ852007 ILF852007 IVB852007 JEX852007 JOT852007 JYP852007 KIL852007 KSH852007 LCD852007 LLZ852007 LVV852007 MFR852007 MPN852007 MZJ852007 NJF852007 NTB852007 OCX852007 OMT852007 OWP852007 PGL852007 PQH852007 QAD852007 QJZ852007 QTV852007 RDR852007 RNN852007 RXJ852007 SHF852007 SRB852007 TAX852007 TKT852007 TUP852007 UEL852007 UOH852007 UYD852007 VHZ852007 VRV852007 WBR852007 WLN852007 WVJ852007 C917543 IX917543 ST917543 ACP917543 AML917543 AWH917543 BGD917543 BPZ917543 BZV917543 CJR917543 CTN917543 DDJ917543 DNF917543 DXB917543 EGX917543 EQT917543 FAP917543 FKL917543 FUH917543 GED917543 GNZ917543 GXV917543 HHR917543 HRN917543 IBJ917543 ILF917543 IVB917543 JEX917543 JOT917543 JYP917543 KIL917543 KSH917543 LCD917543 LLZ917543 LVV917543 MFR917543 MPN917543 MZJ917543 NJF917543 NTB917543 OCX917543 OMT917543 OWP917543 PGL917543 PQH917543 QAD917543 QJZ917543 QTV917543 RDR917543 RNN917543 RXJ917543 SHF917543 SRB917543 TAX917543 TKT917543 TUP917543 UEL917543 UOH917543 UYD917543 VHZ917543 VRV917543 WBR917543 WLN917543 WVJ917543 C983079 IX983079 ST983079 ACP983079 AML983079 AWH983079 BGD983079 BPZ983079 BZV983079 CJR983079 CTN983079 DDJ983079 DNF983079 DXB983079 EGX983079 EQT983079 FAP983079 FKL983079 FUH983079 GED983079 GNZ983079 GXV983079 HHR983079 HRN983079 IBJ983079 ILF983079 IVB983079 JEX983079 JOT983079 JYP983079 KIL983079 KSH983079 LCD983079 LLZ983079 LVV983079 MFR983079 MPN983079 MZJ983079 NJF983079 NTB983079 OCX983079 OMT983079 OWP983079 PGL983079 PQH983079 QAD983079 QJZ983079 QTV983079 RDR983079 RNN983079 RXJ983079 SHF983079 SRB983079 TAX983079 TKT983079 TUP983079 UEL983079 UOH983079 UYD983079 VHZ983079 VRV983079 WBR983079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79 A65575 IU65575 SQ65575 ACM65575 AMI65575 AWE65575 BGA65575 BPW65575 BZS65575 CJO65575 CTK65575 DDG65575 DNC65575 DWY65575 EGU65575 EQQ65575 FAM65575 FKI65575 FUE65575 GEA65575 GNW65575 GXS65575 HHO65575 HRK65575 IBG65575 ILC65575 IUY65575 JEU65575 JOQ65575 JYM65575 KII65575 KSE65575 LCA65575 LLW65575 LVS65575 MFO65575 MPK65575 MZG65575 NJC65575 NSY65575 OCU65575 OMQ65575 OWM65575 PGI65575 PQE65575 QAA65575 QJW65575 QTS65575 RDO65575 RNK65575 RXG65575 SHC65575 SQY65575 TAU65575 TKQ65575 TUM65575 UEI65575 UOE65575 UYA65575 VHW65575 VRS65575 WBO65575 WLK65575 WVG65575 A131111 IU131111 SQ131111 ACM131111 AMI131111 AWE131111 BGA131111 BPW131111 BZS131111 CJO131111 CTK131111 DDG131111 DNC131111 DWY131111 EGU131111 EQQ131111 FAM131111 FKI131111 FUE131111 GEA131111 GNW131111 GXS131111 HHO131111 HRK131111 IBG131111 ILC131111 IUY131111 JEU131111 JOQ131111 JYM131111 KII131111 KSE131111 LCA131111 LLW131111 LVS131111 MFO131111 MPK131111 MZG131111 NJC131111 NSY131111 OCU131111 OMQ131111 OWM131111 PGI131111 PQE131111 QAA131111 QJW131111 QTS131111 RDO131111 RNK131111 RXG131111 SHC131111 SQY131111 TAU131111 TKQ131111 TUM131111 UEI131111 UOE131111 UYA131111 VHW131111 VRS131111 WBO131111 WLK131111 WVG131111 A196647 IU196647 SQ196647 ACM196647 AMI196647 AWE196647 BGA196647 BPW196647 BZS196647 CJO196647 CTK196647 DDG196647 DNC196647 DWY196647 EGU196647 EQQ196647 FAM196647 FKI196647 FUE196647 GEA196647 GNW196647 GXS196647 HHO196647 HRK196647 IBG196647 ILC196647 IUY196647 JEU196647 JOQ196647 JYM196647 KII196647 KSE196647 LCA196647 LLW196647 LVS196647 MFO196647 MPK196647 MZG196647 NJC196647 NSY196647 OCU196647 OMQ196647 OWM196647 PGI196647 PQE196647 QAA196647 QJW196647 QTS196647 RDO196647 RNK196647 RXG196647 SHC196647 SQY196647 TAU196647 TKQ196647 TUM196647 UEI196647 UOE196647 UYA196647 VHW196647 VRS196647 WBO196647 WLK196647 WVG196647 A262183 IU262183 SQ262183 ACM262183 AMI262183 AWE262183 BGA262183 BPW262183 BZS262183 CJO262183 CTK262183 DDG262183 DNC262183 DWY262183 EGU262183 EQQ262183 FAM262183 FKI262183 FUE262183 GEA262183 GNW262183 GXS262183 HHO262183 HRK262183 IBG262183 ILC262183 IUY262183 JEU262183 JOQ262183 JYM262183 KII262183 KSE262183 LCA262183 LLW262183 LVS262183 MFO262183 MPK262183 MZG262183 NJC262183 NSY262183 OCU262183 OMQ262183 OWM262183 PGI262183 PQE262183 QAA262183 QJW262183 QTS262183 RDO262183 RNK262183 RXG262183 SHC262183 SQY262183 TAU262183 TKQ262183 TUM262183 UEI262183 UOE262183 UYA262183 VHW262183 VRS262183 WBO262183 WLK262183 WVG262183 A327719 IU327719 SQ327719 ACM327719 AMI327719 AWE327719 BGA327719 BPW327719 BZS327719 CJO327719 CTK327719 DDG327719 DNC327719 DWY327719 EGU327719 EQQ327719 FAM327719 FKI327719 FUE327719 GEA327719 GNW327719 GXS327719 HHO327719 HRK327719 IBG327719 ILC327719 IUY327719 JEU327719 JOQ327719 JYM327719 KII327719 KSE327719 LCA327719 LLW327719 LVS327719 MFO327719 MPK327719 MZG327719 NJC327719 NSY327719 OCU327719 OMQ327719 OWM327719 PGI327719 PQE327719 QAA327719 QJW327719 QTS327719 RDO327719 RNK327719 RXG327719 SHC327719 SQY327719 TAU327719 TKQ327719 TUM327719 UEI327719 UOE327719 UYA327719 VHW327719 VRS327719 WBO327719 WLK327719 WVG327719 A393255 IU393255 SQ393255 ACM393255 AMI393255 AWE393255 BGA393255 BPW393255 BZS393255 CJO393255 CTK393255 DDG393255 DNC393255 DWY393255 EGU393255 EQQ393255 FAM393255 FKI393255 FUE393255 GEA393255 GNW393255 GXS393255 HHO393255 HRK393255 IBG393255 ILC393255 IUY393255 JEU393255 JOQ393255 JYM393255 KII393255 KSE393255 LCA393255 LLW393255 LVS393255 MFO393255 MPK393255 MZG393255 NJC393255 NSY393255 OCU393255 OMQ393255 OWM393255 PGI393255 PQE393255 QAA393255 QJW393255 QTS393255 RDO393255 RNK393255 RXG393255 SHC393255 SQY393255 TAU393255 TKQ393255 TUM393255 UEI393255 UOE393255 UYA393255 VHW393255 VRS393255 WBO393255 WLK393255 WVG393255 A458791 IU458791 SQ458791 ACM458791 AMI458791 AWE458791 BGA458791 BPW458791 BZS458791 CJO458791 CTK458791 DDG458791 DNC458791 DWY458791 EGU458791 EQQ458791 FAM458791 FKI458791 FUE458791 GEA458791 GNW458791 GXS458791 HHO458791 HRK458791 IBG458791 ILC458791 IUY458791 JEU458791 JOQ458791 JYM458791 KII458791 KSE458791 LCA458791 LLW458791 LVS458791 MFO458791 MPK458791 MZG458791 NJC458791 NSY458791 OCU458791 OMQ458791 OWM458791 PGI458791 PQE458791 QAA458791 QJW458791 QTS458791 RDO458791 RNK458791 RXG458791 SHC458791 SQY458791 TAU458791 TKQ458791 TUM458791 UEI458791 UOE458791 UYA458791 VHW458791 VRS458791 WBO458791 WLK458791 WVG458791 A524327 IU524327 SQ524327 ACM524327 AMI524327 AWE524327 BGA524327 BPW524327 BZS524327 CJO524327 CTK524327 DDG524327 DNC524327 DWY524327 EGU524327 EQQ524327 FAM524327 FKI524327 FUE524327 GEA524327 GNW524327 GXS524327 HHO524327 HRK524327 IBG524327 ILC524327 IUY524327 JEU524327 JOQ524327 JYM524327 KII524327 KSE524327 LCA524327 LLW524327 LVS524327 MFO524327 MPK524327 MZG524327 NJC524327 NSY524327 OCU524327 OMQ524327 OWM524327 PGI524327 PQE524327 QAA524327 QJW524327 QTS524327 RDO524327 RNK524327 RXG524327 SHC524327 SQY524327 TAU524327 TKQ524327 TUM524327 UEI524327 UOE524327 UYA524327 VHW524327 VRS524327 WBO524327 WLK524327 WVG524327 A589863 IU589863 SQ589863 ACM589863 AMI589863 AWE589863 BGA589863 BPW589863 BZS589863 CJO589863 CTK589863 DDG589863 DNC589863 DWY589863 EGU589863 EQQ589863 FAM589863 FKI589863 FUE589863 GEA589863 GNW589863 GXS589863 HHO589863 HRK589863 IBG589863 ILC589863 IUY589863 JEU589863 JOQ589863 JYM589863 KII589863 KSE589863 LCA589863 LLW589863 LVS589863 MFO589863 MPK589863 MZG589863 NJC589863 NSY589863 OCU589863 OMQ589863 OWM589863 PGI589863 PQE589863 QAA589863 QJW589863 QTS589863 RDO589863 RNK589863 RXG589863 SHC589863 SQY589863 TAU589863 TKQ589863 TUM589863 UEI589863 UOE589863 UYA589863 VHW589863 VRS589863 WBO589863 WLK589863 WVG589863 A655399 IU655399 SQ655399 ACM655399 AMI655399 AWE655399 BGA655399 BPW655399 BZS655399 CJO655399 CTK655399 DDG655399 DNC655399 DWY655399 EGU655399 EQQ655399 FAM655399 FKI655399 FUE655399 GEA655399 GNW655399 GXS655399 HHO655399 HRK655399 IBG655399 ILC655399 IUY655399 JEU655399 JOQ655399 JYM655399 KII655399 KSE655399 LCA655399 LLW655399 LVS655399 MFO655399 MPK655399 MZG655399 NJC655399 NSY655399 OCU655399 OMQ655399 OWM655399 PGI655399 PQE655399 QAA655399 QJW655399 QTS655399 RDO655399 RNK655399 RXG655399 SHC655399 SQY655399 TAU655399 TKQ655399 TUM655399 UEI655399 UOE655399 UYA655399 VHW655399 VRS655399 WBO655399 WLK655399 WVG655399 A720935 IU720935 SQ720935 ACM720935 AMI720935 AWE720935 BGA720935 BPW720935 BZS720935 CJO720935 CTK720935 DDG720935 DNC720935 DWY720935 EGU720935 EQQ720935 FAM720935 FKI720935 FUE720935 GEA720935 GNW720935 GXS720935 HHO720935 HRK720935 IBG720935 ILC720935 IUY720935 JEU720935 JOQ720935 JYM720935 KII720935 KSE720935 LCA720935 LLW720935 LVS720935 MFO720935 MPK720935 MZG720935 NJC720935 NSY720935 OCU720935 OMQ720935 OWM720935 PGI720935 PQE720935 QAA720935 QJW720935 QTS720935 RDO720935 RNK720935 RXG720935 SHC720935 SQY720935 TAU720935 TKQ720935 TUM720935 UEI720935 UOE720935 UYA720935 VHW720935 VRS720935 WBO720935 WLK720935 WVG720935 A786471 IU786471 SQ786471 ACM786471 AMI786471 AWE786471 BGA786471 BPW786471 BZS786471 CJO786471 CTK786471 DDG786471 DNC786471 DWY786471 EGU786471 EQQ786471 FAM786471 FKI786471 FUE786471 GEA786471 GNW786471 GXS786471 HHO786471 HRK786471 IBG786471 ILC786471 IUY786471 JEU786471 JOQ786471 JYM786471 KII786471 KSE786471 LCA786471 LLW786471 LVS786471 MFO786471 MPK786471 MZG786471 NJC786471 NSY786471 OCU786471 OMQ786471 OWM786471 PGI786471 PQE786471 QAA786471 QJW786471 QTS786471 RDO786471 RNK786471 RXG786471 SHC786471 SQY786471 TAU786471 TKQ786471 TUM786471 UEI786471 UOE786471 UYA786471 VHW786471 VRS786471 WBO786471 WLK786471 WVG786471 A852007 IU852007 SQ852007 ACM852007 AMI852007 AWE852007 BGA852007 BPW852007 BZS852007 CJO852007 CTK852007 DDG852007 DNC852007 DWY852007 EGU852007 EQQ852007 FAM852007 FKI852007 FUE852007 GEA852007 GNW852007 GXS852007 HHO852007 HRK852007 IBG852007 ILC852007 IUY852007 JEU852007 JOQ852007 JYM852007 KII852007 KSE852007 LCA852007 LLW852007 LVS852007 MFO852007 MPK852007 MZG852007 NJC852007 NSY852007 OCU852007 OMQ852007 OWM852007 PGI852007 PQE852007 QAA852007 QJW852007 QTS852007 RDO852007 RNK852007 RXG852007 SHC852007 SQY852007 TAU852007 TKQ852007 TUM852007 UEI852007 UOE852007 UYA852007 VHW852007 VRS852007 WBO852007 WLK852007 WVG852007 A917543 IU917543 SQ917543 ACM917543 AMI917543 AWE917543 BGA917543 BPW917543 BZS917543 CJO917543 CTK917543 DDG917543 DNC917543 DWY917543 EGU917543 EQQ917543 FAM917543 FKI917543 FUE917543 GEA917543 GNW917543 GXS917543 HHO917543 HRK917543 IBG917543 ILC917543 IUY917543 JEU917543 JOQ917543 JYM917543 KII917543 KSE917543 LCA917543 LLW917543 LVS917543 MFO917543 MPK917543 MZG917543 NJC917543 NSY917543 OCU917543 OMQ917543 OWM917543 PGI917543 PQE917543 QAA917543 QJW917543 QTS917543 RDO917543 RNK917543 RXG917543 SHC917543 SQY917543 TAU917543 TKQ917543 TUM917543 UEI917543 UOE917543 UYA917543 VHW917543 VRS917543 WBO917543 WLK917543 WVG917543 A983079 IU983079 SQ983079 ACM983079 AMI983079 AWE983079 BGA983079 BPW983079 BZS983079 CJO983079 CTK983079 DDG983079 DNC983079 DWY983079 EGU983079 EQQ983079 FAM983079 FKI983079 FUE983079 GEA983079 GNW983079 GXS983079 HHO983079 HRK983079 IBG983079 ILC983079 IUY983079 JEU983079 JOQ983079 JYM983079 KII983079 KSE983079 LCA983079 LLW983079 LVS983079 MFO983079 MPK983079 MZG983079 NJC983079 NSY983079 OCU983079 OMQ983079 OWM983079 PGI983079 PQE983079 QAA983079 QJW983079 QTS983079 RDO983079 RNK983079 RXG983079 SHC983079 SQY983079 TAU983079 TKQ983079 TUM983079 UEI983079 UOE983079 UYA983079 VHW983079 VRS983079 WBO983079 WLK983079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8" customWidth="1"/>
    <col min="2" max="2" width="55.5703125" style="138" customWidth="1"/>
    <col min="3" max="3" width="41.28515625" style="138" customWidth="1"/>
    <col min="4" max="4" width="29.42578125" style="138" customWidth="1"/>
    <col min="5" max="5" width="29.140625" style="138" customWidth="1"/>
    <col min="6" max="16384" width="11.42578125" style="89"/>
  </cols>
  <sheetData>
    <row r="1" spans="1:5" x14ac:dyDescent="0.25">
      <c r="A1" s="257" t="s">
        <v>89</v>
      </c>
      <c r="B1" s="258"/>
      <c r="C1" s="258"/>
      <c r="D1" s="258"/>
      <c r="E1" s="111"/>
    </row>
    <row r="2" spans="1:5" ht="27.75" customHeight="1" x14ac:dyDescent="0.25">
      <c r="A2" s="112"/>
      <c r="B2" s="259" t="s">
        <v>72</v>
      </c>
      <c r="C2" s="259"/>
      <c r="D2" s="259"/>
      <c r="E2" s="113"/>
    </row>
    <row r="3" spans="1:5" ht="21" customHeight="1" x14ac:dyDescent="0.25">
      <c r="A3" s="114"/>
      <c r="B3" s="259" t="s">
        <v>140</v>
      </c>
      <c r="C3" s="259"/>
      <c r="D3" s="259"/>
      <c r="E3" s="115"/>
    </row>
    <row r="4" spans="1:5" thickBot="1" x14ac:dyDescent="0.3">
      <c r="A4" s="116"/>
      <c r="B4" s="117"/>
      <c r="C4" s="117"/>
      <c r="D4" s="117"/>
      <c r="E4" s="118"/>
    </row>
    <row r="5" spans="1:5" ht="26.25" customHeight="1" thickBot="1" x14ac:dyDescent="0.3">
      <c r="A5" s="116"/>
      <c r="B5" s="119" t="s">
        <v>73</v>
      </c>
      <c r="C5" s="260"/>
      <c r="D5" s="261"/>
      <c r="E5" s="118"/>
    </row>
    <row r="6" spans="1:5" ht="27.75" customHeight="1" thickBot="1" x14ac:dyDescent="0.3">
      <c r="A6" s="116"/>
      <c r="B6" s="143" t="s">
        <v>74</v>
      </c>
      <c r="C6" s="262"/>
      <c r="D6" s="263"/>
      <c r="E6" s="118"/>
    </row>
    <row r="7" spans="1:5" ht="29.25" customHeight="1" thickBot="1" x14ac:dyDescent="0.3">
      <c r="A7" s="116"/>
      <c r="B7" s="143" t="s">
        <v>141</v>
      </c>
      <c r="C7" s="266" t="s">
        <v>142</v>
      </c>
      <c r="D7" s="267"/>
      <c r="E7" s="118"/>
    </row>
    <row r="8" spans="1:5" ht="16.5" thickBot="1" x14ac:dyDescent="0.3">
      <c r="A8" s="116"/>
      <c r="B8" s="144" t="s">
        <v>143</v>
      </c>
      <c r="C8" s="264"/>
      <c r="D8" s="265"/>
      <c r="E8" s="118"/>
    </row>
    <row r="9" spans="1:5" ht="23.25" customHeight="1" thickBot="1" x14ac:dyDescent="0.3">
      <c r="A9" s="116"/>
      <c r="B9" s="144" t="s">
        <v>143</v>
      </c>
      <c r="C9" s="264"/>
      <c r="D9" s="265"/>
      <c r="E9" s="118"/>
    </row>
    <row r="10" spans="1:5" ht="26.25" customHeight="1" thickBot="1" x14ac:dyDescent="0.3">
      <c r="A10" s="116"/>
      <c r="B10" s="144" t="s">
        <v>143</v>
      </c>
      <c r="C10" s="264"/>
      <c r="D10" s="265"/>
      <c r="E10" s="118"/>
    </row>
    <row r="11" spans="1:5" ht="21.75" customHeight="1" thickBot="1" x14ac:dyDescent="0.3">
      <c r="A11" s="116"/>
      <c r="B11" s="144" t="s">
        <v>143</v>
      </c>
      <c r="C11" s="264"/>
      <c r="D11" s="265"/>
      <c r="E11" s="118"/>
    </row>
    <row r="12" spans="1:5" ht="32.25" thickBot="1" x14ac:dyDescent="0.3">
      <c r="A12" s="116"/>
      <c r="B12" s="145" t="s">
        <v>144</v>
      </c>
      <c r="C12" s="264">
        <f>SUM(C8:D11)</f>
        <v>0</v>
      </c>
      <c r="D12" s="265"/>
      <c r="E12" s="118"/>
    </row>
    <row r="13" spans="1:5" ht="26.25" customHeight="1" thickBot="1" x14ac:dyDescent="0.3">
      <c r="A13" s="116"/>
      <c r="B13" s="145" t="s">
        <v>145</v>
      </c>
      <c r="C13" s="264">
        <f>+C12/616000</f>
        <v>0</v>
      </c>
      <c r="D13" s="265"/>
      <c r="E13" s="118"/>
    </row>
    <row r="14" spans="1:5" ht="24.75" customHeight="1" x14ac:dyDescent="0.25">
      <c r="A14" s="116"/>
      <c r="B14" s="117"/>
      <c r="C14" s="121"/>
      <c r="D14" s="122"/>
      <c r="E14" s="118"/>
    </row>
    <row r="15" spans="1:5" ht="28.5" customHeight="1" thickBot="1" x14ac:dyDescent="0.3">
      <c r="A15" s="116"/>
      <c r="B15" s="117" t="s">
        <v>146</v>
      </c>
      <c r="C15" s="121"/>
      <c r="D15" s="122"/>
      <c r="E15" s="118"/>
    </row>
    <row r="16" spans="1:5" ht="27" customHeight="1" x14ac:dyDescent="0.25">
      <c r="A16" s="116"/>
      <c r="B16" s="123" t="s">
        <v>75</v>
      </c>
      <c r="C16" s="124"/>
      <c r="D16" s="125"/>
      <c r="E16" s="118"/>
    </row>
    <row r="17" spans="1:6" ht="28.5" customHeight="1" x14ac:dyDescent="0.25">
      <c r="A17" s="116"/>
      <c r="B17" s="116" t="s">
        <v>76</v>
      </c>
      <c r="C17" s="126"/>
      <c r="D17" s="118"/>
      <c r="E17" s="118"/>
    </row>
    <row r="18" spans="1:6" ht="15" x14ac:dyDescent="0.25">
      <c r="A18" s="116"/>
      <c r="B18" s="116" t="s">
        <v>77</v>
      </c>
      <c r="C18" s="126"/>
      <c r="D18" s="118"/>
      <c r="E18" s="118"/>
    </row>
    <row r="19" spans="1:6" ht="27" customHeight="1" thickBot="1" x14ac:dyDescent="0.3">
      <c r="A19" s="116"/>
      <c r="B19" s="127" t="s">
        <v>78</v>
      </c>
      <c r="C19" s="128"/>
      <c r="D19" s="129"/>
      <c r="E19" s="118"/>
    </row>
    <row r="20" spans="1:6" ht="27" customHeight="1" thickBot="1" x14ac:dyDescent="0.3">
      <c r="A20" s="116"/>
      <c r="B20" s="248" t="s">
        <v>79</v>
      </c>
      <c r="C20" s="249"/>
      <c r="D20" s="250"/>
      <c r="E20" s="118"/>
    </row>
    <row r="21" spans="1:6" ht="16.5" thickBot="1" x14ac:dyDescent="0.3">
      <c r="A21" s="116"/>
      <c r="B21" s="248" t="s">
        <v>80</v>
      </c>
      <c r="C21" s="249"/>
      <c r="D21" s="250"/>
      <c r="E21" s="118"/>
    </row>
    <row r="22" spans="1:6" x14ac:dyDescent="0.25">
      <c r="A22" s="116"/>
      <c r="B22" s="130" t="s">
        <v>147</v>
      </c>
      <c r="C22" s="131"/>
      <c r="D22" s="122" t="s">
        <v>81</v>
      </c>
      <c r="E22" s="118"/>
    </row>
    <row r="23" spans="1:6" ht="16.5" thickBot="1" x14ac:dyDescent="0.3">
      <c r="A23" s="116"/>
      <c r="B23" s="120" t="s">
        <v>82</v>
      </c>
      <c r="C23" s="132"/>
      <c r="D23" s="133" t="s">
        <v>81</v>
      </c>
      <c r="E23" s="118"/>
    </row>
    <row r="24" spans="1:6" ht="16.5" thickBot="1" x14ac:dyDescent="0.3">
      <c r="A24" s="116"/>
      <c r="B24" s="134"/>
      <c r="C24" s="135"/>
      <c r="D24" s="117"/>
      <c r="E24" s="136"/>
    </row>
    <row r="25" spans="1:6" x14ac:dyDescent="0.25">
      <c r="A25" s="251"/>
      <c r="B25" s="252" t="s">
        <v>83</v>
      </c>
      <c r="C25" s="254" t="s">
        <v>84</v>
      </c>
      <c r="D25" s="255"/>
      <c r="E25" s="256"/>
      <c r="F25" s="245"/>
    </row>
    <row r="26" spans="1:6" ht="16.5" thickBot="1" x14ac:dyDescent="0.3">
      <c r="A26" s="251"/>
      <c r="B26" s="253"/>
      <c r="C26" s="246" t="s">
        <v>85</v>
      </c>
      <c r="D26" s="247"/>
      <c r="E26" s="256"/>
      <c r="F26" s="245"/>
    </row>
    <row r="27" spans="1:6" thickBot="1" x14ac:dyDescent="0.3">
      <c r="A27" s="127"/>
      <c r="B27" s="137"/>
      <c r="C27" s="137"/>
      <c r="D27" s="137"/>
      <c r="E27" s="129"/>
      <c r="F27" s="110"/>
    </row>
    <row r="28" spans="1:6" x14ac:dyDescent="0.25">
      <c r="B28" s="139"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2014-12-16T04:58:23Z</dcterms:modified>
</cp:coreProperties>
</file>