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FERENTES PRIMERA INFANCIA\EVA\"/>
    </mc:Choice>
  </mc:AlternateContent>
  <bookViews>
    <workbookView xWindow="0" yWindow="0" windowWidth="1944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1" i="1" l="1"/>
  <c r="D152" i="1"/>
  <c r="E116" i="1"/>
  <c r="D151" i="1"/>
  <c r="E151" i="1"/>
  <c r="K110" i="1"/>
  <c r="C112" i="1"/>
  <c r="N110" i="1"/>
  <c r="M110" i="1"/>
  <c r="L110" i="1"/>
  <c r="A103" i="1"/>
  <c r="A104" i="1"/>
  <c r="A105" i="1"/>
  <c r="A106" i="1"/>
  <c r="A107" i="1"/>
  <c r="A108" i="1"/>
  <c r="A109" i="1"/>
  <c r="C62" i="1"/>
  <c r="O57" i="1"/>
  <c r="N57" i="1"/>
  <c r="L57" i="1"/>
  <c r="K57" i="1"/>
  <c r="A50" i="1"/>
  <c r="A51" i="1"/>
  <c r="A52" i="1"/>
  <c r="A53" i="1"/>
  <c r="A54" i="1"/>
  <c r="A55" i="1"/>
  <c r="A56" i="1"/>
  <c r="E40" i="1"/>
  <c r="E22" i="1"/>
  <c r="E24" i="1"/>
  <c r="F22" i="1"/>
</calcChain>
</file>

<file path=xl/sharedStrings.xml><?xml version="1.0" encoding="utf-8"?>
<sst xmlns="http://schemas.openxmlformats.org/spreadsheetml/2006/main" count="347" uniqueCount="205">
  <si>
    <t>1. CRITERIOS HABILITANTES</t>
  </si>
  <si>
    <t>Experiencia Específica - habilitante</t>
  </si>
  <si>
    <t>Nombre de Proponente:</t>
  </si>
  <si>
    <t xml:space="preserve">FUNDACION ELSEMBRADOR SEMILLAS PARA EL FUTURO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</si>
  <si>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</si>
  <si>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</si>
  <si>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</si>
  <si>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</si>
  <si>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</si>
  <si>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</si>
  <si>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</si>
  <si>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</si>
  <si>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</si>
  <si>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</si>
  <si>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</si>
  <si>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</si>
  <si>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</si>
  <si>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</si>
  <si>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</si>
  <si>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</si>
  <si>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</si>
  <si>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</si>
  <si>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</si>
  <si>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</si>
  <si>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</si>
  <si>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</si>
  <si>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</si>
  <si>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</si>
  <si>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</si>
  <si>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</si>
  <si>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</si>
  <si>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</si>
  <si>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</si>
  <si>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</si>
  <si>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</si>
  <si>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</si>
  <si>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</si>
  <si>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</si>
  <si>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</si>
  <si>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</si>
  <si>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</si>
  <si>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</si>
  <si>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</si>
  <si>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</si>
  <si>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</si>
  <si>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</si>
  <si>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</si>
  <si>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</si>
  <si>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</si>
  <si>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EL SEMBRADOR SEMILLAS PARA EL FUTURO</t>
  </si>
  <si>
    <t>ALCALDIA MUNICIPAL EL CHARCO NARIÑO</t>
  </si>
  <si>
    <t>CONVENIO DE COOPERACION 047 DEL 2013</t>
  </si>
  <si>
    <t>764     765</t>
  </si>
  <si>
    <t>NO CUMPLE CON EL 80% DE LOS CUPOS TRASLAPADOS</t>
  </si>
  <si>
    <t>CONVENION DE COOPERACION 012 DEL 2013</t>
  </si>
  <si>
    <t>766    767</t>
  </si>
  <si>
    <t>CONVENIO DE COOPERACION 018 DEL 2011</t>
  </si>
  <si>
    <t>768   769</t>
  </si>
  <si>
    <t>CONVENION DE COOPERACION 009 DEL 2010</t>
  </si>
  <si>
    <t>770    771</t>
  </si>
  <si>
    <t>CONVENION DE COOPERACION 007 DEL 2012</t>
  </si>
  <si>
    <t>772   773</t>
  </si>
  <si>
    <t>ICBF</t>
  </si>
  <si>
    <t>ICBF VALLE</t>
  </si>
  <si>
    <t>76.26.14.402</t>
  </si>
  <si>
    <t xml:space="preserve">EN LA EXPERIENCIA HABILITANTE TIENE 31 MESES DE MAS A LA REQUERIDA </t>
  </si>
  <si>
    <t>Criterio</t>
  </si>
  <si>
    <t>Valor</t>
  </si>
  <si>
    <t xml:space="preserve">Concepto, cumple </t>
  </si>
  <si>
    <t>si</t>
  </si>
  <si>
    <t>no</t>
  </si>
  <si>
    <t>Total meses de experiencia acreditada valida</t>
  </si>
  <si>
    <t>55</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</si>
  <si>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</si>
  <si>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</si>
  <si>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</si>
  <si>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</si>
  <si>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</si>
  <si>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</si>
  <si>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</si>
  <si>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</si>
  <si>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</si>
  <si>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</si>
  <si>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</si>
  <si>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</si>
  <si>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</si>
  <si>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</si>
  <si>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</si>
  <si>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</si>
  <si>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</si>
  <si>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</si>
  <si>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</si>
  <si>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 xml:space="preserve">CALLE 6 NORTE 3B 23 BARRIO LLERAS CAMARGO CENTRO ZONAL YUMBO </t>
  </si>
  <si>
    <t>MODALIDAD FAMILIAR</t>
  </si>
  <si>
    <t>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</si>
  <si>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</si>
  <si>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</si>
  <si>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</si>
  <si>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</si>
  <si>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</si>
  <si>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</si>
  <si>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</si>
  <si>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</si>
  <si>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</si>
  <si>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</si>
  <si>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</si>
  <si>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</si>
  <si>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</si>
  <si>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</si>
  <si>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</si>
  <si>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</si>
  <si>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</si>
  <si>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1/120</t>
  </si>
  <si>
    <t>LILIANA HURTADO VALENCIA</t>
  </si>
  <si>
    <t>ABOGADA</t>
  </si>
  <si>
    <t>UNIVERSIDAD SANTIAGO DE CALI</t>
  </si>
  <si>
    <t xml:space="preserve">INSTITUCION SANTA ANITA </t>
  </si>
  <si>
    <t>02/02/2001 AL 31/07/2009</t>
  </si>
  <si>
    <t xml:space="preserve">DIRECTORA ACADEMICA Y ADMINISTRATIVA </t>
  </si>
  <si>
    <t xml:space="preserve">PROFESIONAL DE APOYO PSICOSOCIAL </t>
  </si>
  <si>
    <t>SANDRA MILENA ASPRILLA RODRIGUEZ</t>
  </si>
  <si>
    <t>TRABAJADORA SOCIAL</t>
  </si>
  <si>
    <t>UNIVERSIDAD DEL VALLE</t>
  </si>
  <si>
    <t xml:space="preserve">SECRETARIA DE SALUD DEPARTAMENTAL DEL VALLE DEL CAUCA </t>
  </si>
  <si>
    <t>20/06/2011 A 31/12/2011</t>
  </si>
  <si>
    <t xml:space="preserve">APOYO A LA GESTION PARA LA PROMOCION DE LA SALUD DIRIGIDA A LA POBLACION VULNERABLE </t>
  </si>
  <si>
    <t>26/02/2014 A 30/07/2014</t>
  </si>
  <si>
    <t>COORDINADORA DEL PROGRAMA DE HOGARES COMUNITARIOS EN EL MUNICIPIO DE JAMUNDI</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</si>
  <si>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</si>
  <si>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</si>
  <si>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</si>
  <si>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</si>
  <si>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</si>
  <si>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FUNDACION EL SEMBRADOR SEMILLAS DEL FUTURO</t>
  </si>
  <si>
    <t>ICBF CENTRO ZONAL BUGA</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</si>
  <si>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</si>
  <si>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</si>
  <si>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</si>
  <si>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</si>
  <si>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</si>
  <si>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</si>
  <si>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</si>
  <si>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</si>
  <si>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 GENERAL DEL PROYECTO POR CADA MIL CUPOS OFERTADOS O FRACIÓN INFERIOR</t>
  </si>
  <si>
    <t>1/1000</t>
  </si>
  <si>
    <t>MAYRA YANIRA SERNA</t>
  </si>
  <si>
    <t xml:space="preserve">PSICOLOGA </t>
  </si>
  <si>
    <t>11/01/2013 A 31/12/2013</t>
  </si>
  <si>
    <t xml:space="preserve">PSICOLOGA CONTRATISTA GRUPO DE ATENCION EN CICLOS DE VIDA Y NUTRICION </t>
  </si>
  <si>
    <t xml:space="preserve">FUNDACION EL SEMBRADOR SEMILLAS DEL FUTURO </t>
  </si>
  <si>
    <t xml:space="preserve">05/03/2014 HASTA LA FECHA </t>
  </si>
  <si>
    <t xml:space="preserve">COORDINADORA DE PROGRMA HOGARES COMUNITARIOS DE BIENESTAR FAMILIAR EN EL MUNICIPIO DE JAMUNDI Y TULUA </t>
  </si>
  <si>
    <t>PROFESIONAL DE APOYO PEDAGÓGICO  POR CADA MIL CUPOS OFERTADOS O FRACIÓN INFERIOR</t>
  </si>
  <si>
    <t>LORENA BENAVIDEZ BECERRA</t>
  </si>
  <si>
    <t>LICENCIADA EN EDUCACION PREESCOLAR</t>
  </si>
  <si>
    <t>UNIVERSIDAD SAN BUENAVENTURA</t>
  </si>
  <si>
    <t>NA</t>
  </si>
  <si>
    <t>COOMACOVALLE</t>
  </si>
  <si>
    <t xml:space="preserve">01/08/2012 A 22/03/2013                </t>
  </si>
  <si>
    <t>COORDINADORA</t>
  </si>
  <si>
    <t>FUNDAPRE</t>
  </si>
  <si>
    <t>06/09/2010  A  15/12/2011</t>
  </si>
  <si>
    <t>DOCENTE</t>
  </si>
  <si>
    <t>COLEGIO INGLES DE LOS ANDES</t>
  </si>
  <si>
    <t>1/08/2006 A 4/08/2008</t>
  </si>
  <si>
    <t>MARIA CARMENZA LARRAHONDO</t>
  </si>
  <si>
    <t>LICENCIADA EN PEDAGOGIA REEDUCATIVA</t>
  </si>
  <si>
    <t>FUNDACION UNIVERSITARIA LUIS AMIGO</t>
  </si>
  <si>
    <t>29/07/2009 A10/10/2011</t>
  </si>
  <si>
    <t>PEDAGOGA REEDUCADORA DEL GRUPO DE PREVENCION</t>
  </si>
  <si>
    <t xml:space="preserve">FINANCIERO  POR CADA CINCO MIL CUPOS OFERTADOS O FRACIÓN INFERIOR </t>
  </si>
  <si>
    <t>RAMON ARTURO  VALDERRAMA RAMIREZ</t>
  </si>
  <si>
    <t>CONTADOR PUBLICO</t>
  </si>
  <si>
    <t>UNIVERSIDAD DE MEDELLIN</t>
  </si>
  <si>
    <t>FEELING COMPANY S.A</t>
  </si>
  <si>
    <t>08/05/2008 A 24/07/2009</t>
  </si>
  <si>
    <t>DIRECTOR FINANVIERO Y ADMINISTRATIVO</t>
  </si>
  <si>
    <t>BAKER TILLY COLOMBIA</t>
  </si>
  <si>
    <t>01/09/2006 A 15/05/2008</t>
  </si>
  <si>
    <t>ASISTENTE A DE AUDITORIA</t>
  </si>
  <si>
    <t>SOLANGE CELIA MARQUEZ</t>
  </si>
  <si>
    <t>FES</t>
  </si>
  <si>
    <t>01/01/2013 A  13/03/2013</t>
  </si>
  <si>
    <t>APOYO EN EL PROCESO DE IDENTIFICACION E IMPLEMENTACION Y SISTEMATIZACION DE ACCIONES DE SERVICIO SOCIAL A PARTICIPANTE DE LA AGENCIA COLOMBIANA PARA LA REINTEGRACION</t>
  </si>
  <si>
    <t xml:space="preserve">02/01/2013 A 30/12/2013     09/01/2014 A 30/07/2014 </t>
  </si>
  <si>
    <t xml:space="preserve">COORDINADORA GENERAL MODALIDAD FAMILIAR </t>
  </si>
  <si>
    <t>01/08/2014 A LA FECHA</t>
  </si>
  <si>
    <t>PROFESIONAL DE APOYO PEDAGÓGICO MODALIDAD FAMILIAR POR CADA MIL CUPOS OFERTADOS O FRACIÓN INFERIOR</t>
  </si>
  <si>
    <t>JANETH ALEXANDRA ROMERO</t>
  </si>
  <si>
    <t xml:space="preserve">LICENCIADA EN PEGAGOGIA REEDUCATIVA </t>
  </si>
  <si>
    <t>30/01/2013 A 15/12/2013           09/01/2014 A 30/07/2014</t>
  </si>
  <si>
    <t>PONTIFICIA UNIVERSIDAD JAVERIANA</t>
  </si>
  <si>
    <t>01-08-2014 AL 20-11-2014</t>
  </si>
  <si>
    <t>PSICOLOGA MODALIDAD FAMILIAR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</si>
  <si>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</si>
  <si>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</si>
  <si>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</si>
  <si>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</si>
  <si>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</si>
  <si>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</si>
  <si>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</si>
  <si>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</si>
  <si>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COORDINADOR GENERAL MODALIDAD FAMILIAR DEL PROYECTO POR CADA MIL CUPOS OFERTADOS O FRACIÓN INFERIOR</t>
  </si>
  <si>
    <t>SE SOLOSITA ACTA DE GRADO O DIPLOMA QUE INDIQUE LA FECHA DE GRADUACION O TERMINACION DE MATERIAS. EL DIA 30/11/2014 EL OFERENTE ENVIA ACTA DE GRADO LEGIBLE DE LA ABOGADA LILIANA HURTADO, MEDIANTE CORREO ELECTRONICO</t>
  </si>
  <si>
    <t>NO CUMPLE EL TIEMPO REQUERIDO EN EL PLIEGO DE CONDICIONES (21.15 MESES DIAS). EL OFERENTE ENVIA EL DIA 5 DE DICIEMBRE  CERTIFICACION LABORAL PERO EL TALENTO HUMANO ADICIONAL NO ES SUBSANABLE.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</si>
</sst>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 numFmtId="170" formatCode="0;[Red]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bottom style="thin">
        <color auto="1"/>
      </bottom>
      <diagonal/>
    </border>
    <border>
      <left/>
      <right style="thin">
        <color auto="1"/>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1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3"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9" xfId="0" applyBorder="1" applyAlignment="1">
      <alignment wrapText="1"/>
    </xf>
    <xf numFmtId="0" fontId="0" fillId="0" borderId="9" xfId="0" applyBorder="1" applyAlignment="1"/>
    <xf numFmtId="14" fontId="0" fillId="0" borderId="9" xfId="0" applyNumberFormat="1" applyBorder="1" applyAlignment="1"/>
    <xf numFmtId="0" fontId="0" fillId="0" borderId="9" xfId="0" applyFill="1" applyBorder="1"/>
    <xf numFmtId="14" fontId="0" fillId="0" borderId="9" xfId="0" applyNumberFormat="1" applyFill="1" applyBorder="1" applyAlignment="1">
      <alignment wrapText="1"/>
    </xf>
    <xf numFmtId="0" fontId="0" fillId="0" borderId="9" xfId="0" applyFill="1" applyBorder="1" applyAlignment="1">
      <alignment wrapText="1"/>
    </xf>
    <xf numFmtId="0" fontId="0" fillId="0" borderId="9" xfId="0" applyBorder="1" applyAlignment="1">
      <alignment horizontal="center" vertical="center"/>
    </xf>
    <xf numFmtId="0" fontId="0" fillId="0" borderId="6" xfId="0" applyBorder="1" applyAlignment="1">
      <alignment wrapText="1"/>
    </xf>
    <xf numFmtId="0" fontId="0" fillId="0" borderId="6" xfId="0" applyBorder="1" applyAlignment="1">
      <alignment vertical="center" wrapText="1"/>
    </xf>
    <xf numFmtId="0" fontId="0" fillId="0" borderId="0" xfId="0" applyBorder="1" applyAlignment="1">
      <alignment horizontal="left" wrapText="1"/>
    </xf>
    <xf numFmtId="0" fontId="0" fillId="0" borderId="0" xfId="0" applyBorder="1" applyAlignment="1">
      <alignment horizontal="center" wrapText="1"/>
    </xf>
    <xf numFmtId="0" fontId="0" fillId="0" borderId="0" xfId="0" applyBorder="1" applyAlignment="1">
      <alignment horizontal="center"/>
    </xf>
    <xf numFmtId="14" fontId="0" fillId="0" borderId="0" xfId="0" applyNumberFormat="1" applyBorder="1" applyAlignment="1">
      <alignment horizontal="center"/>
    </xf>
    <xf numFmtId="0" fontId="0" fillId="0" borderId="0" xfId="0" applyFill="1" applyBorder="1" applyAlignment="1">
      <alignment horizontal="center"/>
    </xf>
    <xf numFmtId="0" fontId="0" fillId="0" borderId="0" xfId="0" applyBorder="1" applyAlignment="1">
      <alignment wrapText="1"/>
    </xf>
    <xf numFmtId="0" fontId="0" fillId="0" borderId="0" xfId="0" applyBorder="1" applyAlignment="1">
      <alignment vertical="center" wrapText="1"/>
    </xf>
    <xf numFmtId="0" fontId="0" fillId="0" borderId="0" xfId="0" applyFill="1" applyBorder="1" applyAlignment="1">
      <alignment wrapText="1"/>
    </xf>
    <xf numFmtId="0" fontId="0" fillId="0" borderId="0" xfId="0" applyBorder="1" applyAlignment="1">
      <alignment horizontal="center" vertical="center"/>
    </xf>
    <xf numFmtId="49" fontId="13" fillId="0" borderId="6" xfId="0" applyNumberFormat="1" applyFont="1" applyFill="1" applyBorder="1" applyAlignment="1" applyProtection="1">
      <alignment horizontal="center" vertical="center" wrapText="1"/>
      <protection locked="0"/>
    </xf>
    <xf numFmtId="3"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170" fontId="13" fillId="0" borderId="6" xfId="0" applyNumberFormat="1" applyFont="1" applyFill="1" applyBorder="1" applyAlignment="1" applyProtection="1">
      <alignment horizontal="center" vertical="center" wrapText="1"/>
      <protection locked="0"/>
    </xf>
    <xf numFmtId="3" fontId="14" fillId="0" borderId="6" xfId="0" applyNumberFormat="1" applyFont="1" applyFill="1" applyBorder="1" applyAlignment="1" applyProtection="1">
      <alignment horizontal="center" vertical="center" wrapText="1"/>
      <protection locked="0"/>
    </xf>
    <xf numFmtId="3" fontId="0" fillId="2" borderId="6" xfId="0" applyNumberFormat="1" applyFill="1" applyBorder="1" applyAlignment="1">
      <alignment horizontal="center" vertical="center"/>
    </xf>
    <xf numFmtId="0" fontId="2" fillId="2" borderId="16" xfId="0" applyFont="1" applyFill="1" applyBorder="1" applyAlignment="1">
      <alignment horizontal="center" vertical="center"/>
    </xf>
    <xf numFmtId="0" fontId="2" fillId="2" borderId="16"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6" xfId="0" applyBorder="1"/>
    <xf numFmtId="14" fontId="0" fillId="0" borderId="6" xfId="0" applyNumberFormat="1" applyFill="1" applyBorder="1" applyAlignment="1">
      <alignment wrapText="1"/>
    </xf>
    <xf numFmtId="0" fontId="0" fillId="0" borderId="0" xfId="0" applyAlignment="1">
      <alignment horizontal="left" vertical="center" wrapText="1"/>
    </xf>
    <xf numFmtId="0" fontId="0" fillId="0" borderId="6" xfId="0" applyBorder="1" applyAlignment="1">
      <alignment horizontal="center" wrapText="1"/>
    </xf>
    <xf numFmtId="0" fontId="0" fillId="0" borderId="10" xfId="0" applyBorder="1" applyAlignment="1">
      <alignment wrapText="1"/>
    </xf>
    <xf numFmtId="14" fontId="0" fillId="0" borderId="10" xfId="0" applyNumberFormat="1" applyBorder="1" applyAlignment="1">
      <alignment vertical="center"/>
    </xf>
    <xf numFmtId="0" fontId="0" fillId="0" borderId="10" xfId="0" applyFill="1" applyBorder="1" applyAlignment="1">
      <alignment horizontal="center" vertical="center" wrapText="1"/>
    </xf>
    <xf numFmtId="0" fontId="0" fillId="0" borderId="0" xfId="0" applyAlignment="1">
      <alignment horizontal="center" vertical="center" wrapText="1"/>
    </xf>
    <xf numFmtId="0" fontId="0" fillId="0" borderId="10" xfId="0" applyFill="1" applyBorder="1" applyAlignment="1">
      <alignment horizontal="center" vertical="center"/>
    </xf>
    <xf numFmtId="0" fontId="0" fillId="0" borderId="6" xfId="0" applyFill="1" applyBorder="1" applyAlignment="1">
      <alignment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14" fontId="0" fillId="0" borderId="6" xfId="0" applyNumberFormat="1" applyBorder="1" applyAlignment="1">
      <alignment vertical="center"/>
    </xf>
    <xf numFmtId="0" fontId="0" fillId="0" borderId="6" xfId="0" applyBorder="1" applyAlignment="1">
      <alignment horizontal="justify" vertical="center" wrapText="1"/>
    </xf>
    <xf numFmtId="0" fontId="0" fillId="0" borderId="6" xfId="0" applyBorder="1" applyAlignment="1">
      <alignment vertical="justify"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14" fontId="0" fillId="0" borderId="9" xfId="0" applyNumberFormat="1" applyBorder="1" applyAlignment="1">
      <alignment horizontal="center" vertical="center"/>
    </xf>
    <xf numFmtId="14" fontId="0" fillId="0" borderId="18"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18" xfId="0" applyFill="1" applyBorder="1" applyAlignment="1">
      <alignment horizontal="center" vertical="center"/>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6" xfId="0" applyBorder="1" applyAlignment="1">
      <alignment horizontal="center" vertical="center"/>
    </xf>
    <xf numFmtId="0" fontId="0" fillId="0" borderId="20" xfId="0" applyBorder="1" applyAlignment="1">
      <alignment horizontal="center" vertical="center"/>
    </xf>
    <xf numFmtId="14" fontId="0" fillId="0" borderId="6" xfId="0" applyNumberFormat="1" applyBorder="1" applyAlignment="1">
      <alignment horizontal="center"/>
    </xf>
    <xf numFmtId="0" fontId="0" fillId="0" borderId="6" xfId="0" applyFill="1" applyBorder="1" applyAlignment="1">
      <alignment horizontal="center"/>
    </xf>
    <xf numFmtId="0" fontId="0" fillId="0" borderId="6" xfId="0" applyBorder="1" applyAlignment="1">
      <alignment horizontal="center" vertical="center" wrapText="1"/>
    </xf>
    <xf numFmtId="0" fontId="0" fillId="0" borderId="6" xfId="0" applyBorder="1" applyAlignment="1">
      <alignment horizontal="left" wrapText="1"/>
    </xf>
    <xf numFmtId="0" fontId="0" fillId="0" borderId="6" xfId="0" applyBorder="1" applyAlignment="1">
      <alignment horizontal="center" wrapText="1"/>
    </xf>
    <xf numFmtId="0" fontId="0" fillId="0" borderId="6" xfId="0" applyBorder="1" applyAlignment="1">
      <alignment horizont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C140" workbookViewId="0">
      <selection activeCell="C143" sqref="C14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15.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89" t="s">
        <v>0</v>
      </c>
      <c r="C2" s="190"/>
      <c r="D2" s="190"/>
      <c r="E2" s="190"/>
      <c r="F2" s="190"/>
      <c r="G2" s="190"/>
      <c r="H2" s="190"/>
      <c r="I2" s="190"/>
      <c r="J2" s="190"/>
      <c r="K2" s="190"/>
      <c r="L2" s="190"/>
      <c r="M2" s="190"/>
      <c r="N2" s="190"/>
      <c r="O2" s="190"/>
      <c r="P2" s="190"/>
    </row>
    <row r="4" spans="2:16" ht="26.25" x14ac:dyDescent="0.25">
      <c r="B4" s="189" t="s">
        <v>1</v>
      </c>
      <c r="C4" s="190"/>
      <c r="D4" s="190"/>
      <c r="E4" s="190"/>
      <c r="F4" s="190"/>
      <c r="G4" s="190"/>
      <c r="H4" s="190"/>
      <c r="I4" s="190"/>
      <c r="J4" s="190"/>
      <c r="K4" s="190"/>
      <c r="L4" s="190"/>
      <c r="M4" s="190"/>
      <c r="N4" s="190"/>
      <c r="O4" s="190"/>
      <c r="P4" s="190"/>
    </row>
    <row r="5" spans="2:16" ht="15.75" thickBot="1" x14ac:dyDescent="0.3"/>
    <row r="6" spans="2:16" ht="21.75" thickBot="1" x14ac:dyDescent="0.3">
      <c r="B6" s="2" t="s">
        <v>2</v>
      </c>
      <c r="C6" s="212" t="s">
        <v>3</v>
      </c>
      <c r="D6" s="212"/>
      <c r="E6" s="212"/>
      <c r="F6" s="212"/>
      <c r="G6" s="212"/>
      <c r="H6" s="212"/>
      <c r="I6" s="212"/>
      <c r="J6" s="212"/>
      <c r="K6" s="212"/>
      <c r="L6" s="212"/>
      <c r="M6" s="212"/>
      <c r="N6" s="213"/>
    </row>
    <row r="7" spans="2:16" ht="16.5" thickBot="1" x14ac:dyDescent="0.3">
      <c r="B7" s="3" t="s">
        <v>4</v>
      </c>
      <c r="C7" s="212"/>
      <c r="D7" s="212"/>
      <c r="E7" s="212"/>
      <c r="F7" s="212"/>
      <c r="G7" s="212"/>
      <c r="H7" s="212"/>
      <c r="I7" s="212"/>
      <c r="J7" s="212"/>
      <c r="K7" s="212"/>
      <c r="L7" s="212"/>
      <c r="M7" s="212"/>
      <c r="N7" s="213"/>
    </row>
    <row r="8" spans="2:16" ht="16.5" thickBot="1" x14ac:dyDescent="0.3">
      <c r="B8" s="3" t="s">
        <v>5</v>
      </c>
      <c r="C8" s="212"/>
      <c r="D8" s="212"/>
      <c r="E8" s="212"/>
      <c r="F8" s="212"/>
      <c r="G8" s="212"/>
      <c r="H8" s="212"/>
      <c r="I8" s="212"/>
      <c r="J8" s="212"/>
      <c r="K8" s="212"/>
      <c r="L8" s="212"/>
      <c r="M8" s="212"/>
      <c r="N8" s="213"/>
    </row>
    <row r="9" spans="2:16" ht="16.5" thickBot="1" x14ac:dyDescent="0.3">
      <c r="B9" s="3" t="s">
        <v>6</v>
      </c>
      <c r="C9" s="212"/>
      <c r="D9" s="212"/>
      <c r="E9" s="212"/>
      <c r="F9" s="212"/>
      <c r="G9" s="212"/>
      <c r="H9" s="212"/>
      <c r="I9" s="212"/>
      <c r="J9" s="212"/>
      <c r="K9" s="212"/>
      <c r="L9" s="212"/>
      <c r="M9" s="212"/>
      <c r="N9" s="213"/>
    </row>
    <row r="10" spans="2:16" ht="16.5" thickBot="1" x14ac:dyDescent="0.3">
      <c r="B10" s="3" t="s">
        <v>7</v>
      </c>
      <c r="C10" s="203">
        <v>34</v>
      </c>
      <c r="D10" s="203"/>
      <c r="E10" s="204"/>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205" t="s">
        <v>9</v>
      </c>
      <c r="C14" s="205"/>
      <c r="D14" s="15" t="s">
        <v>10</v>
      </c>
      <c r="E14" s="15" t="s">
        <v>11</v>
      </c>
      <c r="F14" s="15" t="s">
        <v>12</v>
      </c>
      <c r="G14" s="16"/>
      <c r="I14" s="17"/>
      <c r="J14" s="17"/>
      <c r="K14" s="17"/>
      <c r="L14" s="17"/>
      <c r="M14" s="17"/>
      <c r="N14" s="14"/>
    </row>
    <row r="15" spans="2:16" x14ac:dyDescent="0.25">
      <c r="B15" s="205"/>
      <c r="C15" s="205"/>
      <c r="D15" s="15">
        <v>10</v>
      </c>
      <c r="E15" s="18">
        <v>2081494671</v>
      </c>
      <c r="F15" s="19">
        <v>822</v>
      </c>
      <c r="G15" s="20"/>
      <c r="I15" s="21"/>
      <c r="J15" s="21"/>
      <c r="K15" s="21"/>
      <c r="L15" s="21"/>
      <c r="M15" s="21"/>
      <c r="N15" s="14"/>
    </row>
    <row r="16" spans="2:16" x14ac:dyDescent="0.25">
      <c r="B16" s="205"/>
      <c r="C16" s="205"/>
      <c r="D16" s="15">
        <v>19</v>
      </c>
      <c r="E16" s="18">
        <v>681861102</v>
      </c>
      <c r="F16" s="19">
        <v>282</v>
      </c>
      <c r="G16" s="20"/>
      <c r="I16" s="21"/>
      <c r="J16" s="21"/>
      <c r="K16" s="21"/>
      <c r="L16" s="21"/>
      <c r="M16" s="21"/>
      <c r="N16" s="14"/>
    </row>
    <row r="17" spans="1:14" x14ac:dyDescent="0.25">
      <c r="B17" s="205"/>
      <c r="C17" s="205"/>
      <c r="D17" s="15">
        <v>25</v>
      </c>
      <c r="E17" s="18">
        <v>2029670548</v>
      </c>
      <c r="F17" s="19">
        <v>746</v>
      </c>
      <c r="G17" s="20"/>
      <c r="I17" s="21"/>
      <c r="J17" s="21"/>
      <c r="K17" s="21"/>
      <c r="L17" s="21"/>
      <c r="M17" s="21"/>
      <c r="N17" s="14"/>
    </row>
    <row r="18" spans="1:14" x14ac:dyDescent="0.25">
      <c r="B18" s="205"/>
      <c r="C18" s="205"/>
      <c r="D18" s="15">
        <v>34</v>
      </c>
      <c r="E18" s="18">
        <v>1498014201</v>
      </c>
      <c r="F18" s="19">
        <v>681</v>
      </c>
      <c r="G18" s="20"/>
      <c r="H18" s="22"/>
      <c r="I18" s="21"/>
      <c r="J18" s="21"/>
      <c r="K18" s="21"/>
      <c r="L18" s="21"/>
      <c r="M18" s="21"/>
      <c r="N18" s="23"/>
    </row>
    <row r="19" spans="1:14" x14ac:dyDescent="0.25">
      <c r="B19" s="205"/>
      <c r="C19" s="205"/>
      <c r="D19" s="15"/>
      <c r="E19" s="24"/>
      <c r="F19" s="18"/>
      <c r="G19" s="20"/>
      <c r="H19" s="22"/>
      <c r="I19" s="25"/>
      <c r="J19" s="25"/>
      <c r="K19" s="25"/>
      <c r="L19" s="25"/>
      <c r="M19" s="25"/>
      <c r="N19" s="23"/>
    </row>
    <row r="20" spans="1:14" x14ac:dyDescent="0.25">
      <c r="B20" s="205"/>
      <c r="C20" s="205"/>
      <c r="D20" s="15"/>
      <c r="E20" s="24"/>
      <c r="F20" s="18"/>
      <c r="G20" s="20"/>
      <c r="H20" s="22"/>
      <c r="I20" s="13"/>
      <c r="J20" s="13"/>
      <c r="K20" s="13"/>
      <c r="L20" s="13"/>
      <c r="M20" s="13"/>
      <c r="N20" s="23"/>
    </row>
    <row r="21" spans="1:14" x14ac:dyDescent="0.25">
      <c r="B21" s="205"/>
      <c r="C21" s="205"/>
      <c r="D21" s="15"/>
      <c r="E21" s="24"/>
      <c r="F21" s="18"/>
      <c r="G21" s="20"/>
      <c r="H21" s="22"/>
      <c r="I21" s="13"/>
      <c r="J21" s="13"/>
      <c r="K21" s="13"/>
      <c r="L21" s="13"/>
      <c r="M21" s="13"/>
      <c r="N21" s="23"/>
    </row>
    <row r="22" spans="1:14" ht="15.75" thickBot="1" x14ac:dyDescent="0.3">
      <c r="B22" s="206" t="s">
        <v>13</v>
      </c>
      <c r="C22" s="207"/>
      <c r="D22" s="15"/>
      <c r="E22" s="26">
        <f>E15+E16+E17+E18</f>
        <v>6291040522</v>
      </c>
      <c r="F22" s="27">
        <f>SUM(F15:F18)</f>
        <v>2531</v>
      </c>
      <c r="G22" s="20"/>
      <c r="H22" s="22"/>
      <c r="I22" s="13"/>
      <c r="J22" s="13"/>
      <c r="K22" s="13"/>
      <c r="L22" s="13"/>
      <c r="M22" s="13"/>
      <c r="N22" s="23"/>
    </row>
    <row r="23" spans="1:14" ht="45.75" thickBot="1" x14ac:dyDescent="0.3">
      <c r="A23" s="28"/>
      <c r="B23" s="29" t="s">
        <v>14</v>
      </c>
      <c r="C23" s="29" t="s">
        <v>15</v>
      </c>
      <c r="E23" s="17"/>
      <c r="F23" s="17"/>
      <c r="G23" s="17"/>
      <c r="H23" s="17"/>
      <c r="I23" s="30"/>
      <c r="J23" s="30"/>
      <c r="K23" s="30"/>
      <c r="L23" s="30"/>
      <c r="M23" s="30"/>
    </row>
    <row r="24" spans="1:14" ht="15.75" thickBot="1" x14ac:dyDescent="0.3">
      <c r="A24" s="31">
        <v>1</v>
      </c>
      <c r="C24" s="32">
        <v>487</v>
      </c>
      <c r="D24" s="33"/>
      <c r="E24" s="34">
        <f>E22</f>
        <v>6291040522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16</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17</v>
      </c>
      <c r="C29" s="41" t="s">
        <v>18</v>
      </c>
      <c r="D29" s="41" t="s">
        <v>19</v>
      </c>
      <c r="E29"/>
      <c r="F29"/>
      <c r="G29"/>
      <c r="H29"/>
      <c r="I29" s="13"/>
      <c r="J29" s="13"/>
      <c r="K29" s="13"/>
      <c r="L29" s="13"/>
      <c r="M29" s="13"/>
      <c r="N29" s="14"/>
    </row>
    <row r="30" spans="1:14" x14ac:dyDescent="0.25">
      <c r="A30" s="37"/>
      <c r="B30" s="42" t="s">
        <v>20</v>
      </c>
      <c r="C30" s="43" t="s">
        <v>21</v>
      </c>
      <c r="D30" s="42"/>
      <c r="E30"/>
      <c r="F30"/>
      <c r="G30"/>
      <c r="H30"/>
      <c r="I30" s="13"/>
      <c r="J30" s="13"/>
      <c r="K30" s="13"/>
      <c r="L30" s="13"/>
      <c r="M30" s="13"/>
      <c r="N30" s="14"/>
    </row>
    <row r="31" spans="1:14" x14ac:dyDescent="0.25">
      <c r="A31" s="37"/>
      <c r="B31" s="42" t="s">
        <v>22</v>
      </c>
      <c r="C31" s="43"/>
      <c r="D31" s="135" t="s">
        <v>21</v>
      </c>
      <c r="E31"/>
      <c r="F31"/>
      <c r="G31"/>
      <c r="H31"/>
      <c r="I31" s="13"/>
      <c r="J31" s="13"/>
      <c r="K31" s="13"/>
      <c r="L31" s="13"/>
      <c r="M31" s="13"/>
      <c r="N31" s="14"/>
    </row>
    <row r="32" spans="1:14" x14ac:dyDescent="0.25">
      <c r="A32" s="37"/>
      <c r="B32" s="42" t="s">
        <v>23</v>
      </c>
      <c r="C32" s="43" t="s">
        <v>21</v>
      </c>
      <c r="D32" s="42"/>
      <c r="E32"/>
      <c r="F32"/>
      <c r="G32"/>
      <c r="H32"/>
      <c r="I32" s="13"/>
      <c r="J32" s="13"/>
      <c r="K32" s="13"/>
      <c r="L32" s="13"/>
      <c r="M32" s="13"/>
      <c r="N32" s="14"/>
    </row>
    <row r="33" spans="1:17" x14ac:dyDescent="0.25">
      <c r="A33" s="37"/>
      <c r="B33" s="42" t="s">
        <v>24</v>
      </c>
      <c r="C33" s="43" t="s">
        <v>21</v>
      </c>
      <c r="D33" s="42"/>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25</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17</v>
      </c>
      <c r="C39" s="41" t="s">
        <v>26</v>
      </c>
      <c r="D39" s="44" t="s">
        <v>27</v>
      </c>
      <c r="E39" s="44" t="s">
        <v>28</v>
      </c>
      <c r="F39"/>
      <c r="G39"/>
      <c r="H39"/>
      <c r="I39" s="13"/>
      <c r="J39" s="13"/>
      <c r="K39" s="13"/>
      <c r="L39" s="13"/>
      <c r="M39" s="13"/>
      <c r="N39" s="14"/>
    </row>
    <row r="40" spans="1:17" ht="28.5" x14ac:dyDescent="0.25">
      <c r="A40" s="37"/>
      <c r="B40" s="45" t="s">
        <v>29</v>
      </c>
      <c r="C40" s="46">
        <v>40</v>
      </c>
      <c r="D40" s="43">
        <v>20</v>
      </c>
      <c r="E40" s="140">
        <f>+D40+D41</f>
        <v>80</v>
      </c>
      <c r="F40"/>
      <c r="G40"/>
      <c r="H40"/>
      <c r="I40" s="13"/>
      <c r="J40" s="13"/>
      <c r="K40" s="13"/>
      <c r="L40" s="13"/>
      <c r="M40" s="13"/>
      <c r="N40" s="14"/>
    </row>
    <row r="41" spans="1:17" ht="42.75" x14ac:dyDescent="0.25">
      <c r="A41" s="37"/>
      <c r="B41" s="45" t="s">
        <v>30</v>
      </c>
      <c r="C41" s="46">
        <v>60</v>
      </c>
      <c r="D41" s="43">
        <v>60</v>
      </c>
      <c r="E41" s="141"/>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208" t="s">
        <v>31</v>
      </c>
      <c r="N45" s="208"/>
    </row>
    <row r="46" spans="1:17" x14ac:dyDescent="0.25">
      <c r="B46" s="40" t="s">
        <v>32</v>
      </c>
      <c r="M46" s="47"/>
      <c r="N46" s="47"/>
    </row>
    <row r="47" spans="1:17" ht="15.75" thickBot="1" x14ac:dyDescent="0.3">
      <c r="M47" s="47"/>
      <c r="N47" s="47"/>
    </row>
    <row r="48" spans="1:17" s="13" customFormat="1" ht="109.5" customHeight="1" x14ac:dyDescent="0.25">
      <c r="B48" s="48" t="s">
        <v>33</v>
      </c>
      <c r="C48" s="48" t="s">
        <v>34</v>
      </c>
      <c r="D48" s="48" t="s">
        <v>35</v>
      </c>
      <c r="E48" s="48" t="s">
        <v>36</v>
      </c>
      <c r="F48" s="48" t="s">
        <v>37</v>
      </c>
      <c r="G48" s="48" t="s">
        <v>38</v>
      </c>
      <c r="H48" s="48" t="s">
        <v>39</v>
      </c>
      <c r="I48" s="48" t="s">
        <v>40</v>
      </c>
      <c r="J48" s="48" t="s">
        <v>41</v>
      </c>
      <c r="K48" s="48" t="s">
        <v>42</v>
      </c>
      <c r="L48" s="48" t="s">
        <v>43</v>
      </c>
      <c r="M48" s="49" t="s">
        <v>44</v>
      </c>
      <c r="N48" s="48" t="s">
        <v>45</v>
      </c>
      <c r="O48" s="48" t="s">
        <v>46</v>
      </c>
      <c r="P48" s="50" t="s">
        <v>47</v>
      </c>
      <c r="Q48" s="50" t="s">
        <v>48</v>
      </c>
    </row>
    <row r="49" spans="1:26" s="63" customFormat="1" ht="60" x14ac:dyDescent="0.25">
      <c r="A49" s="51">
        <v>1</v>
      </c>
      <c r="B49" s="52" t="s">
        <v>49</v>
      </c>
      <c r="C49" s="52" t="s">
        <v>49</v>
      </c>
      <c r="D49" s="53" t="s">
        <v>50</v>
      </c>
      <c r="E49" s="54" t="s">
        <v>51</v>
      </c>
      <c r="F49" s="55" t="s">
        <v>18</v>
      </c>
      <c r="G49" s="56"/>
      <c r="H49" s="57">
        <v>41491</v>
      </c>
      <c r="I49" s="57">
        <v>41628</v>
      </c>
      <c r="J49" s="58" t="s">
        <v>19</v>
      </c>
      <c r="K49" s="54">
        <v>4</v>
      </c>
      <c r="L49" s="58"/>
      <c r="M49" s="54">
        <v>120</v>
      </c>
      <c r="N49" s="59"/>
      <c r="O49" s="60">
        <v>32200000</v>
      </c>
      <c r="P49" s="60" t="s">
        <v>52</v>
      </c>
      <c r="Q49" s="61" t="s">
        <v>53</v>
      </c>
      <c r="R49" s="62"/>
      <c r="S49" s="62"/>
      <c r="T49" s="62"/>
      <c r="U49" s="62"/>
      <c r="V49" s="62"/>
      <c r="W49" s="62"/>
      <c r="X49" s="62"/>
      <c r="Y49" s="62"/>
      <c r="Z49" s="62"/>
    </row>
    <row r="50" spans="1:26" s="63" customFormat="1" ht="30" x14ac:dyDescent="0.25">
      <c r="A50" s="51">
        <f>+A49+1</f>
        <v>2</v>
      </c>
      <c r="B50" s="52" t="s">
        <v>49</v>
      </c>
      <c r="C50" s="52" t="s">
        <v>49</v>
      </c>
      <c r="D50" s="53" t="s">
        <v>50</v>
      </c>
      <c r="E50" s="64" t="s">
        <v>54</v>
      </c>
      <c r="F50" s="55" t="s">
        <v>18</v>
      </c>
      <c r="G50" s="55"/>
      <c r="H50" s="57">
        <v>41282</v>
      </c>
      <c r="I50" s="57">
        <v>41486</v>
      </c>
      <c r="J50" s="58" t="s">
        <v>19</v>
      </c>
      <c r="K50" s="54">
        <v>7</v>
      </c>
      <c r="L50" s="58"/>
      <c r="M50" s="54">
        <v>120</v>
      </c>
      <c r="N50" s="59"/>
      <c r="O50" s="60">
        <v>46800000</v>
      </c>
      <c r="P50" s="60" t="s">
        <v>55</v>
      </c>
      <c r="Q50" s="61"/>
      <c r="R50" s="62"/>
      <c r="S50" s="62"/>
      <c r="T50" s="62"/>
      <c r="U50" s="62"/>
      <c r="V50" s="62"/>
      <c r="W50" s="62"/>
      <c r="X50" s="62"/>
      <c r="Y50" s="62"/>
      <c r="Z50" s="62"/>
    </row>
    <row r="51" spans="1:26" s="63" customFormat="1" ht="30" x14ac:dyDescent="0.25">
      <c r="A51" s="51">
        <f t="shared" ref="A51:A56" si="0">+A50+1</f>
        <v>3</v>
      </c>
      <c r="B51" s="52" t="s">
        <v>49</v>
      </c>
      <c r="C51" s="52" t="s">
        <v>49</v>
      </c>
      <c r="D51" s="53" t="s">
        <v>50</v>
      </c>
      <c r="E51" s="64" t="s">
        <v>56</v>
      </c>
      <c r="F51" s="55" t="s">
        <v>18</v>
      </c>
      <c r="G51" s="55"/>
      <c r="H51" s="57">
        <v>40554</v>
      </c>
      <c r="I51" s="57">
        <v>40893</v>
      </c>
      <c r="J51" s="58" t="s">
        <v>19</v>
      </c>
      <c r="K51" s="54">
        <v>12</v>
      </c>
      <c r="L51" s="58"/>
      <c r="M51" s="54">
        <v>80</v>
      </c>
      <c r="N51" s="59"/>
      <c r="O51" s="60">
        <v>62400000</v>
      </c>
      <c r="P51" s="60" t="s">
        <v>57</v>
      </c>
      <c r="Q51" s="61"/>
      <c r="R51" s="62"/>
      <c r="S51" s="62"/>
      <c r="T51" s="62"/>
      <c r="U51" s="62"/>
      <c r="V51" s="62"/>
      <c r="W51" s="62"/>
      <c r="X51" s="62"/>
      <c r="Y51" s="62"/>
      <c r="Z51" s="62"/>
    </row>
    <row r="52" spans="1:26" s="63" customFormat="1" ht="30" x14ac:dyDescent="0.25">
      <c r="A52" s="51">
        <f t="shared" si="0"/>
        <v>4</v>
      </c>
      <c r="B52" s="52" t="s">
        <v>49</v>
      </c>
      <c r="C52" s="52" t="s">
        <v>49</v>
      </c>
      <c r="D52" s="53" t="s">
        <v>50</v>
      </c>
      <c r="E52" s="64" t="s">
        <v>58</v>
      </c>
      <c r="F52" s="55" t="s">
        <v>18</v>
      </c>
      <c r="G52" s="55"/>
      <c r="H52" s="57">
        <v>40184</v>
      </c>
      <c r="I52" s="57">
        <v>40543</v>
      </c>
      <c r="J52" s="58" t="s">
        <v>19</v>
      </c>
      <c r="K52" s="54">
        <v>12</v>
      </c>
      <c r="L52" s="58"/>
      <c r="M52" s="54">
        <v>100</v>
      </c>
      <c r="N52" s="59"/>
      <c r="O52" s="60">
        <v>78000000</v>
      </c>
      <c r="P52" s="60" t="s">
        <v>59</v>
      </c>
      <c r="Q52" s="61"/>
      <c r="R52" s="62"/>
      <c r="S52" s="62"/>
      <c r="T52" s="62"/>
      <c r="U52" s="62"/>
      <c r="V52" s="62"/>
      <c r="W52" s="62"/>
      <c r="X52" s="62"/>
      <c r="Y52" s="62"/>
      <c r="Z52" s="62"/>
    </row>
    <row r="53" spans="1:26" s="63" customFormat="1" ht="30" x14ac:dyDescent="0.25">
      <c r="A53" s="51">
        <f t="shared" si="0"/>
        <v>5</v>
      </c>
      <c r="B53" s="52" t="s">
        <v>49</v>
      </c>
      <c r="C53" s="52" t="s">
        <v>49</v>
      </c>
      <c r="D53" s="53" t="s">
        <v>50</v>
      </c>
      <c r="E53" s="64" t="s">
        <v>60</v>
      </c>
      <c r="F53" s="55" t="s">
        <v>18</v>
      </c>
      <c r="G53" s="55"/>
      <c r="H53" s="57">
        <v>40915</v>
      </c>
      <c r="I53" s="57">
        <v>41259</v>
      </c>
      <c r="J53" s="58" t="s">
        <v>19</v>
      </c>
      <c r="K53" s="54">
        <v>11</v>
      </c>
      <c r="L53" s="58"/>
      <c r="M53" s="54">
        <v>150</v>
      </c>
      <c r="N53" s="59"/>
      <c r="O53" s="60">
        <v>117000000</v>
      </c>
      <c r="P53" s="60" t="s">
        <v>61</v>
      </c>
      <c r="Q53" s="61"/>
      <c r="R53" s="62"/>
      <c r="S53" s="62"/>
      <c r="T53" s="62"/>
      <c r="U53" s="62"/>
      <c r="V53" s="62"/>
      <c r="W53" s="62"/>
      <c r="X53" s="62"/>
      <c r="Y53" s="62"/>
      <c r="Z53" s="62"/>
    </row>
    <row r="54" spans="1:26" s="63" customFormat="1" x14ac:dyDescent="0.25">
      <c r="A54" s="51">
        <f t="shared" si="0"/>
        <v>6</v>
      </c>
      <c r="B54" s="52" t="s">
        <v>49</v>
      </c>
      <c r="C54" s="52" t="s">
        <v>62</v>
      </c>
      <c r="D54" s="52" t="s">
        <v>63</v>
      </c>
      <c r="E54" s="54" t="s">
        <v>64</v>
      </c>
      <c r="F54" s="55" t="s">
        <v>18</v>
      </c>
      <c r="G54" s="55"/>
      <c r="H54" s="57">
        <v>41662</v>
      </c>
      <c r="I54" s="57">
        <v>41912</v>
      </c>
      <c r="J54" s="58" t="s">
        <v>19</v>
      </c>
      <c r="K54" s="54">
        <v>9</v>
      </c>
      <c r="L54" s="58"/>
      <c r="M54" s="54">
        <v>120</v>
      </c>
      <c r="N54" s="59"/>
      <c r="O54" s="60">
        <v>2911423924</v>
      </c>
      <c r="P54" s="60"/>
      <c r="Q54" s="61"/>
      <c r="R54" s="62"/>
      <c r="S54" s="62"/>
      <c r="T54" s="62"/>
      <c r="U54" s="62"/>
      <c r="V54" s="62"/>
      <c r="W54" s="62"/>
      <c r="X54" s="62"/>
      <c r="Y54" s="62"/>
      <c r="Z54" s="62"/>
    </row>
    <row r="55" spans="1:26" s="63" customFormat="1" x14ac:dyDescent="0.25">
      <c r="A55" s="51">
        <f t="shared" si="0"/>
        <v>7</v>
      </c>
      <c r="B55" s="52"/>
      <c r="C55" s="53"/>
      <c r="D55" s="52"/>
      <c r="E55" s="64"/>
      <c r="F55" s="55"/>
      <c r="G55" s="55"/>
      <c r="H55" s="55"/>
      <c r="I55" s="58"/>
      <c r="J55" s="58"/>
      <c r="K55" s="54"/>
      <c r="L55" s="58"/>
      <c r="M55" s="54"/>
      <c r="N55" s="59"/>
      <c r="O55" s="60"/>
      <c r="P55" s="60"/>
      <c r="Q55" s="61"/>
      <c r="R55" s="62"/>
      <c r="S55" s="62"/>
      <c r="T55" s="62"/>
      <c r="U55" s="62"/>
      <c r="V55" s="62"/>
      <c r="W55" s="62"/>
      <c r="X55" s="62"/>
      <c r="Y55" s="62"/>
      <c r="Z55" s="62"/>
    </row>
    <row r="56" spans="1:26" s="63" customFormat="1" x14ac:dyDescent="0.25">
      <c r="A56" s="51">
        <f t="shared" si="0"/>
        <v>8</v>
      </c>
      <c r="B56" s="52"/>
      <c r="C56" s="53"/>
      <c r="D56" s="52"/>
      <c r="E56" s="64"/>
      <c r="F56" s="55"/>
      <c r="G56" s="55"/>
      <c r="H56" s="55"/>
      <c r="I56" s="58"/>
      <c r="J56" s="58"/>
      <c r="K56" s="54"/>
      <c r="L56" s="58"/>
      <c r="M56" s="54"/>
      <c r="N56" s="59"/>
      <c r="O56" s="60"/>
      <c r="P56" s="60"/>
      <c r="Q56" s="61"/>
      <c r="R56" s="62"/>
      <c r="S56" s="62"/>
      <c r="T56" s="62"/>
      <c r="U56" s="62"/>
      <c r="V56" s="62"/>
      <c r="W56" s="62"/>
      <c r="X56" s="62"/>
      <c r="Y56" s="62"/>
      <c r="Z56" s="62"/>
    </row>
    <row r="57" spans="1:26" s="63" customFormat="1" ht="90" x14ac:dyDescent="0.25">
      <c r="A57" s="51"/>
      <c r="B57" s="65" t="s">
        <v>28</v>
      </c>
      <c r="C57" s="53"/>
      <c r="D57" s="52"/>
      <c r="E57" s="64"/>
      <c r="F57" s="55"/>
      <c r="G57" s="55"/>
      <c r="H57" s="55"/>
      <c r="I57" s="58"/>
      <c r="J57" s="58"/>
      <c r="K57" s="66">
        <f t="shared" ref="K57:N57" si="1">SUM(K49:K56)</f>
        <v>55</v>
      </c>
      <c r="L57" s="66">
        <f t="shared" si="1"/>
        <v>0</v>
      </c>
      <c r="M57" s="67">
        <v>150</v>
      </c>
      <c r="N57" s="66">
        <f t="shared" si="1"/>
        <v>0</v>
      </c>
      <c r="O57" s="60">
        <f>+SUM(O49:O56)</f>
        <v>3247823924</v>
      </c>
      <c r="P57" s="60"/>
      <c r="Q57" s="68" t="s">
        <v>65</v>
      </c>
    </row>
    <row r="58" spans="1:26" s="69" customFormat="1" x14ac:dyDescent="0.25">
      <c r="E58" s="70"/>
    </row>
    <row r="59" spans="1:26" s="69" customFormat="1" x14ac:dyDescent="0.25">
      <c r="B59" s="209" t="s">
        <v>66</v>
      </c>
      <c r="C59" s="209" t="s">
        <v>67</v>
      </c>
      <c r="D59" s="211" t="s">
        <v>68</v>
      </c>
      <c r="E59" s="211"/>
    </row>
    <row r="60" spans="1:26" s="69" customFormat="1" x14ac:dyDescent="0.25">
      <c r="B60" s="210"/>
      <c r="C60" s="210"/>
      <c r="D60" s="71" t="s">
        <v>69</v>
      </c>
      <c r="E60" s="72" t="s">
        <v>70</v>
      </c>
    </row>
    <row r="61" spans="1:26" s="69" customFormat="1" ht="30.6" customHeight="1" x14ac:dyDescent="0.25">
      <c r="B61" s="73" t="s">
        <v>71</v>
      </c>
      <c r="C61" s="74" t="s">
        <v>72</v>
      </c>
      <c r="D61" s="75" t="s">
        <v>21</v>
      </c>
      <c r="E61" s="76"/>
      <c r="F61" s="77"/>
      <c r="G61" s="77"/>
      <c r="H61" s="77"/>
      <c r="I61" s="77"/>
      <c r="J61" s="77"/>
      <c r="K61" s="77"/>
      <c r="L61" s="77"/>
      <c r="M61" s="77"/>
    </row>
    <row r="62" spans="1:26" s="69" customFormat="1" ht="30" customHeight="1" x14ac:dyDescent="0.25">
      <c r="B62" s="73" t="s">
        <v>73</v>
      </c>
      <c r="C62" s="74">
        <f>+M57</f>
        <v>150</v>
      </c>
      <c r="D62" s="75"/>
      <c r="E62" s="75" t="s">
        <v>21</v>
      </c>
    </row>
    <row r="63" spans="1:26" s="69" customFormat="1" x14ac:dyDescent="0.25">
      <c r="B63" s="78"/>
      <c r="C63" s="214"/>
      <c r="D63" s="214"/>
      <c r="E63" s="214"/>
      <c r="F63" s="214"/>
      <c r="G63" s="214"/>
      <c r="H63" s="214"/>
      <c r="I63" s="214"/>
      <c r="J63" s="214"/>
      <c r="K63" s="214"/>
      <c r="L63" s="214"/>
      <c r="M63" s="214"/>
      <c r="N63" s="214"/>
    </row>
    <row r="64" spans="1:26" ht="28.35" customHeight="1" thickBot="1" x14ac:dyDescent="0.3"/>
    <row r="65" spans="2:17" ht="27" thickBot="1" x14ac:dyDescent="0.3">
      <c r="B65" s="215" t="s">
        <v>74</v>
      </c>
      <c r="C65" s="215"/>
      <c r="D65" s="215"/>
      <c r="E65" s="215"/>
      <c r="F65" s="215"/>
      <c r="G65" s="215"/>
      <c r="H65" s="215"/>
      <c r="I65" s="215"/>
      <c r="J65" s="215"/>
      <c r="K65" s="215"/>
      <c r="L65" s="215"/>
      <c r="M65" s="215"/>
      <c r="N65" s="215"/>
    </row>
    <row r="68" spans="2:17" ht="109.5" customHeight="1" x14ac:dyDescent="0.25">
      <c r="B68" s="79" t="s">
        <v>75</v>
      </c>
      <c r="C68" s="80" t="s">
        <v>76</v>
      </c>
      <c r="D68" s="80" t="s">
        <v>77</v>
      </c>
      <c r="E68" s="80" t="s">
        <v>78</v>
      </c>
      <c r="F68" s="80" t="s">
        <v>79</v>
      </c>
      <c r="G68" s="80" t="s">
        <v>80</v>
      </c>
      <c r="H68" s="80" t="s">
        <v>81</v>
      </c>
      <c r="I68" s="80" t="s">
        <v>82</v>
      </c>
      <c r="J68" s="80" t="s">
        <v>83</v>
      </c>
      <c r="K68" s="80" t="s">
        <v>84</v>
      </c>
      <c r="L68" s="80" t="s">
        <v>85</v>
      </c>
      <c r="M68" s="81" t="s">
        <v>86</v>
      </c>
      <c r="N68" s="81" t="s">
        <v>87</v>
      </c>
      <c r="O68" s="168" t="s">
        <v>88</v>
      </c>
      <c r="P68" s="170"/>
      <c r="Q68" s="80" t="s">
        <v>89</v>
      </c>
    </row>
    <row r="69" spans="2:17" ht="45" x14ac:dyDescent="0.25">
      <c r="B69" s="82" t="s">
        <v>90</v>
      </c>
      <c r="C69" s="82" t="s">
        <v>91</v>
      </c>
      <c r="D69" s="83" t="s">
        <v>92</v>
      </c>
      <c r="E69" s="84">
        <v>120</v>
      </c>
      <c r="F69" s="85"/>
      <c r="G69" s="85"/>
      <c r="H69" s="85" t="s">
        <v>21</v>
      </c>
      <c r="I69" s="86"/>
      <c r="J69" s="86" t="s">
        <v>18</v>
      </c>
      <c r="K69" s="86" t="s">
        <v>18</v>
      </c>
      <c r="L69" s="86" t="s">
        <v>18</v>
      </c>
      <c r="M69" s="86" t="s">
        <v>18</v>
      </c>
      <c r="N69" s="86" t="s">
        <v>18</v>
      </c>
      <c r="O69" s="199"/>
      <c r="P69" s="200"/>
      <c r="Q69" s="42" t="s">
        <v>18</v>
      </c>
    </row>
    <row r="70" spans="2:17" x14ac:dyDescent="0.25">
      <c r="B70" s="82" t="s">
        <v>93</v>
      </c>
      <c r="C70" s="82" t="s">
        <v>94</v>
      </c>
      <c r="D70" s="83"/>
      <c r="E70" s="84"/>
      <c r="F70" s="85"/>
      <c r="G70" s="85"/>
      <c r="H70" s="85"/>
      <c r="I70" s="85" t="s">
        <v>21</v>
      </c>
      <c r="J70" s="86"/>
      <c r="K70" s="86"/>
      <c r="L70" s="86"/>
      <c r="M70" s="86"/>
      <c r="N70" s="86"/>
      <c r="O70" s="201"/>
      <c r="P70" s="202"/>
      <c r="Q70" s="42" t="s">
        <v>18</v>
      </c>
    </row>
    <row r="71" spans="2:17" x14ac:dyDescent="0.25">
      <c r="B71" s="42"/>
      <c r="C71" s="42"/>
      <c r="D71" s="42"/>
      <c r="E71" s="42"/>
      <c r="F71" s="42"/>
      <c r="G71" s="42"/>
      <c r="H71" s="42"/>
      <c r="I71" s="42"/>
      <c r="J71" s="42"/>
      <c r="K71" s="42"/>
      <c r="L71" s="42"/>
      <c r="M71" s="42"/>
      <c r="N71" s="42"/>
      <c r="O71" s="199"/>
      <c r="P71" s="200"/>
      <c r="Q71" s="42"/>
    </row>
    <row r="72" spans="2:17" x14ac:dyDescent="0.25">
      <c r="B72" s="1" t="s">
        <v>95</v>
      </c>
    </row>
    <row r="73" spans="2:17" x14ac:dyDescent="0.25">
      <c r="B73" s="1" t="s">
        <v>96</v>
      </c>
    </row>
    <row r="74" spans="2:17" x14ac:dyDescent="0.25">
      <c r="B74" s="1" t="s">
        <v>97</v>
      </c>
    </row>
    <row r="76" spans="2:17" ht="15.75" thickBot="1" x14ac:dyDescent="0.3"/>
    <row r="77" spans="2:17" ht="27" thickBot="1" x14ac:dyDescent="0.3">
      <c r="B77" s="165" t="s">
        <v>98</v>
      </c>
      <c r="C77" s="166"/>
      <c r="D77" s="166"/>
      <c r="E77" s="166"/>
      <c r="F77" s="166"/>
      <c r="G77" s="166"/>
      <c r="H77" s="166"/>
      <c r="I77" s="166"/>
      <c r="J77" s="166"/>
      <c r="K77" s="166"/>
      <c r="L77" s="166"/>
      <c r="M77" s="166"/>
      <c r="N77" s="167"/>
    </row>
    <row r="82" spans="1:17" ht="76.5" customHeight="1" x14ac:dyDescent="0.25">
      <c r="B82" s="79" t="s">
        <v>99</v>
      </c>
      <c r="C82" s="79" t="s">
        <v>100</v>
      </c>
      <c r="D82" s="79" t="s">
        <v>101</v>
      </c>
      <c r="E82" s="79" t="s">
        <v>102</v>
      </c>
      <c r="F82" s="79" t="s">
        <v>103</v>
      </c>
      <c r="G82" s="79" t="s">
        <v>104</v>
      </c>
      <c r="H82" s="79" t="s">
        <v>105</v>
      </c>
      <c r="I82" s="79" t="s">
        <v>106</v>
      </c>
      <c r="J82" s="168" t="s">
        <v>107</v>
      </c>
      <c r="K82" s="169"/>
      <c r="L82" s="170"/>
      <c r="M82" s="79" t="s">
        <v>108</v>
      </c>
      <c r="N82" s="79" t="s">
        <v>109</v>
      </c>
      <c r="O82" s="79" t="s">
        <v>110</v>
      </c>
      <c r="P82" s="168" t="s">
        <v>88</v>
      </c>
      <c r="Q82" s="170"/>
    </row>
    <row r="83" spans="1:17" ht="104.25" customHeight="1" x14ac:dyDescent="0.25">
      <c r="B83" s="87" t="s">
        <v>111</v>
      </c>
      <c r="C83" s="87" t="s">
        <v>112</v>
      </c>
      <c r="D83" s="87" t="s">
        <v>113</v>
      </c>
      <c r="E83" s="88">
        <v>31585319</v>
      </c>
      <c r="F83" s="88" t="s">
        <v>114</v>
      </c>
      <c r="G83" s="88" t="s">
        <v>115</v>
      </c>
      <c r="H83" s="89">
        <v>37356</v>
      </c>
      <c r="I83" s="90" t="s">
        <v>18</v>
      </c>
      <c r="J83" s="87" t="s">
        <v>116</v>
      </c>
      <c r="K83" s="91" t="s">
        <v>117</v>
      </c>
      <c r="L83" s="92" t="s">
        <v>118</v>
      </c>
      <c r="M83" s="93" t="s">
        <v>18</v>
      </c>
      <c r="N83" s="93" t="s">
        <v>18</v>
      </c>
      <c r="O83" s="93" t="s">
        <v>18</v>
      </c>
      <c r="P83" s="150" t="s">
        <v>203</v>
      </c>
      <c r="Q83" s="151"/>
    </row>
    <row r="84" spans="1:17" ht="57.75" customHeight="1" x14ac:dyDescent="0.25">
      <c r="A84" s="42"/>
      <c r="B84" s="196" t="s">
        <v>119</v>
      </c>
      <c r="C84" s="196" t="s">
        <v>112</v>
      </c>
      <c r="D84" s="197" t="s">
        <v>120</v>
      </c>
      <c r="E84" s="198">
        <v>66749545</v>
      </c>
      <c r="F84" s="198" t="s">
        <v>121</v>
      </c>
      <c r="G84" s="198" t="s">
        <v>122</v>
      </c>
      <c r="H84" s="193">
        <v>40305</v>
      </c>
      <c r="I84" s="194" t="s">
        <v>18</v>
      </c>
      <c r="J84" s="94" t="s">
        <v>123</v>
      </c>
      <c r="K84" s="95" t="s">
        <v>124</v>
      </c>
      <c r="L84" s="83" t="s">
        <v>125</v>
      </c>
      <c r="M84" s="188" t="s">
        <v>18</v>
      </c>
      <c r="N84" s="188" t="s">
        <v>18</v>
      </c>
      <c r="O84" s="188" t="s">
        <v>18</v>
      </c>
      <c r="P84" s="195"/>
      <c r="Q84" s="195"/>
    </row>
    <row r="85" spans="1:17" ht="61.5" customHeight="1" x14ac:dyDescent="0.25">
      <c r="A85" s="42"/>
      <c r="B85" s="196"/>
      <c r="C85" s="196"/>
      <c r="D85" s="197"/>
      <c r="E85" s="198"/>
      <c r="F85" s="198"/>
      <c r="G85" s="198"/>
      <c r="H85" s="193"/>
      <c r="I85" s="194"/>
      <c r="J85" s="94" t="s">
        <v>49</v>
      </c>
      <c r="K85" s="95" t="s">
        <v>126</v>
      </c>
      <c r="L85" s="83" t="s">
        <v>127</v>
      </c>
      <c r="M85" s="188"/>
      <c r="N85" s="188"/>
      <c r="O85" s="188"/>
      <c r="P85" s="195"/>
      <c r="Q85" s="195"/>
    </row>
    <row r="86" spans="1:17" ht="61.5" customHeight="1" x14ac:dyDescent="0.25">
      <c r="A86" s="30"/>
      <c r="B86" s="96"/>
      <c r="C86" s="96"/>
      <c r="D86" s="97"/>
      <c r="E86" s="98"/>
      <c r="F86" s="98"/>
      <c r="G86" s="98"/>
      <c r="H86" s="99"/>
      <c r="I86" s="100"/>
      <c r="J86" s="101"/>
      <c r="K86" s="102"/>
      <c r="L86" s="103"/>
      <c r="M86" s="104"/>
      <c r="N86" s="104"/>
      <c r="O86" s="104"/>
      <c r="P86" s="37"/>
      <c r="Q86" s="37"/>
    </row>
    <row r="87" spans="1:17" ht="15.75" thickBot="1" x14ac:dyDescent="0.3"/>
    <row r="88" spans="1:17" ht="27" thickBot="1" x14ac:dyDescent="0.3">
      <c r="B88" s="165" t="s">
        <v>128</v>
      </c>
      <c r="C88" s="166"/>
      <c r="D88" s="166"/>
      <c r="E88" s="166"/>
      <c r="F88" s="166"/>
      <c r="G88" s="166"/>
      <c r="H88" s="166"/>
      <c r="I88" s="166"/>
      <c r="J88" s="166"/>
      <c r="K88" s="166"/>
      <c r="L88" s="166"/>
      <c r="M88" s="166"/>
      <c r="N88" s="167"/>
    </row>
    <row r="91" spans="1:17" ht="46.35" customHeight="1" x14ac:dyDescent="0.25">
      <c r="B91" s="80" t="s">
        <v>17</v>
      </c>
      <c r="C91" s="80" t="s">
        <v>129</v>
      </c>
      <c r="D91" s="168" t="s">
        <v>88</v>
      </c>
      <c r="E91" s="170"/>
    </row>
    <row r="92" spans="1:17" ht="47.1" customHeight="1" x14ac:dyDescent="0.25">
      <c r="B92" s="95" t="s">
        <v>130</v>
      </c>
      <c r="C92" s="43" t="s">
        <v>18</v>
      </c>
      <c r="D92" s="188"/>
      <c r="E92" s="188"/>
    </row>
    <row r="95" spans="1:17" ht="26.25" x14ac:dyDescent="0.25">
      <c r="B95" s="189" t="s">
        <v>131</v>
      </c>
      <c r="C95" s="190"/>
      <c r="D95" s="190"/>
      <c r="E95" s="190"/>
      <c r="F95" s="190"/>
      <c r="G95" s="190"/>
      <c r="H95" s="190"/>
      <c r="I95" s="190"/>
      <c r="J95" s="190"/>
      <c r="K95" s="190"/>
      <c r="L95" s="190"/>
      <c r="M95" s="190"/>
      <c r="N95" s="190"/>
      <c r="O95" s="190"/>
      <c r="P95" s="190"/>
    </row>
    <row r="97" spans="1:26" ht="15.75" thickBot="1" x14ac:dyDescent="0.3"/>
    <row r="98" spans="1:26" ht="27" thickBot="1" x14ac:dyDescent="0.3">
      <c r="B98" s="165" t="s">
        <v>132</v>
      </c>
      <c r="C98" s="166"/>
      <c r="D98" s="166"/>
      <c r="E98" s="166"/>
      <c r="F98" s="166"/>
      <c r="G98" s="166"/>
      <c r="H98" s="166"/>
      <c r="I98" s="166"/>
      <c r="J98" s="166"/>
      <c r="K98" s="166"/>
      <c r="L98" s="166"/>
      <c r="M98" s="166"/>
      <c r="N98" s="167"/>
    </row>
    <row r="100" spans="1:26" ht="15.75" thickBot="1" x14ac:dyDescent="0.3">
      <c r="M100" s="47"/>
      <c r="N100" s="47"/>
    </row>
    <row r="101" spans="1:26" s="13" customFormat="1" ht="109.5" customHeight="1" x14ac:dyDescent="0.25">
      <c r="B101" s="48" t="s">
        <v>33</v>
      </c>
      <c r="C101" s="48" t="s">
        <v>34</v>
      </c>
      <c r="D101" s="48" t="s">
        <v>35</v>
      </c>
      <c r="E101" s="48" t="s">
        <v>36</v>
      </c>
      <c r="F101" s="48" t="s">
        <v>37</v>
      </c>
      <c r="G101" s="48" t="s">
        <v>38</v>
      </c>
      <c r="H101" s="48" t="s">
        <v>39</v>
      </c>
      <c r="I101" s="48" t="s">
        <v>40</v>
      </c>
      <c r="J101" s="48" t="s">
        <v>41</v>
      </c>
      <c r="K101" s="48" t="s">
        <v>42</v>
      </c>
      <c r="L101" s="48" t="s">
        <v>43</v>
      </c>
      <c r="M101" s="49" t="s">
        <v>44</v>
      </c>
      <c r="N101" s="48" t="s">
        <v>45</v>
      </c>
      <c r="O101" s="48" t="s">
        <v>46</v>
      </c>
      <c r="P101" s="50" t="s">
        <v>47</v>
      </c>
      <c r="Q101" s="50" t="s">
        <v>48</v>
      </c>
    </row>
    <row r="102" spans="1:26" s="63" customFormat="1" ht="30" x14ac:dyDescent="0.25">
      <c r="A102" s="51">
        <v>1</v>
      </c>
      <c r="B102" s="52" t="s">
        <v>133</v>
      </c>
      <c r="C102" s="52" t="s">
        <v>133</v>
      </c>
      <c r="D102" s="52" t="s">
        <v>134</v>
      </c>
      <c r="E102" s="105">
        <v>762614402</v>
      </c>
      <c r="F102" s="55" t="s">
        <v>18</v>
      </c>
      <c r="G102" s="56"/>
      <c r="H102" s="57">
        <v>41662</v>
      </c>
      <c r="I102" s="57">
        <v>41912</v>
      </c>
      <c r="J102" s="58" t="s">
        <v>19</v>
      </c>
      <c r="K102" s="106">
        <v>9</v>
      </c>
      <c r="L102" s="54"/>
      <c r="M102" s="107">
        <v>3048</v>
      </c>
      <c r="N102" s="59"/>
      <c r="O102" s="60">
        <v>2911426924</v>
      </c>
      <c r="P102" s="60">
        <v>39</v>
      </c>
      <c r="Q102" s="61"/>
      <c r="R102" s="62"/>
      <c r="S102" s="62"/>
      <c r="T102" s="62"/>
      <c r="U102" s="62"/>
      <c r="V102" s="62"/>
      <c r="W102" s="62"/>
      <c r="X102" s="62"/>
      <c r="Y102" s="62"/>
      <c r="Z102" s="62"/>
    </row>
    <row r="103" spans="1:26" s="63" customFormat="1" x14ac:dyDescent="0.25">
      <c r="A103" s="51">
        <f>+A102+1</f>
        <v>2</v>
      </c>
      <c r="B103" s="52"/>
      <c r="C103" s="53"/>
      <c r="D103" s="52"/>
      <c r="E103" s="108"/>
      <c r="F103" s="55"/>
      <c r="G103" s="55"/>
      <c r="H103" s="57"/>
      <c r="I103" s="58"/>
      <c r="J103" s="58"/>
      <c r="K103" s="106"/>
      <c r="L103" s="58"/>
      <c r="M103" s="107"/>
      <c r="N103" s="59"/>
      <c r="O103" s="60"/>
      <c r="P103" s="60"/>
      <c r="Q103" s="61"/>
      <c r="R103" s="62"/>
      <c r="S103" s="62"/>
      <c r="T103" s="62"/>
      <c r="U103" s="62"/>
      <c r="V103" s="62"/>
      <c r="W103" s="62"/>
      <c r="X103" s="62"/>
      <c r="Y103" s="62"/>
      <c r="Z103" s="62"/>
    </row>
    <row r="104" spans="1:26" s="63" customFormat="1" x14ac:dyDescent="0.25">
      <c r="A104" s="51">
        <f>+A103+1</f>
        <v>3</v>
      </c>
      <c r="B104" s="52"/>
      <c r="C104" s="53"/>
      <c r="D104" s="52"/>
      <c r="E104" s="64"/>
      <c r="F104" s="55"/>
      <c r="G104" s="55"/>
      <c r="H104" s="55"/>
      <c r="I104" s="58"/>
      <c r="J104" s="58"/>
      <c r="K104" s="106"/>
      <c r="L104" s="58"/>
      <c r="M104" s="59"/>
      <c r="N104" s="59"/>
      <c r="O104" s="60"/>
      <c r="P104" s="60"/>
      <c r="Q104" s="61"/>
      <c r="R104" s="62"/>
      <c r="S104" s="62"/>
      <c r="T104" s="62"/>
      <c r="U104" s="62"/>
      <c r="V104" s="62"/>
      <c r="W104" s="62"/>
      <c r="X104" s="62"/>
      <c r="Y104" s="62"/>
      <c r="Z104" s="62"/>
    </row>
    <row r="105" spans="1:26" s="63" customFormat="1" x14ac:dyDescent="0.25">
      <c r="A105" s="51">
        <f t="shared" ref="A105:A109" si="2">+A104+1</f>
        <v>4</v>
      </c>
      <c r="B105" s="52"/>
      <c r="C105" s="53"/>
      <c r="D105" s="52"/>
      <c r="E105" s="64"/>
      <c r="F105" s="55"/>
      <c r="G105" s="55"/>
      <c r="H105" s="55"/>
      <c r="I105" s="58"/>
      <c r="J105" s="58"/>
      <c r="K105" s="106"/>
      <c r="L105" s="58"/>
      <c r="M105" s="59"/>
      <c r="N105" s="59"/>
      <c r="O105" s="60"/>
      <c r="P105" s="60"/>
      <c r="Q105" s="61"/>
      <c r="R105" s="62"/>
      <c r="S105" s="62"/>
      <c r="T105" s="62"/>
      <c r="U105" s="62"/>
      <c r="V105" s="62"/>
      <c r="W105" s="62"/>
      <c r="X105" s="62"/>
      <c r="Y105" s="62"/>
      <c r="Z105" s="62"/>
    </row>
    <row r="106" spans="1:26" s="63" customFormat="1" x14ac:dyDescent="0.25">
      <c r="A106" s="51">
        <f t="shared" si="2"/>
        <v>5</v>
      </c>
      <c r="B106" s="52"/>
      <c r="C106" s="53"/>
      <c r="D106" s="52"/>
      <c r="E106" s="64"/>
      <c r="F106" s="55"/>
      <c r="G106" s="55"/>
      <c r="H106" s="55"/>
      <c r="I106" s="58"/>
      <c r="J106" s="58"/>
      <c r="K106" s="106"/>
      <c r="L106" s="58"/>
      <c r="M106" s="59"/>
      <c r="N106" s="59"/>
      <c r="O106" s="60"/>
      <c r="P106" s="60"/>
      <c r="Q106" s="61"/>
      <c r="R106" s="62"/>
      <c r="S106" s="62"/>
      <c r="T106" s="62"/>
      <c r="U106" s="62"/>
      <c r="V106" s="62"/>
      <c r="W106" s="62"/>
      <c r="X106" s="62"/>
      <c r="Y106" s="62"/>
      <c r="Z106" s="62"/>
    </row>
    <row r="107" spans="1:26" s="63" customFormat="1" x14ac:dyDescent="0.25">
      <c r="A107" s="51">
        <f t="shared" si="2"/>
        <v>6</v>
      </c>
      <c r="B107" s="52"/>
      <c r="C107" s="53"/>
      <c r="D107" s="52"/>
      <c r="E107" s="64"/>
      <c r="F107" s="55"/>
      <c r="G107" s="55"/>
      <c r="H107" s="55"/>
      <c r="I107" s="58"/>
      <c r="J107" s="58"/>
      <c r="K107" s="106"/>
      <c r="L107" s="58"/>
      <c r="M107" s="59"/>
      <c r="N107" s="59"/>
      <c r="O107" s="60"/>
      <c r="P107" s="60"/>
      <c r="Q107" s="61"/>
      <c r="R107" s="62"/>
      <c r="S107" s="62"/>
      <c r="T107" s="62"/>
      <c r="U107" s="62"/>
      <c r="V107" s="62"/>
      <c r="W107" s="62"/>
      <c r="X107" s="62"/>
      <c r="Y107" s="62"/>
      <c r="Z107" s="62"/>
    </row>
    <row r="108" spans="1:26" s="63" customFormat="1" x14ac:dyDescent="0.25">
      <c r="A108" s="51">
        <f t="shared" si="2"/>
        <v>7</v>
      </c>
      <c r="B108" s="52"/>
      <c r="C108" s="53"/>
      <c r="D108" s="52"/>
      <c r="E108" s="64"/>
      <c r="F108" s="55"/>
      <c r="G108" s="55"/>
      <c r="H108" s="55"/>
      <c r="I108" s="58"/>
      <c r="J108" s="58"/>
      <c r="K108" s="106"/>
      <c r="L108" s="58"/>
      <c r="M108" s="59"/>
      <c r="N108" s="59"/>
      <c r="O108" s="60"/>
      <c r="P108" s="60"/>
      <c r="Q108" s="61"/>
      <c r="R108" s="62"/>
      <c r="S108" s="62"/>
      <c r="T108" s="62"/>
      <c r="U108" s="62"/>
      <c r="V108" s="62"/>
      <c r="W108" s="62"/>
      <c r="X108" s="62"/>
      <c r="Y108" s="62"/>
      <c r="Z108" s="62"/>
    </row>
    <row r="109" spans="1:26" s="63" customFormat="1" x14ac:dyDescent="0.25">
      <c r="A109" s="51">
        <f t="shared" si="2"/>
        <v>8</v>
      </c>
      <c r="B109" s="52"/>
      <c r="C109" s="53"/>
      <c r="D109" s="52"/>
      <c r="E109" s="64"/>
      <c r="F109" s="55"/>
      <c r="G109" s="55"/>
      <c r="H109" s="55"/>
      <c r="I109" s="58"/>
      <c r="J109" s="58"/>
      <c r="K109" s="106"/>
      <c r="L109" s="58"/>
      <c r="M109" s="59"/>
      <c r="N109" s="59"/>
      <c r="O109" s="60"/>
      <c r="P109" s="60"/>
      <c r="Q109" s="61"/>
      <c r="R109" s="62"/>
      <c r="S109" s="62"/>
      <c r="T109" s="62"/>
      <c r="U109" s="62"/>
      <c r="V109" s="62"/>
      <c r="W109" s="62"/>
      <c r="X109" s="62"/>
      <c r="Y109" s="62"/>
      <c r="Z109" s="62"/>
    </row>
    <row r="110" spans="1:26" s="63" customFormat="1" x14ac:dyDescent="0.25">
      <c r="A110" s="51"/>
      <c r="B110" s="65" t="s">
        <v>28</v>
      </c>
      <c r="C110" s="53"/>
      <c r="D110" s="52"/>
      <c r="E110" s="64"/>
      <c r="F110" s="55"/>
      <c r="G110" s="55"/>
      <c r="H110" s="55"/>
      <c r="I110" s="58"/>
      <c r="J110" s="58"/>
      <c r="K110" s="109">
        <f>SUM(K102:K109)</f>
        <v>9</v>
      </c>
      <c r="L110" s="66">
        <f t="shared" ref="L110:N110" si="3">SUM(L102:L109)</f>
        <v>0</v>
      </c>
      <c r="M110" s="67">
        <f t="shared" si="3"/>
        <v>3048</v>
      </c>
      <c r="N110" s="66">
        <f t="shared" si="3"/>
        <v>0</v>
      </c>
      <c r="O110" s="60"/>
      <c r="P110" s="60"/>
      <c r="Q110" s="68"/>
    </row>
    <row r="111" spans="1:26" x14ac:dyDescent="0.25">
      <c r="B111" s="69"/>
      <c r="C111" s="69"/>
      <c r="D111" s="69"/>
      <c r="E111" s="70"/>
      <c r="F111" s="69"/>
      <c r="G111" s="69"/>
      <c r="H111" s="69"/>
      <c r="I111" s="69"/>
      <c r="J111" s="69"/>
      <c r="K111" s="69"/>
      <c r="L111" s="69"/>
      <c r="M111" s="69"/>
      <c r="N111" s="69"/>
      <c r="O111" s="69"/>
      <c r="P111" s="69"/>
    </row>
    <row r="112" spans="1:26" ht="18.75" x14ac:dyDescent="0.25">
      <c r="B112" s="73" t="s">
        <v>135</v>
      </c>
      <c r="C112" s="110">
        <f>+K110</f>
        <v>9</v>
      </c>
      <c r="H112" s="77"/>
      <c r="I112" s="77"/>
      <c r="J112" s="77"/>
      <c r="K112" s="77"/>
      <c r="L112" s="77"/>
      <c r="M112" s="77"/>
      <c r="N112" s="69"/>
      <c r="O112" s="69"/>
      <c r="P112" s="69"/>
    </row>
    <row r="114" spans="2:17" ht="15.75" thickBot="1" x14ac:dyDescent="0.3"/>
    <row r="115" spans="2:17" ht="37.35" customHeight="1" thickBot="1" x14ac:dyDescent="0.3">
      <c r="B115" s="111" t="s">
        <v>136</v>
      </c>
      <c r="C115" s="112" t="s">
        <v>137</v>
      </c>
      <c r="D115" s="111" t="s">
        <v>27</v>
      </c>
      <c r="E115" s="112" t="s">
        <v>138</v>
      </c>
    </row>
    <row r="116" spans="2:17" ht="41.45" customHeight="1" x14ac:dyDescent="0.25">
      <c r="B116" s="113" t="s">
        <v>139</v>
      </c>
      <c r="C116" s="114">
        <v>20</v>
      </c>
      <c r="D116" s="114">
        <v>20</v>
      </c>
      <c r="E116" s="191">
        <f>+D116+D117+D118</f>
        <v>20</v>
      </c>
    </row>
    <row r="117" spans="2:17" x14ac:dyDescent="0.25">
      <c r="B117" s="113" t="s">
        <v>140</v>
      </c>
      <c r="C117" s="75">
        <v>30</v>
      </c>
      <c r="D117" s="43"/>
      <c r="E117" s="145"/>
    </row>
    <row r="118" spans="2:17" ht="15.75" thickBot="1" x14ac:dyDescent="0.3">
      <c r="B118" s="113" t="s">
        <v>141</v>
      </c>
      <c r="C118" s="115">
        <v>40</v>
      </c>
      <c r="D118" s="115"/>
      <c r="E118" s="192"/>
    </row>
    <row r="120" spans="2:17" ht="15.75" thickBot="1" x14ac:dyDescent="0.3"/>
    <row r="121" spans="2:17" ht="27" thickBot="1" x14ac:dyDescent="0.3">
      <c r="B121" s="165" t="s">
        <v>142</v>
      </c>
      <c r="C121" s="166"/>
      <c r="D121" s="166"/>
      <c r="E121" s="166"/>
      <c r="F121" s="166"/>
      <c r="G121" s="166"/>
      <c r="H121" s="166"/>
      <c r="I121" s="166"/>
      <c r="J121" s="166"/>
      <c r="K121" s="166"/>
      <c r="L121" s="166"/>
      <c r="M121" s="166"/>
      <c r="N121" s="167"/>
    </row>
    <row r="123" spans="2:17" ht="76.5" customHeight="1" x14ac:dyDescent="0.25">
      <c r="B123" s="79" t="s">
        <v>99</v>
      </c>
      <c r="C123" s="79" t="s">
        <v>100</v>
      </c>
      <c r="D123" s="79" t="s">
        <v>101</v>
      </c>
      <c r="E123" s="79" t="s">
        <v>102</v>
      </c>
      <c r="F123" s="79" t="s">
        <v>103</v>
      </c>
      <c r="G123" s="79" t="s">
        <v>104</v>
      </c>
      <c r="H123" s="79" t="s">
        <v>105</v>
      </c>
      <c r="I123" s="79" t="s">
        <v>106</v>
      </c>
      <c r="J123" s="168" t="s">
        <v>107</v>
      </c>
      <c r="K123" s="169"/>
      <c r="L123" s="170"/>
      <c r="M123" s="79" t="s">
        <v>108</v>
      </c>
      <c r="N123" s="79" t="s">
        <v>109</v>
      </c>
      <c r="O123" s="79" t="s">
        <v>110</v>
      </c>
      <c r="P123" s="168" t="s">
        <v>88</v>
      </c>
      <c r="Q123" s="170"/>
    </row>
    <row r="124" spans="2:17" ht="76.5" customHeight="1" x14ac:dyDescent="0.25">
      <c r="B124" s="171" t="s">
        <v>143</v>
      </c>
      <c r="C124" s="171" t="s">
        <v>144</v>
      </c>
      <c r="D124" s="173" t="s">
        <v>145</v>
      </c>
      <c r="E124" s="173">
        <v>1130607021</v>
      </c>
      <c r="F124" s="173" t="s">
        <v>146</v>
      </c>
      <c r="G124" s="173" t="s">
        <v>115</v>
      </c>
      <c r="H124" s="175">
        <v>39412</v>
      </c>
      <c r="I124" s="177" t="s">
        <v>18</v>
      </c>
      <c r="J124" s="116" t="s">
        <v>62</v>
      </c>
      <c r="K124" s="117" t="s">
        <v>147</v>
      </c>
      <c r="L124" s="83" t="s">
        <v>148</v>
      </c>
      <c r="M124" s="164" t="s">
        <v>18</v>
      </c>
      <c r="N124" s="164" t="s">
        <v>18</v>
      </c>
      <c r="O124" s="164" t="s">
        <v>18</v>
      </c>
      <c r="P124" s="179"/>
      <c r="Q124" s="180"/>
    </row>
    <row r="125" spans="2:17" ht="60.75" customHeight="1" x14ac:dyDescent="0.25">
      <c r="B125" s="172"/>
      <c r="C125" s="172"/>
      <c r="D125" s="174"/>
      <c r="E125" s="174"/>
      <c r="F125" s="174"/>
      <c r="G125" s="174"/>
      <c r="H125" s="176"/>
      <c r="I125" s="178"/>
      <c r="J125" s="118" t="s">
        <v>149</v>
      </c>
      <c r="K125" s="83" t="s">
        <v>150</v>
      </c>
      <c r="L125" s="83" t="s">
        <v>151</v>
      </c>
      <c r="M125" s="163"/>
      <c r="N125" s="163"/>
      <c r="O125" s="163"/>
      <c r="P125" s="181"/>
      <c r="Q125" s="182"/>
    </row>
    <row r="126" spans="2:17" ht="60.75" customHeight="1" x14ac:dyDescent="0.25">
      <c r="B126" s="142" t="s">
        <v>152</v>
      </c>
      <c r="C126" s="142" t="s">
        <v>144</v>
      </c>
      <c r="D126" s="140" t="s">
        <v>153</v>
      </c>
      <c r="E126" s="140">
        <v>31536533</v>
      </c>
      <c r="F126" s="144" t="s">
        <v>154</v>
      </c>
      <c r="G126" s="144" t="s">
        <v>155</v>
      </c>
      <c r="H126" s="155">
        <v>36140</v>
      </c>
      <c r="I126" s="162" t="s">
        <v>156</v>
      </c>
      <c r="J126" s="118" t="s">
        <v>157</v>
      </c>
      <c r="K126" s="83" t="s">
        <v>158</v>
      </c>
      <c r="L126" s="83" t="s">
        <v>159</v>
      </c>
      <c r="M126" s="158" t="s">
        <v>18</v>
      </c>
      <c r="N126" s="162" t="s">
        <v>18</v>
      </c>
      <c r="O126" s="164" t="s">
        <v>18</v>
      </c>
      <c r="P126" s="183"/>
      <c r="Q126" s="184"/>
    </row>
    <row r="127" spans="2:17" ht="60.75" customHeight="1" x14ac:dyDescent="0.25">
      <c r="B127" s="144"/>
      <c r="C127" s="144"/>
      <c r="D127" s="145"/>
      <c r="E127" s="145"/>
      <c r="F127" s="144"/>
      <c r="G127" s="144"/>
      <c r="H127" s="155"/>
      <c r="I127" s="162"/>
      <c r="J127" s="118" t="s">
        <v>160</v>
      </c>
      <c r="K127" s="83" t="s">
        <v>161</v>
      </c>
      <c r="L127" s="83" t="s">
        <v>162</v>
      </c>
      <c r="M127" s="158"/>
      <c r="N127" s="162"/>
      <c r="O127" s="162"/>
      <c r="P127" s="183"/>
      <c r="Q127" s="184"/>
    </row>
    <row r="128" spans="2:17" ht="60.75" customHeight="1" x14ac:dyDescent="0.25">
      <c r="B128" s="143"/>
      <c r="C128" s="143"/>
      <c r="D128" s="141"/>
      <c r="E128" s="141"/>
      <c r="F128" s="143"/>
      <c r="G128" s="143"/>
      <c r="H128" s="156"/>
      <c r="I128" s="163"/>
      <c r="J128" s="118" t="s">
        <v>163</v>
      </c>
      <c r="K128" s="83" t="s">
        <v>164</v>
      </c>
      <c r="L128" s="83" t="s">
        <v>162</v>
      </c>
      <c r="M128" s="159"/>
      <c r="N128" s="163"/>
      <c r="O128" s="163"/>
      <c r="P128" s="185"/>
      <c r="Q128" s="186"/>
    </row>
    <row r="129" spans="2:17" ht="60.75" customHeight="1" x14ac:dyDescent="0.25">
      <c r="B129" s="94" t="s">
        <v>152</v>
      </c>
      <c r="C129" s="119" t="s">
        <v>144</v>
      </c>
      <c r="D129" s="94" t="s">
        <v>165</v>
      </c>
      <c r="E129" s="43">
        <v>66822793</v>
      </c>
      <c r="F129" s="120" t="s">
        <v>166</v>
      </c>
      <c r="G129" s="120" t="s">
        <v>167</v>
      </c>
      <c r="H129" s="121">
        <v>37603</v>
      </c>
      <c r="I129" s="122" t="s">
        <v>156</v>
      </c>
      <c r="J129" s="123" t="s">
        <v>62</v>
      </c>
      <c r="K129" s="83" t="s">
        <v>168</v>
      </c>
      <c r="L129" s="83" t="s">
        <v>169</v>
      </c>
      <c r="M129" s="124" t="s">
        <v>18</v>
      </c>
      <c r="N129" s="75" t="s">
        <v>18</v>
      </c>
      <c r="O129" s="75" t="s">
        <v>18</v>
      </c>
      <c r="P129" s="187"/>
      <c r="Q129" s="187"/>
    </row>
    <row r="130" spans="2:17" ht="60.75" customHeight="1" x14ac:dyDescent="0.25">
      <c r="B130" s="142" t="s">
        <v>170</v>
      </c>
      <c r="C130" s="142" t="s">
        <v>144</v>
      </c>
      <c r="D130" s="142" t="s">
        <v>171</v>
      </c>
      <c r="E130" s="140">
        <v>71370028</v>
      </c>
      <c r="F130" s="140" t="s">
        <v>172</v>
      </c>
      <c r="G130" s="140" t="s">
        <v>173</v>
      </c>
      <c r="H130" s="154">
        <v>38863</v>
      </c>
      <c r="I130" s="157" t="s">
        <v>18</v>
      </c>
      <c r="J130" s="94" t="s">
        <v>174</v>
      </c>
      <c r="K130" s="125" t="s">
        <v>175</v>
      </c>
      <c r="L130" s="83" t="s">
        <v>176</v>
      </c>
      <c r="M130" s="140" t="s">
        <v>18</v>
      </c>
      <c r="N130" s="140" t="s">
        <v>18</v>
      </c>
      <c r="O130" s="140" t="s">
        <v>18</v>
      </c>
      <c r="P130" s="146"/>
      <c r="Q130" s="147"/>
    </row>
    <row r="131" spans="2:17" ht="60.75" customHeight="1" x14ac:dyDescent="0.25">
      <c r="B131" s="143"/>
      <c r="C131" s="143"/>
      <c r="D131" s="143"/>
      <c r="E131" s="141"/>
      <c r="F131" s="141"/>
      <c r="G131" s="141"/>
      <c r="H131" s="156"/>
      <c r="I131" s="159"/>
      <c r="J131" s="126" t="s">
        <v>177</v>
      </c>
      <c r="K131" s="127" t="s">
        <v>178</v>
      </c>
      <c r="L131" s="125" t="s">
        <v>179</v>
      </c>
      <c r="M131" s="141"/>
      <c r="N131" s="141"/>
      <c r="O131" s="141"/>
      <c r="P131" s="148"/>
      <c r="Q131" s="149"/>
    </row>
    <row r="132" spans="2:17" ht="131.25" customHeight="1" x14ac:dyDescent="0.25">
      <c r="B132" s="142" t="s">
        <v>202</v>
      </c>
      <c r="C132" s="142" t="s">
        <v>144</v>
      </c>
      <c r="D132" s="142" t="s">
        <v>180</v>
      </c>
      <c r="E132" s="140">
        <v>22433192</v>
      </c>
      <c r="F132" s="142" t="s">
        <v>154</v>
      </c>
      <c r="G132" s="142" t="s">
        <v>155</v>
      </c>
      <c r="H132" s="154">
        <v>36140</v>
      </c>
      <c r="I132" s="157" t="s">
        <v>156</v>
      </c>
      <c r="J132" s="126" t="s">
        <v>181</v>
      </c>
      <c r="K132" s="127" t="s">
        <v>182</v>
      </c>
      <c r="L132" s="125" t="s">
        <v>183</v>
      </c>
      <c r="M132" s="140" t="s">
        <v>18</v>
      </c>
      <c r="N132" s="140" t="s">
        <v>18</v>
      </c>
      <c r="O132" s="140" t="s">
        <v>18</v>
      </c>
      <c r="P132" s="146"/>
      <c r="Q132" s="147"/>
    </row>
    <row r="133" spans="2:17" ht="60.75" customHeight="1" x14ac:dyDescent="0.25">
      <c r="B133" s="144"/>
      <c r="C133" s="144"/>
      <c r="D133" s="144"/>
      <c r="E133" s="145"/>
      <c r="F133" s="144"/>
      <c r="G133" s="144"/>
      <c r="H133" s="155"/>
      <c r="I133" s="158"/>
      <c r="J133" s="126" t="s">
        <v>157</v>
      </c>
      <c r="K133" s="127" t="s">
        <v>184</v>
      </c>
      <c r="L133" s="125" t="s">
        <v>185</v>
      </c>
      <c r="M133" s="145"/>
      <c r="N133" s="145"/>
      <c r="O133" s="145"/>
      <c r="P133" s="160"/>
      <c r="Q133" s="161"/>
    </row>
    <row r="134" spans="2:17" ht="60.75" customHeight="1" x14ac:dyDescent="0.25">
      <c r="B134" s="143"/>
      <c r="C134" s="143"/>
      <c r="D134" s="143"/>
      <c r="E134" s="141"/>
      <c r="F134" s="143"/>
      <c r="G134" s="143"/>
      <c r="H134" s="156"/>
      <c r="I134" s="159"/>
      <c r="J134" s="126" t="s">
        <v>149</v>
      </c>
      <c r="K134" s="127" t="s">
        <v>186</v>
      </c>
      <c r="L134" s="125" t="s">
        <v>185</v>
      </c>
      <c r="M134" s="141"/>
      <c r="N134" s="141"/>
      <c r="O134" s="141"/>
      <c r="P134" s="148"/>
      <c r="Q134" s="149"/>
    </row>
    <row r="135" spans="2:17" ht="60.75" customHeight="1" x14ac:dyDescent="0.25">
      <c r="B135" s="142" t="s">
        <v>187</v>
      </c>
      <c r="C135" s="140" t="s">
        <v>144</v>
      </c>
      <c r="D135" s="142" t="s">
        <v>188</v>
      </c>
      <c r="E135" s="140">
        <v>66771466</v>
      </c>
      <c r="F135" s="126" t="s">
        <v>189</v>
      </c>
      <c r="G135" s="126" t="s">
        <v>167</v>
      </c>
      <c r="H135" s="128">
        <v>35965</v>
      </c>
      <c r="I135" s="127" t="s">
        <v>156</v>
      </c>
      <c r="J135" s="43" t="s">
        <v>157</v>
      </c>
      <c r="K135" s="83" t="s">
        <v>190</v>
      </c>
      <c r="L135" s="125" t="s">
        <v>185</v>
      </c>
      <c r="M135" s="140" t="s">
        <v>18</v>
      </c>
      <c r="N135" s="140" t="s">
        <v>19</v>
      </c>
      <c r="O135" s="140" t="s">
        <v>18</v>
      </c>
      <c r="P135" s="150" t="s">
        <v>204</v>
      </c>
      <c r="Q135" s="151"/>
    </row>
    <row r="136" spans="2:17" ht="52.5" customHeight="1" x14ac:dyDescent="0.25">
      <c r="B136" s="143"/>
      <c r="C136" s="141"/>
      <c r="D136" s="143"/>
      <c r="E136" s="141"/>
      <c r="F136" s="95" t="s">
        <v>146</v>
      </c>
      <c r="G136" s="95" t="s">
        <v>191</v>
      </c>
      <c r="H136" s="129">
        <v>39207</v>
      </c>
      <c r="I136" s="42" t="s">
        <v>18</v>
      </c>
      <c r="J136" s="130" t="s">
        <v>149</v>
      </c>
      <c r="K136" s="131" t="s">
        <v>192</v>
      </c>
      <c r="L136" s="130" t="s">
        <v>193</v>
      </c>
      <c r="M136" s="141"/>
      <c r="N136" s="141"/>
      <c r="O136" s="141"/>
      <c r="P136" s="152"/>
      <c r="Q136" s="153"/>
    </row>
    <row r="139" spans="2:17" ht="15.75" thickBot="1" x14ac:dyDescent="0.3"/>
    <row r="140" spans="2:17" ht="54" customHeight="1" x14ac:dyDescent="0.25">
      <c r="B140" s="44" t="s">
        <v>17</v>
      </c>
      <c r="C140" s="44" t="s">
        <v>136</v>
      </c>
      <c r="D140" s="79" t="s">
        <v>137</v>
      </c>
      <c r="E140" s="44" t="s">
        <v>27</v>
      </c>
      <c r="F140" s="112" t="s">
        <v>194</v>
      </c>
      <c r="G140" s="132"/>
    </row>
    <row r="141" spans="2:17" ht="120.75" customHeight="1" x14ac:dyDescent="0.2">
      <c r="B141" s="136" t="s">
        <v>195</v>
      </c>
      <c r="C141" s="133" t="s">
        <v>196</v>
      </c>
      <c r="D141" s="43">
        <v>25</v>
      </c>
      <c r="E141" s="43">
        <v>25</v>
      </c>
      <c r="F141" s="137">
        <f>+E141+E142+E143</f>
        <v>60</v>
      </c>
      <c r="G141" s="134"/>
    </row>
    <row r="142" spans="2:17" ht="76.349999999999994" customHeight="1" x14ac:dyDescent="0.2">
      <c r="B142" s="136"/>
      <c r="C142" s="133" t="s">
        <v>197</v>
      </c>
      <c r="D142" s="126">
        <v>25</v>
      </c>
      <c r="E142" s="43">
        <v>25</v>
      </c>
      <c r="F142" s="138"/>
      <c r="G142" s="134"/>
    </row>
    <row r="143" spans="2:17" ht="69" customHeight="1" x14ac:dyDescent="0.2">
      <c r="B143" s="136"/>
      <c r="C143" s="133" t="s">
        <v>198</v>
      </c>
      <c r="D143" s="43">
        <v>10</v>
      </c>
      <c r="E143" s="43">
        <v>10</v>
      </c>
      <c r="F143" s="139"/>
      <c r="G143" s="134"/>
    </row>
    <row r="144" spans="2:17" x14ac:dyDescent="0.25">
      <c r="C144"/>
    </row>
    <row r="147" spans="2:5" x14ac:dyDescent="0.25">
      <c r="B147" s="40" t="s">
        <v>199</v>
      </c>
    </row>
    <row r="150" spans="2:5" x14ac:dyDescent="0.25">
      <c r="B150" s="41" t="s">
        <v>17</v>
      </c>
      <c r="C150" s="41" t="s">
        <v>26</v>
      </c>
      <c r="D150" s="44" t="s">
        <v>27</v>
      </c>
      <c r="E150" s="44" t="s">
        <v>28</v>
      </c>
    </row>
    <row r="151" spans="2:5" ht="28.5" x14ac:dyDescent="0.25">
      <c r="B151" s="45" t="s">
        <v>200</v>
      </c>
      <c r="C151" s="46">
        <v>40</v>
      </c>
      <c r="D151" s="43">
        <f>+E116</f>
        <v>20</v>
      </c>
      <c r="E151" s="140">
        <f>+D151+D152</f>
        <v>80</v>
      </c>
    </row>
    <row r="152" spans="2:5" ht="42.75" x14ac:dyDescent="0.25">
      <c r="B152" s="45" t="s">
        <v>201</v>
      </c>
      <c r="C152" s="46">
        <v>60</v>
      </c>
      <c r="D152" s="43">
        <f>+F141</f>
        <v>60</v>
      </c>
      <c r="E152" s="141"/>
    </row>
  </sheetData>
  <mergeCells count="105">
    <mergeCell ref="B2:P2"/>
    <mergeCell ref="B4:P4"/>
    <mergeCell ref="C6:N6"/>
    <mergeCell ref="C7:N7"/>
    <mergeCell ref="C8:N8"/>
    <mergeCell ref="C9:N9"/>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H84:H85"/>
    <mergeCell ref="I84:I85"/>
    <mergeCell ref="M84:M85"/>
    <mergeCell ref="N84:N85"/>
    <mergeCell ref="O84:O85"/>
    <mergeCell ref="P84:Q85"/>
    <mergeCell ref="B77:N77"/>
    <mergeCell ref="J82:L82"/>
    <mergeCell ref="P82:Q82"/>
    <mergeCell ref="P83:Q83"/>
    <mergeCell ref="B84:B85"/>
    <mergeCell ref="C84:C85"/>
    <mergeCell ref="D84:D85"/>
    <mergeCell ref="E84:E85"/>
    <mergeCell ref="F84:F85"/>
    <mergeCell ref="G84:G85"/>
    <mergeCell ref="P126:Q128"/>
    <mergeCell ref="P129:Q129"/>
    <mergeCell ref="B130:B131"/>
    <mergeCell ref="C130:C131"/>
    <mergeCell ref="D130:D131"/>
    <mergeCell ref="E130:E131"/>
    <mergeCell ref="F130:F131"/>
    <mergeCell ref="B88:N88"/>
    <mergeCell ref="D91:E91"/>
    <mergeCell ref="D92:E92"/>
    <mergeCell ref="B95:P95"/>
    <mergeCell ref="B98:N98"/>
    <mergeCell ref="E116:E118"/>
    <mergeCell ref="P123:Q123"/>
    <mergeCell ref="B124:B125"/>
    <mergeCell ref="C124:C125"/>
    <mergeCell ref="D124:D125"/>
    <mergeCell ref="E124:E125"/>
    <mergeCell ref="F124:F125"/>
    <mergeCell ref="G124:G125"/>
    <mergeCell ref="H124:H125"/>
    <mergeCell ref="I124:I125"/>
    <mergeCell ref="M124:M125"/>
    <mergeCell ref="N124:N125"/>
    <mergeCell ref="O124:O125"/>
    <mergeCell ref="P124:Q125"/>
    <mergeCell ref="H126:H128"/>
    <mergeCell ref="I126:I128"/>
    <mergeCell ref="M126:M128"/>
    <mergeCell ref="N126:N128"/>
    <mergeCell ref="O126:O128"/>
    <mergeCell ref="M130:M131"/>
    <mergeCell ref="E132:E134"/>
    <mergeCell ref="F132:F134"/>
    <mergeCell ref="B121:N121"/>
    <mergeCell ref="J123:L123"/>
    <mergeCell ref="B126:B128"/>
    <mergeCell ref="C126:C128"/>
    <mergeCell ref="D126:D128"/>
    <mergeCell ref="E126:E128"/>
    <mergeCell ref="F126:F128"/>
    <mergeCell ref="N130:N131"/>
    <mergeCell ref="O130:O131"/>
    <mergeCell ref="P130:Q131"/>
    <mergeCell ref="O135:O136"/>
    <mergeCell ref="P135:Q136"/>
    <mergeCell ref="G132:G134"/>
    <mergeCell ref="H132:H134"/>
    <mergeCell ref="I132:I134"/>
    <mergeCell ref="M132:M134"/>
    <mergeCell ref="N132:N134"/>
    <mergeCell ref="O132:O134"/>
    <mergeCell ref="P132:Q134"/>
    <mergeCell ref="B132:B134"/>
    <mergeCell ref="C132:C134"/>
    <mergeCell ref="D132:D134"/>
    <mergeCell ref="G130:G131"/>
    <mergeCell ref="H130:H131"/>
    <mergeCell ref="I130:I131"/>
    <mergeCell ref="G126:G128"/>
    <mergeCell ref="B141:B143"/>
    <mergeCell ref="F141:F143"/>
    <mergeCell ref="E151:E152"/>
    <mergeCell ref="B135:B136"/>
    <mergeCell ref="C135:C136"/>
    <mergeCell ref="D135:D136"/>
    <mergeCell ref="E135:E136"/>
    <mergeCell ref="M135:M136"/>
    <mergeCell ref="N135:N136"/>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Administrador</cp:lastModifiedBy>
  <dcterms:created xsi:type="dcterms:W3CDTF">2014-12-04T15:38:59Z</dcterms:created>
  <dcterms:modified xsi:type="dcterms:W3CDTF">2014-12-11T20:03:24Z</dcterms:modified>
</cp:coreProperties>
</file>