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9440" windowHeight="11760"/>
  </bookViews>
  <sheets>
    <sheet name="EV_TEC_ALINVALLE_G26" sheetId="1"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48" i="1" l="1"/>
  <c r="D159" i="1" s="1"/>
  <c r="E158" i="1" s="1"/>
  <c r="M125" i="1"/>
  <c r="L125" i="1"/>
  <c r="K125" i="1"/>
  <c r="C127" i="1" s="1"/>
  <c r="A118" i="1"/>
  <c r="A119" i="1" s="1"/>
  <c r="A120" i="1" s="1"/>
  <c r="A121" i="1" s="1"/>
  <c r="A122" i="1" s="1"/>
  <c r="A123" i="1" s="1"/>
  <c r="A124" i="1" s="1"/>
  <c r="N117" i="1"/>
  <c r="N125" i="1" s="1"/>
  <c r="L57" i="1"/>
  <c r="K57" i="1"/>
  <c r="C61" i="1" s="1"/>
  <c r="A50" i="1"/>
  <c r="A51" i="1" s="1"/>
  <c r="A52" i="1" s="1"/>
  <c r="A53" i="1" s="1"/>
  <c r="A54" i="1" s="1"/>
  <c r="A55" i="1" s="1"/>
  <c r="A56" i="1" s="1"/>
  <c r="D41" i="1"/>
  <c r="E40" i="1"/>
  <c r="E22" i="1"/>
  <c r="E24" i="1" s="1"/>
</calcChain>
</file>

<file path=xl/sharedStrings.xml><?xml version="1.0" encoding="utf-8"?>
<sst xmlns="http://schemas.openxmlformats.org/spreadsheetml/2006/main" count="357" uniqueCount="210">
  <si>
    <t>1. CRITERIOS HABILITANTES</t>
  </si>
  <si>
    <t>Experiencia Específica - habilitante</t>
  </si>
  <si>
    <t>Nombre de Proponente:</t>
  </si>
  <si>
    <t>CONSORCIO POR LA ATENCION A LA PRIMERA INFANCIA DEL VALLE ALINVALLE</t>
  </si>
  <si>
    <t>Nombre de Integrante No 1:</t>
  </si>
  <si>
    <t>FUNDACION SOCIAL Y CULTURAL SAN ANTONIO DE PADUA</t>
  </si>
  <si>
    <t>Nombre de Integrante No 2:</t>
  </si>
  <si>
    <t>CORPORACION LATINA</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</si>
  <si>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</si>
  <si>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</si>
  <si>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</si>
  <si>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</si>
  <si>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</si>
  <si>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</si>
  <si>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</si>
  <si>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</si>
  <si>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</si>
  <si>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</si>
  <si>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</si>
  <si>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</si>
  <si>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</si>
  <si>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</si>
  <si>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</si>
  <si>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</si>
  <si>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</si>
  <si>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</si>
  <si>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</si>
  <si>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x</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</si>
  <si>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</si>
  <si>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</si>
  <si>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</si>
  <si>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</si>
  <si>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</si>
  <si>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</si>
  <si>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</si>
  <si>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</si>
  <si>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</si>
  <si>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</si>
  <si>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</si>
  <si>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</si>
  <si>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</si>
  <si>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</si>
  <si>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</si>
  <si>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</si>
  <si>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</si>
  <si>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</si>
  <si>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</si>
  <si>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</si>
  <si>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</si>
  <si>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</si>
  <si>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</si>
  <si>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</si>
  <si>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 xml:space="preserve">CORPORACION LATINA </t>
  </si>
  <si>
    <t>SECRETARIA DE EDUCACION DE MEDELLIN</t>
  </si>
  <si>
    <t>4600038158 DEL 2012</t>
  </si>
  <si>
    <t>Según el formato 6 con el numero de cupos para el grupo no alcanza el 80%</t>
  </si>
  <si>
    <t>4600052559 DE 2014</t>
  </si>
  <si>
    <t>no corresponde a experiencia simultanea</t>
  </si>
  <si>
    <t>INSTITUTO COLOMBIANO DE BIENESTAR FAMILIAR</t>
  </si>
  <si>
    <t>la certificacion se valida para la propuesta 17 grupo 9 la cual llego el 28 de noviembre a las 10:25 am.</t>
  </si>
  <si>
    <t>COLEGIO LATINO</t>
  </si>
  <si>
    <t>NO APORTA LA CERTIFICACION DEL CONTRATO</t>
  </si>
  <si>
    <t>2444</t>
  </si>
  <si>
    <t>900</t>
  </si>
  <si>
    <t>no son cupos simultaneos</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</si>
  <si>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</si>
  <si>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</si>
  <si>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</si>
  <si>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</si>
  <si>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</si>
  <si>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</si>
  <si>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</si>
  <si>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</si>
  <si>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</si>
  <si>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</si>
  <si>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</si>
  <si>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</si>
  <si>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</si>
  <si>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</si>
  <si>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</si>
  <si>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</si>
  <si>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</si>
  <si>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</si>
  <si>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</si>
  <si>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</si>
  <si>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</si>
  <si>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</si>
  <si>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</si>
  <si>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INSTITUCIONAL SIN ARRENDO</t>
  </si>
  <si>
    <t xml:space="preserve">CALLE 72U  No 28D1- 28 </t>
  </si>
  <si>
    <t>SUBSANO FORMATO 11, FALTA CARTA DE INTENCION O CARTAS DE ARENDAMIENTO</t>
  </si>
  <si>
    <t xml:space="preserve">CRA 36 No 41 - 45 </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</si>
  <si>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</si>
  <si>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</si>
  <si>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</si>
  <si>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</si>
  <si>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</si>
  <si>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</si>
  <si>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</si>
  <si>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</si>
  <si>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</si>
  <si>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</si>
  <si>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</si>
  <si>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</si>
  <si>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</si>
  <si>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</si>
  <si>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</si>
  <si>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</si>
  <si>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  MODALIDAD FAMILIAR</t>
  </si>
  <si>
    <t>OLGA PATRICIA LOPEZ LOPEZ</t>
  </si>
  <si>
    <t xml:space="preserve">LICENCIADA EN CIENCIAS SOCIALES </t>
  </si>
  <si>
    <t>UNIVERSIDAD DEL VALLE</t>
  </si>
  <si>
    <t>NO REQUIERE</t>
  </si>
  <si>
    <t>COLEGIO MAYOR SAN ANTONIO DE  PADUA</t>
  </si>
  <si>
    <t>15/01/2013            14/12/2014</t>
  </si>
  <si>
    <t>APOYO PSICOSOCIAL MODALIDAD INSTITUCIONAL</t>
  </si>
  <si>
    <t xml:space="preserve">ERIKA VERBEL SIERRA </t>
  </si>
  <si>
    <t>TRABAJADORA SOCIAL</t>
  </si>
  <si>
    <t>CORPORACION UNIVERSITARIA DEL CARIBE</t>
  </si>
  <si>
    <t>185581122-1</t>
  </si>
  <si>
    <t>COMFASUCRE / ONG CRECER EN FAMILIA CENTRO DE FORMACION JUVENIL BUEN PASTOR</t>
  </si>
  <si>
    <t>01/09/2011           31/ 01/2014   22/08/2013          11/02/2014</t>
  </si>
  <si>
    <t>SILVANA CORTES ARBOLEDA</t>
  </si>
  <si>
    <t>PSICOLOGA</t>
  </si>
  <si>
    <t xml:space="preserve">NO APORTA </t>
  </si>
  <si>
    <t>CENTRO EDUCATIVO TERNURA</t>
  </si>
  <si>
    <t>15/09/2011     15/05/2012</t>
  </si>
  <si>
    <t xml:space="preserve">ANYELA FERNANDA CATAÑO CORREA </t>
  </si>
  <si>
    <t xml:space="preserve">PSICOLOGA </t>
  </si>
  <si>
    <t xml:space="preserve">UNIVERSIDAD NACIONAL ABIERTA Y A DISTANCIA </t>
  </si>
  <si>
    <t>JARDIN INFANTIN PSICOPEDAGOGICO TOM Y PEN</t>
  </si>
  <si>
    <t>02/2012                  12/2013</t>
  </si>
  <si>
    <t>YUDI TATIANA MINA MANCILLA</t>
  </si>
  <si>
    <t>UNIVERSIDAD SANTIAGO DE CALI</t>
  </si>
  <si>
    <t xml:space="preserve">CORPORACION PARA EL DESARROLLO DEL CAUCA </t>
  </si>
  <si>
    <t>15/05/2013 15/12/2013</t>
  </si>
  <si>
    <t xml:space="preserve">YULITH CAROLINA VALENZUELA </t>
  </si>
  <si>
    <t xml:space="preserve">PSICOLOGA SOCIAL COMUNITARIA </t>
  </si>
  <si>
    <t>ADMINISTRACION DE PERSONAL ASAP LTDA</t>
  </si>
  <si>
    <t>19/05/2008      7 /01/2009</t>
  </si>
  <si>
    <t>PROFESIONAL DE APOYO MODALIDAD FAMILIAR</t>
  </si>
  <si>
    <t>CAROLINA DAZA LINCE</t>
  </si>
  <si>
    <t>PROFESIONAL EN DESARROLLO FMILIAR</t>
  </si>
  <si>
    <t>UNIVERSIDAD DE CALDAS</t>
  </si>
  <si>
    <t>20712/202</t>
  </si>
  <si>
    <t>NO APLICA</t>
  </si>
  <si>
    <t xml:space="preserve">COPERATIVA DE ASOCIACIONES DE HOGARES COMUNITARIOS DE BIENESTAR </t>
  </si>
  <si>
    <t>28/01/2013           30/1272013</t>
  </si>
  <si>
    <t>COORDINADOR MODALIDAD INSTITUCIONAL</t>
  </si>
  <si>
    <t>CAROLINA MORENO ORTIZ</t>
  </si>
  <si>
    <t xml:space="preserve">ADMINISTRACION DE NEGOCIOS </t>
  </si>
  <si>
    <t>UNIVERSIDAD SAN BUENAVENTURA</t>
  </si>
  <si>
    <t xml:space="preserve">CORPORACION UNIVERSITARIA AUTONOMA DEL CAUCA </t>
  </si>
  <si>
    <t xml:space="preserve">24/01/2014 
08-08-2014
</t>
  </si>
  <si>
    <t>CAROLINA MORENO ES REEMPLAZADA POR CARLOS PIEDRAHITA</t>
  </si>
  <si>
    <t>CORDINADOR DE MODALIDAD INSTITUCIONAL</t>
  </si>
  <si>
    <t>CARLOS ALBERTO PIEDRAHITA</t>
  </si>
  <si>
    <t>LICENCIADO EN EDUCACION FISICA Y SALUD</t>
  </si>
  <si>
    <t>23705/1997</t>
  </si>
  <si>
    <t xml:space="preserve">LICEO DE OXFORD  /   COLEGIO BILINGÜE INTEGRAL </t>
  </si>
  <si>
    <t>05/04/2010      AL 15/12 /2010   PERIODO ACADEMICO 2011</t>
  </si>
  <si>
    <t xml:space="preserve">COORDINADOR  PARA MODALIDAD INSTITUCIONAL </t>
  </si>
  <si>
    <t>AMPARO ANATILDE GONZALEZ</t>
  </si>
  <si>
    <t xml:space="preserve">LICENCIADA EN EDUCACION PRIMARIA </t>
  </si>
  <si>
    <t>UNIVERSIDAD DE SAN BUENAVENTURA</t>
  </si>
  <si>
    <t>HOGAR MARIA GORETTI</t>
  </si>
  <si>
    <t>18/02/2013
18-02-2013</t>
  </si>
  <si>
    <t>COORDINADOR MODALIDAD FAMILIAR</t>
  </si>
  <si>
    <t>LORELL JIMENA LOPEZ MARTINEZ</t>
  </si>
  <si>
    <t>LICENCIADA EN EDUCACION PREESCOLAR</t>
  </si>
  <si>
    <t xml:space="preserve">CORPORACION EDUCATIVA CENTRO DE ADMINISTRACION </t>
  </si>
  <si>
    <t>ARQUIDIOCESIS DE CALI</t>
  </si>
  <si>
    <t>23-09-2013
31-12-2013
07-02-2014
14-11-2014</t>
  </si>
  <si>
    <t>MARIA LIBIA VILLA QUINTERO</t>
  </si>
  <si>
    <t xml:space="preserve">LICENCIADA EN EDUCACION FISICA Y RECREACION </t>
  </si>
  <si>
    <t>NO APORTA</t>
  </si>
  <si>
    <t>APORTA CERTIFICACION DE EXPERIENCIA PERO NO ES CLARA LA FECHA DE INGRESO Y TERMINACION PARA DEFINIR TIEMPO DE EXPERIENCIA</t>
  </si>
  <si>
    <t>Propuesta Técnica - Habilitante</t>
  </si>
  <si>
    <r>
      <rPr>
        <b/>
        <sz val="10"/>
        <color theme="1"/>
        <rFont val="Calibri"/>
        <family val="2"/>
        <scheme val="minor"/>
      </rPr>
      <t xml:space="preserve">CUMPLE </t>
    </r>
    <r>
      <rPr>
        <b/>
        <sz val="11"/>
        <color theme="1"/>
        <rFont val="Calibri"/>
        <family val="2"/>
        <scheme val="minor"/>
      </rPr>
      <t xml:space="preserve">
SI /NO</t>
    </r>
  </si>
  <si>
    <t>LA FUNDACION CULTURAL Y SOCIAL SAN ANTONIO DE PADUA PRESENTA LA PROPUESTA TECNICA DE FORMA INDIVIDUAL NO REFERENCIANDO EL CONSORCIO</t>
  </si>
  <si>
    <t>2. CRITERIOS DE EVALUACIÓN</t>
  </si>
  <si>
    <t>1. Experiencia Específica - Adicional</t>
  </si>
  <si>
    <t xml:space="preserve">SECRETARIA DE EDUCACION DE MEDELLIN </t>
  </si>
  <si>
    <t>COLEGIO LATIN</t>
  </si>
  <si>
    <t>115-11-2014</t>
  </si>
  <si>
    <t xml:space="preserve">NO APORTA CERTIFICACION </t>
  </si>
  <si>
    <t>Total meses de experiencia adicional acreditada valida</t>
  </si>
  <si>
    <t>VARIABLES</t>
  </si>
  <si>
    <t>PUNTAJE MÁXIMO</t>
  </si>
  <si>
    <t>TOTAL PUNTAJE 
CRITERIO 1</t>
  </si>
  <si>
    <t xml:space="preserve">6 meses adicionales al mínimo requerido </t>
  </si>
  <si>
    <t>O</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</si>
  <si>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</si>
  <si>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</si>
  <si>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</si>
  <si>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</si>
  <si>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 xml:space="preserve">NO APORTO  HOJAS DE VIDA </t>
  </si>
  <si>
    <t>PROFESIONAL DE APOYO PEDAGÓGICO  POR CADA MIL CUPOS OFERTADOS O FRACIÓN INFERIOR</t>
  </si>
  <si>
    <t xml:space="preserve">FINANCIERO  POR CADA CINCO MIL CUPOS OFERTADOS O FRACIÓN INFERIOR </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</si>
  <si>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</si>
  <si>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</si>
  <si>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</si>
  <si>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</si>
  <si>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</si>
  <si>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</si>
  <si>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</si>
  <si>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</si>
  <si>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LA PRESENTA OTRO OFERENTE EN PROPUESTA PREVIA. CAMBIAR HOJA DE VIDA</t>
  </si>
  <si>
    <t>LA PRESENTA OTRO OFERENTE EN PROPUESTA PREVIA (FUNDACION FESCO EN CALDAS). CAMBIAR HOJA DE VIDA. NO CUMPLE PROPORCIÓN</t>
  </si>
  <si>
    <t>Presentó propuesta técnica de acuedo con lo solicitado en el pliego de condiciones. Formato 12</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</si>
</sst>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quot;$&quot;\ #,##0_);[Red]\(&quot;$&quot;\ #,##0\)"/>
    <numFmt numFmtId="165" formatCode="_-* #,##0.00_-;\-* #,##0.00_-;_-* &quot;-&quot;??_-;_-@_-"/>
    <numFmt numFmtId="166" formatCode="[$$-2C0A]\ #,##0"/>
    <numFmt numFmtId="167" formatCode="[$$-240A]\ #,##0.00"/>
    <numFmt numFmtId="168" formatCode="[$$-240A]\ #,##0"/>
    <numFmt numFmtId="169" formatCode="0;[Red]0"/>
    <numFmt numFmtId="170" formatCode="_-* #,##0\ _€_-;\-* #,##0\ _€_-;_-* &quot;-&quot;??\ _€_-;_-@_-"/>
    <numFmt numFmtId="171" formatCode="[$$-2C0A]\ #,##0.00"/>
  </numFmts>
  <fonts count="24"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Arial"/>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auto="1"/>
      </top>
      <bottom style="thin">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s>
  <cellStyleXfs count="3">
    <xf numFmtId="0" fontId="0" fillId="0" borderId="0"/>
    <xf numFmtId="165" fontId="1" fillId="0" borderId="0" applyFont="0" applyFill="0" applyBorder="0" applyAlignment="0" applyProtection="0"/>
    <xf numFmtId="9" fontId="1" fillId="0" borderId="0" applyFont="0" applyFill="0" applyBorder="0" applyAlignment="0" applyProtection="0"/>
  </cellStyleXfs>
  <cellXfs count="145">
    <xf numFmtId="0" fontId="0" fillId="0" borderId="0" xfId="0"/>
    <xf numFmtId="0" fontId="0" fillId="0" borderId="0" xfId="0" applyAlignment="1">
      <alignment vertical="center"/>
    </xf>
    <xf numFmtId="0" fontId="4" fillId="0" borderId="2" xfId="0" applyFont="1" applyFill="1" applyBorder="1" applyAlignment="1">
      <alignment vertical="center"/>
    </xf>
    <xf numFmtId="0" fontId="7" fillId="0" borderId="2" xfId="0" applyFont="1" applyFill="1" applyBorder="1" applyAlignment="1">
      <alignment vertical="center"/>
    </xf>
    <xf numFmtId="0" fontId="6" fillId="3" borderId="3" xfId="0" applyFont="1" applyFill="1" applyBorder="1" applyAlignment="1" applyProtection="1">
      <alignment vertical="center"/>
      <protection locked="0"/>
    </xf>
    <xf numFmtId="0" fontId="6" fillId="3" borderId="4" xfId="0" applyFont="1" applyFill="1" applyBorder="1" applyAlignment="1" applyProtection="1">
      <alignment vertical="center"/>
      <protection locked="0"/>
    </xf>
    <xf numFmtId="0" fontId="7"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6" fillId="0" borderId="3" xfId="0" applyFont="1" applyFill="1" applyBorder="1" applyAlignment="1" applyProtection="1">
      <alignment horizontal="left" vertical="center"/>
      <protection locked="0"/>
    </xf>
    <xf numFmtId="0" fontId="6" fillId="0" borderId="4" xfId="0" applyFont="1" applyFill="1" applyBorder="1" applyAlignment="1" applyProtection="1">
      <alignment horizontal="left" vertical="center"/>
      <protection locked="0"/>
    </xf>
    <xf numFmtId="0" fontId="7"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8"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6" fillId="2" borderId="6"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0" fillId="0" borderId="0" xfId="0" applyFill="1" applyBorder="1" applyAlignment="1">
      <alignment vertical="center" wrapText="1"/>
    </xf>
    <xf numFmtId="166" fontId="0" fillId="3" borderId="6" xfId="0" applyNumberFormat="1" applyFill="1" applyBorder="1" applyAlignment="1">
      <alignment horizontal="center" vertical="center"/>
    </xf>
    <xf numFmtId="0" fontId="0" fillId="3" borderId="6" xfId="0" applyNumberFormat="1" applyFill="1" applyBorder="1" applyAlignment="1">
      <alignment horizontal="right" vertical="center"/>
    </xf>
    <xf numFmtId="166" fontId="0" fillId="3" borderId="0" xfId="0" applyNumberFormat="1" applyFill="1" applyBorder="1" applyAlignment="1">
      <alignment horizontal="right" vertical="center"/>
    </xf>
    <xf numFmtId="167" fontId="0" fillId="0" borderId="0" xfId="0" applyNumberFormat="1" applyFill="1" applyBorder="1" applyAlignment="1">
      <alignment vertical="center"/>
    </xf>
    <xf numFmtId="166" fontId="0" fillId="3" borderId="6" xfId="0" applyNumberFormat="1" applyFill="1" applyBorder="1" applyAlignment="1">
      <alignment horizontal="right" vertical="center"/>
    </xf>
    <xf numFmtId="0" fontId="0" fillId="3" borderId="6" xfId="0" applyFill="1" applyBorder="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Alignment="1">
      <alignment horizontal="center" vertical="center"/>
    </xf>
    <xf numFmtId="0" fontId="0" fillId="0" borderId="0" xfId="0"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9" fillId="4" borderId="6" xfId="0" applyNumberFormat="1" applyFont="1" applyFill="1" applyBorder="1" applyAlignment="1">
      <alignment horizontal="right" vertical="center" wrapText="1"/>
    </xf>
    <xf numFmtId="167" fontId="0" fillId="0" borderId="0" xfId="0" applyNumberFormat="1" applyBorder="1" applyAlignment="1">
      <alignment vertical="center"/>
    </xf>
    <xf numFmtId="166"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8" fontId="0" fillId="0" borderId="0" xfId="0" applyNumberFormat="1" applyBorder="1" applyAlignment="1">
      <alignment vertical="center"/>
    </xf>
    <xf numFmtId="0" fontId="0" fillId="0" borderId="0" xfId="0" applyBorder="1" applyAlignment="1">
      <alignment horizontal="center" vertical="center" wrapText="1"/>
    </xf>
    <xf numFmtId="3" fontId="9"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0" fontId="2" fillId="0" borderId="0" xfId="0" applyFont="1" applyAlignment="1">
      <alignment vertical="center"/>
    </xf>
    <xf numFmtId="0" fontId="10" fillId="2" borderId="6" xfId="0" applyFont="1" applyFill="1" applyBorder="1" applyAlignment="1">
      <alignment horizontal="center" vertical="center" wrapText="1"/>
    </xf>
    <xf numFmtId="0" fontId="0" fillId="0" borderId="6" xfId="0" applyBorder="1" applyAlignment="1">
      <alignment vertical="center"/>
    </xf>
    <xf numFmtId="0" fontId="2" fillId="2" borderId="6" xfId="0" applyFont="1" applyFill="1" applyBorder="1" applyAlignment="1">
      <alignment horizontal="center" vertical="center"/>
    </xf>
    <xf numFmtId="0" fontId="11" fillId="0" borderId="6" xfId="0" applyFont="1" applyBorder="1" applyAlignment="1">
      <alignment horizontal="justify" vertical="center" wrapText="1"/>
    </xf>
    <xf numFmtId="0" fontId="11" fillId="0" borderId="6" xfId="0" applyFont="1" applyBorder="1" applyAlignment="1">
      <alignment horizontal="center" vertical="center" wrapText="1"/>
    </xf>
    <xf numFmtId="0" fontId="0" fillId="0" borderId="6" xfId="0" applyBorder="1" applyAlignment="1">
      <alignment horizontal="center" vertical="center"/>
    </xf>
    <xf numFmtId="0" fontId="12"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3" fillId="0" borderId="6" xfId="0" applyFont="1" applyFill="1" applyBorder="1" applyAlignment="1" applyProtection="1">
      <alignment horizontal="center" vertical="center" wrapText="1"/>
      <protection locked="0"/>
    </xf>
    <xf numFmtId="49" fontId="13" fillId="0" borderId="6" xfId="0" applyNumberFormat="1" applyFont="1" applyFill="1" applyBorder="1" applyAlignment="1" applyProtection="1">
      <alignment horizontal="center" vertical="center" wrapText="1"/>
      <protection locked="0"/>
    </xf>
    <xf numFmtId="169" fontId="14" fillId="0" borderId="6" xfId="0" applyNumberFormat="1" applyFont="1" applyFill="1" applyBorder="1" applyAlignment="1" applyProtection="1">
      <alignment horizontal="center" vertical="center" wrapText="1"/>
      <protection locked="0"/>
    </xf>
    <xf numFmtId="0" fontId="14" fillId="0" borderId="6" xfId="0" applyFont="1" applyFill="1" applyBorder="1" applyAlignment="1" applyProtection="1">
      <alignment horizontal="center" vertical="center" wrapText="1"/>
      <protection locked="0"/>
    </xf>
    <xf numFmtId="9" fontId="14" fillId="0" borderId="6" xfId="2" applyFont="1" applyFill="1" applyBorder="1" applyAlignment="1" applyProtection="1">
      <alignment horizontal="center" vertical="center" wrapText="1"/>
      <protection locked="0"/>
    </xf>
    <xf numFmtId="15"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170" fontId="14" fillId="0" borderId="6" xfId="1" applyNumberFormat="1" applyFont="1" applyFill="1" applyBorder="1" applyAlignment="1">
      <alignment horizontal="right" vertical="center" wrapText="1"/>
    </xf>
    <xf numFmtId="0" fontId="9" fillId="0" borderId="6" xfId="0" applyFont="1" applyFill="1" applyBorder="1" applyAlignment="1">
      <alignment horizontal="left" vertical="center" wrapText="1"/>
    </xf>
    <xf numFmtId="0" fontId="9" fillId="0" borderId="0" xfId="0" applyFont="1" applyFill="1" applyBorder="1" applyAlignment="1">
      <alignment horizontal="left" vertical="center" wrapText="1"/>
    </xf>
    <xf numFmtId="0" fontId="13" fillId="0" borderId="0" xfId="0" applyFont="1" applyFill="1" applyAlignment="1">
      <alignment horizontal="left" vertical="center" wrapText="1"/>
    </xf>
    <xf numFmtId="1" fontId="14" fillId="0" borderId="6" xfId="0" applyNumberFormat="1" applyFont="1" applyFill="1" applyBorder="1" applyAlignment="1" applyProtection="1">
      <alignment horizontal="center" vertical="center" wrapText="1"/>
      <protection locked="0"/>
    </xf>
    <xf numFmtId="9" fontId="14" fillId="0" borderId="6" xfId="0" applyNumberFormat="1" applyFont="1" applyFill="1" applyBorder="1" applyAlignment="1" applyProtection="1">
      <alignment horizontal="center" vertical="center" wrapText="1"/>
      <protection locked="0"/>
    </xf>
    <xf numFmtId="49" fontId="13" fillId="0" borderId="6" xfId="0" applyNumberFormat="1" applyFont="1" applyFill="1" applyBorder="1" applyAlignment="1" applyProtection="1">
      <alignment horizontal="left" vertical="center" wrapText="1"/>
      <protection locked="0"/>
    </xf>
    <xf numFmtId="49" fontId="15"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2" fillId="0" borderId="6" xfId="0" applyFont="1" applyFill="1" applyBorder="1" applyAlignment="1">
      <alignment horizontal="center" vertical="center"/>
    </xf>
    <xf numFmtId="171"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vertical="center"/>
    </xf>
    <xf numFmtId="0" fontId="16" fillId="0" borderId="0" xfId="0" applyFont="1" applyFill="1" applyBorder="1" applyAlignment="1">
      <alignment horizontal="left" vertical="center"/>
    </xf>
    <xf numFmtId="0" fontId="17"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xf numFmtId="0" fontId="0" fillId="0" borderId="6" xfId="0" applyFill="1" applyBorder="1"/>
    <xf numFmtId="0" fontId="0" fillId="0" borderId="6" xfId="0" applyFill="1" applyBorder="1" applyAlignment="1">
      <alignment horizontal="center"/>
    </xf>
    <xf numFmtId="0" fontId="0" fillId="0" borderId="6" xfId="0" applyFill="1" applyBorder="1" applyAlignment="1"/>
    <xf numFmtId="0" fontId="0" fillId="0" borderId="6" xfId="0" applyBorder="1" applyAlignment="1">
      <alignment wrapText="1"/>
    </xf>
    <xf numFmtId="14" fontId="0" fillId="0" borderId="6" xfId="0" applyNumberFormat="1" applyBorder="1" applyAlignment="1"/>
    <xf numFmtId="0" fontId="0" fillId="0" borderId="6" xfId="0" applyFill="1" applyBorder="1" applyAlignment="1">
      <alignment horizontal="center" vertical="center"/>
    </xf>
    <xf numFmtId="0" fontId="0" fillId="0" borderId="6" xfId="0" applyFill="1" applyBorder="1" applyAlignment="1">
      <alignment wrapText="1"/>
    </xf>
    <xf numFmtId="0" fontId="0" fillId="0" borderId="6" xfId="0" applyBorder="1" applyAlignment="1">
      <alignment horizontal="left" vertical="center" wrapText="1"/>
    </xf>
    <xf numFmtId="0" fontId="0" fillId="0" borderId="6" xfId="0" applyBorder="1" applyAlignment="1">
      <alignment vertical="center" wrapText="1"/>
    </xf>
    <xf numFmtId="14" fontId="0" fillId="0" borderId="6" xfId="0" applyNumberFormat="1" applyFill="1" applyBorder="1" applyAlignment="1">
      <alignment wrapText="1"/>
    </xf>
    <xf numFmtId="0" fontId="0" fillId="0" borderId="6" xfId="0" applyBorder="1"/>
    <xf numFmtId="14" fontId="14" fillId="0" borderId="6" xfId="0" applyNumberFormat="1" applyFont="1" applyFill="1" applyBorder="1" applyAlignment="1" applyProtection="1">
      <alignment horizontal="center" vertical="center" wrapText="1"/>
      <protection locked="0"/>
    </xf>
    <xf numFmtId="2" fontId="15" fillId="0" borderId="6" xfId="0" applyNumberFormat="1" applyFont="1" applyFill="1" applyBorder="1" applyAlignment="1" applyProtection="1">
      <alignment horizontal="center" vertical="center" wrapText="1"/>
      <protection locked="0"/>
    </xf>
    <xf numFmtId="49" fontId="0" fillId="2" borderId="6" xfId="0" applyNumberFormat="1" applyFill="1" applyBorder="1" applyAlignment="1">
      <alignment horizontal="center" vertical="center"/>
    </xf>
    <xf numFmtId="0" fontId="2"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21" fillId="2" borderId="6" xfId="0" applyFont="1" applyFill="1" applyBorder="1" applyAlignment="1">
      <alignment horizontal="center" vertical="center" wrapText="1"/>
    </xf>
    <xf numFmtId="0" fontId="0" fillId="0" borderId="15" xfId="0" applyBorder="1" applyAlignment="1">
      <alignment horizontal="center" vertical="center"/>
    </xf>
    <xf numFmtId="0" fontId="0" fillId="0" borderId="17" xfId="0" applyBorder="1" applyAlignment="1">
      <alignment horizontal="center" vertical="center"/>
    </xf>
    <xf numFmtId="14" fontId="0" fillId="0" borderId="6" xfId="0" applyNumberFormat="1" applyFill="1" applyBorder="1" applyAlignment="1"/>
    <xf numFmtId="14" fontId="0" fillId="0" borderId="6" xfId="0" applyNumberFormat="1" applyBorder="1" applyAlignment="1">
      <alignment horizontal="right"/>
    </xf>
    <xf numFmtId="0" fontId="2" fillId="2" borderId="0" xfId="0" applyFont="1" applyFill="1" applyBorder="1" applyAlignment="1">
      <alignment horizontal="center" vertical="center" wrapText="1"/>
    </xf>
    <xf numFmtId="0" fontId="22"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wrapText="1"/>
    </xf>
    <xf numFmtId="0" fontId="0" fillId="0" borderId="6" xfId="0" quotePrefix="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6" fillId="3" borderId="3" xfId="0" applyFont="1" applyFill="1" applyBorder="1" applyAlignment="1" applyProtection="1">
      <alignment horizontal="left" vertical="center"/>
      <protection locked="0"/>
    </xf>
    <xf numFmtId="0" fontId="6" fillId="3" borderId="4" xfId="0" applyFont="1" applyFill="1" applyBorder="1" applyAlignment="1" applyProtection="1">
      <alignment horizontal="left" vertical="center"/>
      <protection locked="0"/>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0" fillId="0" borderId="9" xfId="0" applyBorder="1" applyAlignment="1">
      <alignment horizontal="center" vertical="center"/>
    </xf>
    <xf numFmtId="0" fontId="0" fillId="0" borderId="10" xfId="0" applyBorder="1" applyAlignment="1">
      <alignment horizontal="center" vertical="center"/>
    </xf>
    <xf numFmtId="0" fontId="12" fillId="0" borderId="11" xfId="0" applyFont="1" applyBorder="1" applyAlignment="1">
      <alignment horizontal="center" vertical="center" wrapText="1"/>
    </xf>
    <xf numFmtId="0" fontId="2" fillId="2"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8" fillId="0" borderId="0" xfId="0" applyFont="1" applyFill="1" applyAlignment="1">
      <alignment horizontal="left" vertical="center" wrapText="1"/>
    </xf>
    <xf numFmtId="0" fontId="3" fillId="2" borderId="2" xfId="0" applyFont="1" applyFill="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7" xfId="0" applyFill="1" applyBorder="1" applyAlignment="1">
      <alignment horizontal="center" vertical="center" wrapText="1"/>
    </xf>
    <xf numFmtId="0" fontId="0" fillId="0" borderId="8" xfId="0" applyFill="1" applyBorder="1" applyAlignment="1">
      <alignment horizontal="center" vertical="center" wrapText="1"/>
    </xf>
    <xf numFmtId="0" fontId="0" fillId="0" borderId="6" xfId="0" applyBorder="1" applyAlignment="1">
      <alignment horizontal="center" vertical="center" wrapText="1"/>
    </xf>
    <xf numFmtId="0" fontId="0" fillId="0" borderId="6" xfId="0" applyBorder="1" applyAlignment="1">
      <alignment horizontal="center" vertical="center"/>
    </xf>
    <xf numFmtId="0" fontId="22"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9"/>
  <sheetViews>
    <sheetView tabSelected="1" topLeftCell="F49" zoomScale="80" zoomScaleNormal="80" zoomScalePageLayoutView="80" workbookViewId="0">
      <selection activeCell="O61" sqref="O61"/>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42578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42578125" style="1" bestFit="1" customWidth="1"/>
    <col min="17" max="17" width="22.42578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42578125" style="1" customWidth="1"/>
    <col min="268" max="268" width="20.42578125" style="1" customWidth="1"/>
    <col min="269" max="269" width="21.140625" style="1" customWidth="1"/>
    <col min="270" max="270" width="9.42578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42578125" style="1" customWidth="1"/>
    <col min="524" max="524" width="20.42578125" style="1" customWidth="1"/>
    <col min="525" max="525" width="21.140625" style="1" customWidth="1"/>
    <col min="526" max="526" width="9.42578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42578125" style="1" customWidth="1"/>
    <col min="780" max="780" width="20.42578125" style="1" customWidth="1"/>
    <col min="781" max="781" width="21.140625" style="1" customWidth="1"/>
    <col min="782" max="782" width="9.42578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42578125" style="1" customWidth="1"/>
    <col min="1036" max="1036" width="20.42578125" style="1" customWidth="1"/>
    <col min="1037" max="1037" width="21.140625" style="1" customWidth="1"/>
    <col min="1038" max="1038" width="9.42578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42578125" style="1" customWidth="1"/>
    <col min="1292" max="1292" width="20.42578125" style="1" customWidth="1"/>
    <col min="1293" max="1293" width="21.140625" style="1" customWidth="1"/>
    <col min="1294" max="1294" width="9.42578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42578125" style="1" customWidth="1"/>
    <col min="1548" max="1548" width="20.42578125" style="1" customWidth="1"/>
    <col min="1549" max="1549" width="21.140625" style="1" customWidth="1"/>
    <col min="1550" max="1550" width="9.42578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42578125" style="1" customWidth="1"/>
    <col min="1804" max="1804" width="20.42578125" style="1" customWidth="1"/>
    <col min="1805" max="1805" width="21.140625" style="1" customWidth="1"/>
    <col min="1806" max="1806" width="9.42578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42578125" style="1" customWidth="1"/>
    <col min="2060" max="2060" width="20.42578125" style="1" customWidth="1"/>
    <col min="2061" max="2061" width="21.140625" style="1" customWidth="1"/>
    <col min="2062" max="2062" width="9.42578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42578125" style="1" customWidth="1"/>
    <col min="2316" max="2316" width="20.42578125" style="1" customWidth="1"/>
    <col min="2317" max="2317" width="21.140625" style="1" customWidth="1"/>
    <col min="2318" max="2318" width="9.42578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42578125" style="1" customWidth="1"/>
    <col min="2572" max="2572" width="20.42578125" style="1" customWidth="1"/>
    <col min="2573" max="2573" width="21.140625" style="1" customWidth="1"/>
    <col min="2574" max="2574" width="9.42578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42578125" style="1" customWidth="1"/>
    <col min="2828" max="2828" width="20.42578125" style="1" customWidth="1"/>
    <col min="2829" max="2829" width="21.140625" style="1" customWidth="1"/>
    <col min="2830" max="2830" width="9.42578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42578125" style="1" customWidth="1"/>
    <col min="3084" max="3084" width="20.42578125" style="1" customWidth="1"/>
    <col min="3085" max="3085" width="21.140625" style="1" customWidth="1"/>
    <col min="3086" max="3086" width="9.42578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42578125" style="1" customWidth="1"/>
    <col min="3340" max="3340" width="20.42578125" style="1" customWidth="1"/>
    <col min="3341" max="3341" width="21.140625" style="1" customWidth="1"/>
    <col min="3342" max="3342" width="9.42578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42578125" style="1" customWidth="1"/>
    <col min="3596" max="3596" width="20.42578125" style="1" customWidth="1"/>
    <col min="3597" max="3597" width="21.140625" style="1" customWidth="1"/>
    <col min="3598" max="3598" width="9.42578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42578125" style="1" customWidth="1"/>
    <col min="3852" max="3852" width="20.42578125" style="1" customWidth="1"/>
    <col min="3853" max="3853" width="21.140625" style="1" customWidth="1"/>
    <col min="3854" max="3854" width="9.42578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42578125" style="1" customWidth="1"/>
    <col min="4108" max="4108" width="20.42578125" style="1" customWidth="1"/>
    <col min="4109" max="4109" width="21.140625" style="1" customWidth="1"/>
    <col min="4110" max="4110" width="9.42578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42578125" style="1" customWidth="1"/>
    <col min="4364" max="4364" width="20.42578125" style="1" customWidth="1"/>
    <col min="4365" max="4365" width="21.140625" style="1" customWidth="1"/>
    <col min="4366" max="4366" width="9.42578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42578125" style="1" customWidth="1"/>
    <col min="4620" max="4620" width="20.42578125" style="1" customWidth="1"/>
    <col min="4621" max="4621" width="21.140625" style="1" customWidth="1"/>
    <col min="4622" max="4622" width="9.42578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42578125" style="1" customWidth="1"/>
    <col min="4876" max="4876" width="20.42578125" style="1" customWidth="1"/>
    <col min="4877" max="4877" width="21.140625" style="1" customWidth="1"/>
    <col min="4878" max="4878" width="9.42578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42578125" style="1" customWidth="1"/>
    <col min="5132" max="5132" width="20.42578125" style="1" customWidth="1"/>
    <col min="5133" max="5133" width="21.140625" style="1" customWidth="1"/>
    <col min="5134" max="5134" width="9.42578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42578125" style="1" customWidth="1"/>
    <col min="5388" max="5388" width="20.42578125" style="1" customWidth="1"/>
    <col min="5389" max="5389" width="21.140625" style="1" customWidth="1"/>
    <col min="5390" max="5390" width="9.42578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42578125" style="1" customWidth="1"/>
    <col min="5644" max="5644" width="20.42578125" style="1" customWidth="1"/>
    <col min="5645" max="5645" width="21.140625" style="1" customWidth="1"/>
    <col min="5646" max="5646" width="9.42578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42578125" style="1" customWidth="1"/>
    <col min="5900" max="5900" width="20.42578125" style="1" customWidth="1"/>
    <col min="5901" max="5901" width="21.140625" style="1" customWidth="1"/>
    <col min="5902" max="5902" width="9.42578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42578125" style="1" customWidth="1"/>
    <col min="6156" max="6156" width="20.42578125" style="1" customWidth="1"/>
    <col min="6157" max="6157" width="21.140625" style="1" customWidth="1"/>
    <col min="6158" max="6158" width="9.42578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42578125" style="1" customWidth="1"/>
    <col min="6412" max="6412" width="20.42578125" style="1" customWidth="1"/>
    <col min="6413" max="6413" width="21.140625" style="1" customWidth="1"/>
    <col min="6414" max="6414" width="9.42578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42578125" style="1" customWidth="1"/>
    <col min="6668" max="6668" width="20.42578125" style="1" customWidth="1"/>
    <col min="6669" max="6669" width="21.140625" style="1" customWidth="1"/>
    <col min="6670" max="6670" width="9.42578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42578125" style="1" customWidth="1"/>
    <col min="6924" max="6924" width="20.42578125" style="1" customWidth="1"/>
    <col min="6925" max="6925" width="21.140625" style="1" customWidth="1"/>
    <col min="6926" max="6926" width="9.42578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42578125" style="1" customWidth="1"/>
    <col min="7180" max="7180" width="20.42578125" style="1" customWidth="1"/>
    <col min="7181" max="7181" width="21.140625" style="1" customWidth="1"/>
    <col min="7182" max="7182" width="9.42578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42578125" style="1" customWidth="1"/>
    <col min="7436" max="7436" width="20.42578125" style="1" customWidth="1"/>
    <col min="7437" max="7437" width="21.140625" style="1" customWidth="1"/>
    <col min="7438" max="7438" width="9.42578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42578125" style="1" customWidth="1"/>
    <col min="7692" max="7692" width="20.42578125" style="1" customWidth="1"/>
    <col min="7693" max="7693" width="21.140625" style="1" customWidth="1"/>
    <col min="7694" max="7694" width="9.42578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42578125" style="1" customWidth="1"/>
    <col min="7948" max="7948" width="20.42578125" style="1" customWidth="1"/>
    <col min="7949" max="7949" width="21.140625" style="1" customWidth="1"/>
    <col min="7950" max="7950" width="9.42578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42578125" style="1" customWidth="1"/>
    <col min="8204" max="8204" width="20.42578125" style="1" customWidth="1"/>
    <col min="8205" max="8205" width="21.140625" style="1" customWidth="1"/>
    <col min="8206" max="8206" width="9.42578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42578125" style="1" customWidth="1"/>
    <col min="8460" max="8460" width="20.42578125" style="1" customWidth="1"/>
    <col min="8461" max="8461" width="21.140625" style="1" customWidth="1"/>
    <col min="8462" max="8462" width="9.42578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42578125" style="1" customWidth="1"/>
    <col min="8716" max="8716" width="20.42578125" style="1" customWidth="1"/>
    <col min="8717" max="8717" width="21.140625" style="1" customWidth="1"/>
    <col min="8718" max="8718" width="9.42578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42578125" style="1" customWidth="1"/>
    <col min="8972" max="8972" width="20.42578125" style="1" customWidth="1"/>
    <col min="8973" max="8973" width="21.140625" style="1" customWidth="1"/>
    <col min="8974" max="8974" width="9.42578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42578125" style="1" customWidth="1"/>
    <col min="9228" max="9228" width="20.42578125" style="1" customWidth="1"/>
    <col min="9229" max="9229" width="21.140625" style="1" customWidth="1"/>
    <col min="9230" max="9230" width="9.42578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42578125" style="1" customWidth="1"/>
    <col min="9484" max="9484" width="20.42578125" style="1" customWidth="1"/>
    <col min="9485" max="9485" width="21.140625" style="1" customWidth="1"/>
    <col min="9486" max="9486" width="9.42578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42578125" style="1" customWidth="1"/>
    <col min="9740" max="9740" width="20.42578125" style="1" customWidth="1"/>
    <col min="9741" max="9741" width="21.140625" style="1" customWidth="1"/>
    <col min="9742" max="9742" width="9.42578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42578125" style="1" customWidth="1"/>
    <col min="9996" max="9996" width="20.42578125" style="1" customWidth="1"/>
    <col min="9997" max="9997" width="21.140625" style="1" customWidth="1"/>
    <col min="9998" max="9998" width="9.42578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42578125" style="1" customWidth="1"/>
    <col min="10252" max="10252" width="20.42578125" style="1" customWidth="1"/>
    <col min="10253" max="10253" width="21.140625" style="1" customWidth="1"/>
    <col min="10254" max="10254" width="9.42578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42578125" style="1" customWidth="1"/>
    <col min="10508" max="10508" width="20.42578125" style="1" customWidth="1"/>
    <col min="10509" max="10509" width="21.140625" style="1" customWidth="1"/>
    <col min="10510" max="10510" width="9.42578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42578125" style="1" customWidth="1"/>
    <col min="10764" max="10764" width="20.42578125" style="1" customWidth="1"/>
    <col min="10765" max="10765" width="21.140625" style="1" customWidth="1"/>
    <col min="10766" max="10766" width="9.42578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42578125" style="1" customWidth="1"/>
    <col min="11020" max="11020" width="20.42578125" style="1" customWidth="1"/>
    <col min="11021" max="11021" width="21.140625" style="1" customWidth="1"/>
    <col min="11022" max="11022" width="9.42578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42578125" style="1" customWidth="1"/>
    <col min="11276" max="11276" width="20.42578125" style="1" customWidth="1"/>
    <col min="11277" max="11277" width="21.140625" style="1" customWidth="1"/>
    <col min="11278" max="11278" width="9.42578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42578125" style="1" customWidth="1"/>
    <col min="11532" max="11532" width="20.42578125" style="1" customWidth="1"/>
    <col min="11533" max="11533" width="21.140625" style="1" customWidth="1"/>
    <col min="11534" max="11534" width="9.42578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42578125" style="1" customWidth="1"/>
    <col min="11788" max="11788" width="20.42578125" style="1" customWidth="1"/>
    <col min="11789" max="11789" width="21.140625" style="1" customWidth="1"/>
    <col min="11790" max="11790" width="9.42578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42578125" style="1" customWidth="1"/>
    <col min="12044" max="12044" width="20.42578125" style="1" customWidth="1"/>
    <col min="12045" max="12045" width="21.140625" style="1" customWidth="1"/>
    <col min="12046" max="12046" width="9.42578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42578125" style="1" customWidth="1"/>
    <col min="12300" max="12300" width="20.42578125" style="1" customWidth="1"/>
    <col min="12301" max="12301" width="21.140625" style="1" customWidth="1"/>
    <col min="12302" max="12302" width="9.42578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42578125" style="1" customWidth="1"/>
    <col min="12556" max="12556" width="20.42578125" style="1" customWidth="1"/>
    <col min="12557" max="12557" width="21.140625" style="1" customWidth="1"/>
    <col min="12558" max="12558" width="9.42578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42578125" style="1" customWidth="1"/>
    <col min="12812" max="12812" width="20.42578125" style="1" customWidth="1"/>
    <col min="12813" max="12813" width="21.140625" style="1" customWidth="1"/>
    <col min="12814" max="12814" width="9.42578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42578125" style="1" customWidth="1"/>
    <col min="13068" max="13068" width="20.42578125" style="1" customWidth="1"/>
    <col min="13069" max="13069" width="21.140625" style="1" customWidth="1"/>
    <col min="13070" max="13070" width="9.42578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42578125" style="1" customWidth="1"/>
    <col min="13324" max="13324" width="20.42578125" style="1" customWidth="1"/>
    <col min="13325" max="13325" width="21.140625" style="1" customWidth="1"/>
    <col min="13326" max="13326" width="9.42578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42578125" style="1" customWidth="1"/>
    <col min="13580" max="13580" width="20.42578125" style="1" customWidth="1"/>
    <col min="13581" max="13581" width="21.140625" style="1" customWidth="1"/>
    <col min="13582" max="13582" width="9.42578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42578125" style="1" customWidth="1"/>
    <col min="13836" max="13836" width="20.42578125" style="1" customWidth="1"/>
    <col min="13837" max="13837" width="21.140625" style="1" customWidth="1"/>
    <col min="13838" max="13838" width="9.42578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42578125" style="1" customWidth="1"/>
    <col min="14092" max="14092" width="20.42578125" style="1" customWidth="1"/>
    <col min="14093" max="14093" width="21.140625" style="1" customWidth="1"/>
    <col min="14094" max="14094" width="9.42578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42578125" style="1" customWidth="1"/>
    <col min="14348" max="14348" width="20.42578125" style="1" customWidth="1"/>
    <col min="14349" max="14349" width="21.140625" style="1" customWidth="1"/>
    <col min="14350" max="14350" width="9.42578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42578125" style="1" customWidth="1"/>
    <col min="14604" max="14604" width="20.42578125" style="1" customWidth="1"/>
    <col min="14605" max="14605" width="21.140625" style="1" customWidth="1"/>
    <col min="14606" max="14606" width="9.42578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42578125" style="1" customWidth="1"/>
    <col min="14860" max="14860" width="20.42578125" style="1" customWidth="1"/>
    <col min="14861" max="14861" width="21.140625" style="1" customWidth="1"/>
    <col min="14862" max="14862" width="9.42578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42578125" style="1" customWidth="1"/>
    <col min="15116" max="15116" width="20.42578125" style="1" customWidth="1"/>
    <col min="15117" max="15117" width="21.140625" style="1" customWidth="1"/>
    <col min="15118" max="15118" width="9.42578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42578125" style="1" customWidth="1"/>
    <col min="15372" max="15372" width="20.42578125" style="1" customWidth="1"/>
    <col min="15373" max="15373" width="21.140625" style="1" customWidth="1"/>
    <col min="15374" max="15374" width="9.42578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42578125" style="1" customWidth="1"/>
    <col min="15628" max="15628" width="20.42578125" style="1" customWidth="1"/>
    <col min="15629" max="15629" width="21.140625" style="1" customWidth="1"/>
    <col min="15630" max="15630" width="9.42578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42578125" style="1" customWidth="1"/>
    <col min="15884" max="15884" width="20.42578125" style="1" customWidth="1"/>
    <col min="15885" max="15885" width="21.140625" style="1" customWidth="1"/>
    <col min="15886" max="15886" width="9.42578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42578125" style="1" customWidth="1"/>
    <col min="16140" max="16140" width="20.42578125" style="1" customWidth="1"/>
    <col min="16141" max="16141" width="21.140625" style="1" customWidth="1"/>
    <col min="16142" max="16142" width="9.42578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09" t="s">
        <v>0</v>
      </c>
      <c r="C2" s="110"/>
      <c r="D2" s="110"/>
      <c r="E2" s="110"/>
      <c r="F2" s="110"/>
      <c r="G2" s="110"/>
      <c r="H2" s="110"/>
      <c r="I2" s="110"/>
      <c r="J2" s="110"/>
      <c r="K2" s="110"/>
      <c r="L2" s="110"/>
      <c r="M2" s="110"/>
      <c r="N2" s="110"/>
      <c r="O2" s="110"/>
      <c r="P2" s="110"/>
    </row>
    <row r="4" spans="2:16" ht="26.25" x14ac:dyDescent="0.25">
      <c r="B4" s="109" t="s">
        <v>1</v>
      </c>
      <c r="C4" s="110"/>
      <c r="D4" s="110"/>
      <c r="E4" s="110"/>
      <c r="F4" s="110"/>
      <c r="G4" s="110"/>
      <c r="H4" s="110"/>
      <c r="I4" s="110"/>
      <c r="J4" s="110"/>
      <c r="K4" s="110"/>
      <c r="L4" s="110"/>
      <c r="M4" s="110"/>
      <c r="N4" s="110"/>
      <c r="O4" s="110"/>
      <c r="P4" s="110"/>
    </row>
    <row r="5" spans="2:16" ht="15.75" thickBot="1" x14ac:dyDescent="0.3"/>
    <row r="6" spans="2:16" ht="21.75" thickBot="1" x14ac:dyDescent="0.3">
      <c r="B6" s="2" t="s">
        <v>2</v>
      </c>
      <c r="C6" s="111" t="s">
        <v>3</v>
      </c>
      <c r="D6" s="112"/>
      <c r="E6" s="112"/>
      <c r="F6" s="112"/>
      <c r="G6" s="112"/>
      <c r="H6" s="112"/>
      <c r="I6" s="112"/>
      <c r="J6" s="112"/>
      <c r="K6" s="112"/>
      <c r="L6" s="112"/>
      <c r="M6" s="112"/>
      <c r="N6" s="113"/>
    </row>
    <row r="7" spans="2:16" ht="16.5" thickBot="1" x14ac:dyDescent="0.3">
      <c r="B7" s="3" t="s">
        <v>4</v>
      </c>
      <c r="C7" s="112" t="s">
        <v>5</v>
      </c>
      <c r="D7" s="112"/>
      <c r="E7" s="112"/>
      <c r="F7" s="112"/>
      <c r="G7" s="112"/>
      <c r="H7" s="112"/>
      <c r="I7" s="112"/>
      <c r="J7" s="112"/>
      <c r="K7" s="112"/>
      <c r="L7" s="112"/>
      <c r="M7" s="112"/>
      <c r="N7" s="113"/>
    </row>
    <row r="8" spans="2:16" ht="16.5" thickBot="1" x14ac:dyDescent="0.3">
      <c r="B8" s="3" t="s">
        <v>6</v>
      </c>
      <c r="C8" s="112" t="s">
        <v>7</v>
      </c>
      <c r="D8" s="112"/>
      <c r="E8" s="112"/>
      <c r="F8" s="112"/>
      <c r="G8" s="112"/>
      <c r="H8" s="112"/>
      <c r="I8" s="112"/>
      <c r="J8" s="112"/>
      <c r="K8" s="112"/>
      <c r="L8" s="112"/>
      <c r="M8" s="112"/>
      <c r="N8" s="113"/>
    </row>
    <row r="9" spans="2:16" ht="16.5" thickBot="1" x14ac:dyDescent="0.3">
      <c r="B9" s="3" t="s">
        <v>8</v>
      </c>
      <c r="C9" s="112"/>
      <c r="D9" s="112"/>
      <c r="E9" s="112"/>
      <c r="F9" s="112"/>
      <c r="G9" s="112"/>
      <c r="H9" s="112"/>
      <c r="I9" s="112"/>
      <c r="J9" s="112"/>
      <c r="K9" s="112"/>
      <c r="L9" s="112"/>
      <c r="M9" s="112"/>
      <c r="N9" s="113"/>
    </row>
    <row r="10" spans="2:16" ht="16.5" thickBot="1" x14ac:dyDescent="0.3">
      <c r="B10" s="3" t="s">
        <v>9</v>
      </c>
      <c r="C10" s="114">
        <v>26</v>
      </c>
      <c r="D10" s="114"/>
      <c r="E10" s="115"/>
      <c r="F10" s="4"/>
      <c r="G10" s="4"/>
      <c r="H10" s="4"/>
      <c r="I10" s="4"/>
      <c r="J10" s="4"/>
      <c r="K10" s="4"/>
      <c r="L10" s="4"/>
      <c r="M10" s="4"/>
      <c r="N10" s="5"/>
    </row>
    <row r="11" spans="2:16" ht="16.5" thickBot="1" x14ac:dyDescent="0.3">
      <c r="B11" s="6" t="s">
        <v>10</v>
      </c>
      <c r="C11" s="7">
        <v>41973</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45.75" customHeight="1" x14ac:dyDescent="0.25">
      <c r="B14" s="116" t="s">
        <v>11</v>
      </c>
      <c r="C14" s="116"/>
      <c r="D14" s="15" t="s">
        <v>12</v>
      </c>
      <c r="E14" s="15" t="s">
        <v>13</v>
      </c>
      <c r="F14" s="15" t="s">
        <v>14</v>
      </c>
      <c r="G14" s="16"/>
      <c r="I14" s="17"/>
      <c r="J14" s="17"/>
      <c r="K14" s="17"/>
      <c r="L14" s="17"/>
      <c r="M14" s="17"/>
      <c r="N14" s="14"/>
    </row>
    <row r="15" spans="2:16" x14ac:dyDescent="0.25">
      <c r="B15" s="116"/>
      <c r="C15" s="116"/>
      <c r="D15" s="15">
        <v>10</v>
      </c>
      <c r="E15" s="18">
        <v>2081494671</v>
      </c>
      <c r="F15" s="19">
        <v>822</v>
      </c>
      <c r="G15" s="20"/>
      <c r="I15" s="21"/>
      <c r="J15" s="21"/>
      <c r="K15" s="21"/>
      <c r="L15" s="21"/>
      <c r="M15" s="21"/>
      <c r="N15" s="14"/>
    </row>
    <row r="16" spans="2:16" x14ac:dyDescent="0.25">
      <c r="B16" s="116"/>
      <c r="C16" s="116"/>
      <c r="D16" s="15">
        <v>12</v>
      </c>
      <c r="E16" s="18">
        <v>1197124720</v>
      </c>
      <c r="F16" s="22">
        <v>440</v>
      </c>
      <c r="G16" s="20"/>
      <c r="I16" s="21"/>
      <c r="J16" s="21"/>
      <c r="K16" s="21"/>
      <c r="L16" s="21"/>
      <c r="M16" s="21"/>
      <c r="N16" s="14"/>
    </row>
    <row r="17" spans="1:14" x14ac:dyDescent="0.25">
      <c r="B17" s="116"/>
      <c r="C17" s="116"/>
      <c r="D17" s="15">
        <v>15</v>
      </c>
      <c r="E17" s="18">
        <v>1458315568</v>
      </c>
      <c r="F17" s="22">
        <v>536</v>
      </c>
      <c r="G17" s="20"/>
      <c r="I17" s="21"/>
      <c r="J17" s="21"/>
      <c r="K17" s="21"/>
      <c r="L17" s="21"/>
      <c r="M17" s="21"/>
      <c r="N17" s="14"/>
    </row>
    <row r="18" spans="1:14" x14ac:dyDescent="0.25">
      <c r="B18" s="116"/>
      <c r="C18" s="116"/>
      <c r="D18" s="15">
        <v>16</v>
      </c>
      <c r="E18" s="23">
        <v>2026028600</v>
      </c>
      <c r="F18" s="22">
        <v>850</v>
      </c>
      <c r="G18" s="20"/>
      <c r="H18" s="24"/>
      <c r="I18" s="21"/>
      <c r="J18" s="21"/>
      <c r="K18" s="21"/>
      <c r="L18" s="21"/>
      <c r="M18" s="21"/>
      <c r="N18" s="25"/>
    </row>
    <row r="19" spans="1:14" x14ac:dyDescent="0.25">
      <c r="B19" s="116"/>
      <c r="C19" s="116"/>
      <c r="D19" s="15">
        <v>26</v>
      </c>
      <c r="E19" s="23">
        <v>2953362808</v>
      </c>
      <c r="F19" s="22">
        <v>1157</v>
      </c>
      <c r="G19" s="20"/>
      <c r="H19" s="24"/>
      <c r="I19" s="26"/>
      <c r="J19" s="26"/>
      <c r="K19" s="26"/>
      <c r="L19" s="26"/>
      <c r="M19" s="26"/>
      <c r="N19" s="25"/>
    </row>
    <row r="20" spans="1:14" x14ac:dyDescent="0.25">
      <c r="B20" s="116"/>
      <c r="C20" s="116"/>
      <c r="D20" s="15">
        <v>27</v>
      </c>
      <c r="E20" s="23">
        <v>3326061528</v>
      </c>
      <c r="F20" s="22">
        <v>1260</v>
      </c>
      <c r="G20" s="20"/>
      <c r="H20" s="24"/>
      <c r="I20" s="13"/>
      <c r="J20" s="13"/>
      <c r="K20" s="13"/>
      <c r="L20" s="13"/>
      <c r="M20" s="13"/>
      <c r="N20" s="25"/>
    </row>
    <row r="21" spans="1:14" x14ac:dyDescent="0.25">
      <c r="B21" s="116"/>
      <c r="C21" s="116"/>
      <c r="D21" s="15">
        <v>30</v>
      </c>
      <c r="E21" s="23">
        <v>1305521792</v>
      </c>
      <c r="F21" s="22">
        <v>472</v>
      </c>
      <c r="G21" s="20"/>
      <c r="H21" s="24"/>
      <c r="I21" s="13"/>
      <c r="J21" s="13"/>
      <c r="K21" s="13"/>
      <c r="L21" s="13"/>
      <c r="M21" s="13"/>
      <c r="N21" s="25"/>
    </row>
    <row r="22" spans="1:14" ht="15.75" thickBot="1" x14ac:dyDescent="0.3">
      <c r="B22" s="117" t="s">
        <v>15</v>
      </c>
      <c r="C22" s="118"/>
      <c r="D22" s="15"/>
      <c r="E22" s="18">
        <f>SUM(E15:E21)</f>
        <v>14347909687</v>
      </c>
      <c r="F22" s="22"/>
      <c r="G22" s="20"/>
      <c r="H22" s="24"/>
      <c r="I22" s="13"/>
      <c r="J22" s="13"/>
      <c r="K22" s="13"/>
      <c r="L22" s="13"/>
      <c r="M22" s="13"/>
      <c r="N22" s="25"/>
    </row>
    <row r="23" spans="1:14" ht="45.75" thickBot="1" x14ac:dyDescent="0.3">
      <c r="A23" s="27"/>
      <c r="B23" s="28" t="s">
        <v>16</v>
      </c>
      <c r="C23" s="28" t="s">
        <v>17</v>
      </c>
      <c r="E23" s="17"/>
      <c r="F23" s="17"/>
      <c r="G23" s="17"/>
      <c r="H23" s="17"/>
      <c r="I23" s="29"/>
      <c r="J23" s="29"/>
      <c r="K23" s="29"/>
      <c r="L23" s="29"/>
      <c r="M23" s="29"/>
    </row>
    <row r="24" spans="1:14" ht="15.75" thickBot="1" x14ac:dyDescent="0.3">
      <c r="A24" s="30">
        <v>1</v>
      </c>
      <c r="C24" s="31">
        <v>926</v>
      </c>
      <c r="D24" s="32"/>
      <c r="E24" s="33">
        <f>E22</f>
        <v>14347909687</v>
      </c>
      <c r="F24" s="34"/>
      <c r="G24" s="34"/>
      <c r="H24" s="34"/>
      <c r="I24" s="35"/>
      <c r="J24" s="35"/>
      <c r="K24" s="35"/>
      <c r="L24" s="35"/>
      <c r="M24" s="35"/>
    </row>
    <row r="25" spans="1:14" x14ac:dyDescent="0.25">
      <c r="A25" s="36"/>
      <c r="C25" s="37"/>
      <c r="D25" s="21"/>
      <c r="E25" s="38"/>
      <c r="F25" s="34"/>
      <c r="G25" s="34"/>
      <c r="H25" s="34"/>
      <c r="I25" s="35"/>
      <c r="J25" s="35"/>
      <c r="K25" s="35"/>
      <c r="L25" s="35"/>
      <c r="M25" s="35"/>
    </row>
    <row r="26" spans="1:14" x14ac:dyDescent="0.25">
      <c r="A26" s="36"/>
      <c r="C26" s="37"/>
      <c r="D26" s="21"/>
      <c r="E26" s="38"/>
      <c r="F26" s="34"/>
      <c r="G26" s="34"/>
      <c r="H26" s="34"/>
      <c r="I26" s="35"/>
      <c r="J26" s="35"/>
      <c r="K26" s="35"/>
      <c r="L26" s="35"/>
      <c r="M26" s="35"/>
    </row>
    <row r="27" spans="1:14" x14ac:dyDescent="0.25">
      <c r="A27" s="36"/>
      <c r="B27" s="39" t="s">
        <v>18</v>
      </c>
      <c r="C27"/>
      <c r="D27"/>
      <c r="E27"/>
      <c r="F27"/>
      <c r="G27"/>
      <c r="H27"/>
      <c r="I27" s="13"/>
      <c r="J27" s="13"/>
      <c r="K27" s="13"/>
      <c r="L27" s="13"/>
      <c r="M27" s="13"/>
      <c r="N27" s="14"/>
    </row>
    <row r="28" spans="1:14" x14ac:dyDescent="0.25">
      <c r="A28" s="36"/>
      <c r="B28"/>
      <c r="C28"/>
      <c r="D28"/>
      <c r="E28"/>
      <c r="F28"/>
      <c r="G28"/>
      <c r="H28"/>
      <c r="I28" s="13"/>
      <c r="J28" s="13"/>
      <c r="K28" s="13"/>
      <c r="L28" s="13"/>
      <c r="M28" s="13"/>
      <c r="N28" s="14"/>
    </row>
    <row r="29" spans="1:14" x14ac:dyDescent="0.25">
      <c r="A29" s="36"/>
      <c r="B29" s="40" t="s">
        <v>19</v>
      </c>
      <c r="C29" s="40" t="s">
        <v>20</v>
      </c>
      <c r="D29" s="40" t="s">
        <v>21</v>
      </c>
      <c r="E29"/>
      <c r="F29"/>
      <c r="G29"/>
      <c r="H29"/>
      <c r="I29" s="13"/>
      <c r="J29" s="13"/>
      <c r="K29" s="13"/>
      <c r="L29" s="13"/>
      <c r="M29" s="13"/>
      <c r="N29" s="14"/>
    </row>
    <row r="30" spans="1:14" x14ac:dyDescent="0.25">
      <c r="A30" s="36"/>
      <c r="B30" s="41" t="s">
        <v>22</v>
      </c>
      <c r="C30" s="41"/>
      <c r="D30" s="41" t="s">
        <v>23</v>
      </c>
      <c r="E30"/>
      <c r="F30"/>
      <c r="G30"/>
      <c r="H30"/>
      <c r="I30" s="13"/>
      <c r="J30" s="13"/>
      <c r="K30" s="13"/>
      <c r="L30" s="13"/>
      <c r="M30" s="13"/>
      <c r="N30" s="14"/>
    </row>
    <row r="31" spans="1:14" x14ac:dyDescent="0.25">
      <c r="A31" s="36"/>
      <c r="B31" s="41" t="s">
        <v>24</v>
      </c>
      <c r="C31" s="41"/>
      <c r="D31" s="41" t="s">
        <v>23</v>
      </c>
      <c r="E31"/>
      <c r="F31"/>
      <c r="G31"/>
      <c r="H31"/>
      <c r="I31" s="13"/>
      <c r="J31" s="13"/>
      <c r="K31" s="13"/>
      <c r="L31" s="13"/>
      <c r="M31" s="13"/>
      <c r="N31" s="14"/>
    </row>
    <row r="32" spans="1:14" x14ac:dyDescent="0.25">
      <c r="A32" s="36"/>
      <c r="B32" s="41" t="s">
        <v>25</v>
      </c>
      <c r="C32" s="41"/>
      <c r="D32" s="41" t="s">
        <v>23</v>
      </c>
      <c r="E32"/>
      <c r="F32"/>
      <c r="G32"/>
      <c r="H32"/>
      <c r="I32" s="13"/>
      <c r="J32" s="13"/>
      <c r="K32" s="13"/>
      <c r="L32" s="13"/>
      <c r="M32" s="13"/>
      <c r="N32" s="14"/>
    </row>
    <row r="33" spans="1:17" x14ac:dyDescent="0.25">
      <c r="A33" s="36"/>
      <c r="B33" s="41" t="s">
        <v>26</v>
      </c>
      <c r="C33" s="41"/>
      <c r="D33" s="41" t="s">
        <v>27</v>
      </c>
      <c r="E33"/>
      <c r="F33"/>
      <c r="G33"/>
      <c r="H33"/>
      <c r="I33" s="13"/>
      <c r="J33" s="13"/>
      <c r="K33" s="13"/>
      <c r="L33" s="13"/>
      <c r="M33" s="13"/>
      <c r="N33" s="14"/>
    </row>
    <row r="34" spans="1:17" x14ac:dyDescent="0.25">
      <c r="A34" s="36"/>
      <c r="B34"/>
      <c r="C34"/>
      <c r="D34"/>
      <c r="E34"/>
      <c r="F34"/>
      <c r="G34"/>
      <c r="H34"/>
      <c r="I34" s="13"/>
      <c r="J34" s="13"/>
      <c r="K34" s="13"/>
      <c r="L34" s="13"/>
      <c r="M34" s="13"/>
      <c r="N34" s="14"/>
    </row>
    <row r="35" spans="1:17" x14ac:dyDescent="0.25">
      <c r="A35" s="36"/>
      <c r="B35"/>
      <c r="C35"/>
      <c r="D35"/>
      <c r="E35"/>
      <c r="F35"/>
      <c r="G35"/>
      <c r="H35"/>
      <c r="I35" s="13"/>
      <c r="J35" s="13"/>
      <c r="K35" s="13"/>
      <c r="L35" s="13"/>
      <c r="M35" s="13"/>
      <c r="N35" s="14"/>
    </row>
    <row r="36" spans="1:17" x14ac:dyDescent="0.25">
      <c r="A36" s="36"/>
      <c r="B36" s="39" t="s">
        <v>28</v>
      </c>
      <c r="C36"/>
      <c r="D36"/>
      <c r="E36"/>
      <c r="F36"/>
      <c r="G36"/>
      <c r="H36"/>
      <c r="I36" s="13"/>
      <c r="J36" s="13"/>
      <c r="K36" s="13"/>
      <c r="L36" s="13"/>
      <c r="M36" s="13"/>
      <c r="N36" s="14"/>
    </row>
    <row r="37" spans="1:17" x14ac:dyDescent="0.25">
      <c r="A37" s="36"/>
      <c r="B37"/>
      <c r="C37"/>
      <c r="D37"/>
      <c r="E37"/>
      <c r="F37"/>
      <c r="G37"/>
      <c r="H37"/>
      <c r="I37" s="13"/>
      <c r="J37" s="13"/>
      <c r="K37" s="13"/>
      <c r="L37" s="13"/>
      <c r="M37" s="13"/>
      <c r="N37" s="14"/>
    </row>
    <row r="38" spans="1:17" x14ac:dyDescent="0.25">
      <c r="A38" s="36"/>
      <c r="B38"/>
      <c r="C38"/>
      <c r="D38"/>
      <c r="E38"/>
      <c r="F38"/>
      <c r="G38"/>
      <c r="H38"/>
      <c r="I38" s="13"/>
      <c r="J38" s="13"/>
      <c r="K38" s="13"/>
      <c r="L38" s="13"/>
      <c r="M38" s="13"/>
      <c r="N38" s="14"/>
    </row>
    <row r="39" spans="1:17" x14ac:dyDescent="0.25">
      <c r="A39" s="36"/>
      <c r="B39" s="40" t="s">
        <v>19</v>
      </c>
      <c r="C39" s="40" t="s">
        <v>29</v>
      </c>
      <c r="D39" s="42" t="s">
        <v>30</v>
      </c>
      <c r="E39" s="42" t="s">
        <v>31</v>
      </c>
      <c r="F39"/>
      <c r="G39"/>
      <c r="H39"/>
      <c r="I39" s="13"/>
      <c r="J39" s="13"/>
      <c r="K39" s="13"/>
      <c r="L39" s="13"/>
      <c r="M39" s="13"/>
      <c r="N39" s="14"/>
    </row>
    <row r="40" spans="1:17" ht="28.5" x14ac:dyDescent="0.25">
      <c r="A40" s="36"/>
      <c r="B40" s="43" t="s">
        <v>32</v>
      </c>
      <c r="C40" s="44">
        <v>40</v>
      </c>
      <c r="D40" s="45">
        <v>0</v>
      </c>
      <c r="E40" s="119">
        <f>+D40+D41</f>
        <v>0</v>
      </c>
      <c r="F40"/>
      <c r="G40"/>
      <c r="H40"/>
      <c r="I40" s="13"/>
      <c r="J40" s="13"/>
      <c r="K40" s="13"/>
      <c r="L40" s="13"/>
      <c r="M40" s="13"/>
      <c r="N40" s="14"/>
    </row>
    <row r="41" spans="1:17" ht="42.75" x14ac:dyDescent="0.25">
      <c r="A41" s="36"/>
      <c r="B41" s="43" t="s">
        <v>33</v>
      </c>
      <c r="C41" s="44">
        <v>60</v>
      </c>
      <c r="D41" s="45">
        <f>+F158</f>
        <v>0</v>
      </c>
      <c r="E41" s="120"/>
      <c r="F41"/>
      <c r="G41"/>
      <c r="H41"/>
      <c r="I41" s="13"/>
      <c r="J41" s="13"/>
      <c r="K41" s="13"/>
      <c r="L41" s="13"/>
      <c r="M41" s="13"/>
      <c r="N41" s="14"/>
    </row>
    <row r="42" spans="1:17" x14ac:dyDescent="0.25">
      <c r="A42" s="36"/>
      <c r="C42" s="37"/>
      <c r="D42" s="21"/>
      <c r="E42" s="38"/>
      <c r="F42" s="34"/>
      <c r="G42" s="34"/>
      <c r="H42" s="34"/>
      <c r="I42" s="35"/>
      <c r="J42" s="35"/>
      <c r="K42" s="35"/>
      <c r="L42" s="35"/>
      <c r="M42" s="35"/>
    </row>
    <row r="43" spans="1:17" x14ac:dyDescent="0.25">
      <c r="A43" s="36"/>
      <c r="C43" s="37"/>
      <c r="D43" s="21"/>
      <c r="E43" s="38"/>
      <c r="F43" s="34"/>
      <c r="G43" s="34"/>
      <c r="H43" s="34"/>
      <c r="I43" s="35"/>
      <c r="J43" s="35"/>
      <c r="K43" s="35"/>
      <c r="L43" s="35"/>
      <c r="M43" s="35"/>
    </row>
    <row r="44" spans="1:17" x14ac:dyDescent="0.25">
      <c r="A44" s="36"/>
      <c r="C44" s="37"/>
      <c r="D44" s="21"/>
      <c r="E44" s="38"/>
      <c r="F44" s="34"/>
      <c r="G44" s="34"/>
      <c r="H44" s="34"/>
      <c r="I44" s="35"/>
      <c r="J44" s="35"/>
      <c r="K44" s="35"/>
      <c r="L44" s="35"/>
      <c r="M44" s="35"/>
    </row>
    <row r="45" spans="1:17" ht="15.75" thickBot="1" x14ac:dyDescent="0.3">
      <c r="M45" s="121" t="s">
        <v>34</v>
      </c>
      <c r="N45" s="121"/>
    </row>
    <row r="46" spans="1:17" x14ac:dyDescent="0.25">
      <c r="B46" s="39" t="s">
        <v>35</v>
      </c>
      <c r="M46" s="46"/>
      <c r="N46" s="46"/>
    </row>
    <row r="47" spans="1:17" ht="15.75" thickBot="1" x14ac:dyDescent="0.3">
      <c r="M47" s="46"/>
      <c r="N47" s="46"/>
    </row>
    <row r="48" spans="1:17" s="13" customFormat="1" ht="109.5" customHeight="1" x14ac:dyDescent="0.25">
      <c r="B48" s="47" t="s">
        <v>36</v>
      </c>
      <c r="C48" s="47" t="s">
        <v>37</v>
      </c>
      <c r="D48" s="47" t="s">
        <v>38</v>
      </c>
      <c r="E48" s="47" t="s">
        <v>39</v>
      </c>
      <c r="F48" s="47" t="s">
        <v>40</v>
      </c>
      <c r="G48" s="47" t="s">
        <v>41</v>
      </c>
      <c r="H48" s="47" t="s">
        <v>42</v>
      </c>
      <c r="I48" s="47" t="s">
        <v>43</v>
      </c>
      <c r="J48" s="47" t="s">
        <v>44</v>
      </c>
      <c r="K48" s="47" t="s">
        <v>45</v>
      </c>
      <c r="L48" s="47" t="s">
        <v>46</v>
      </c>
      <c r="M48" s="48" t="s">
        <v>47</v>
      </c>
      <c r="N48" s="47" t="s">
        <v>48</v>
      </c>
      <c r="O48" s="47" t="s">
        <v>49</v>
      </c>
      <c r="P48" s="49" t="s">
        <v>50</v>
      </c>
      <c r="Q48" s="49" t="s">
        <v>51</v>
      </c>
    </row>
    <row r="49" spans="1:26" s="61" customFormat="1" ht="60" x14ac:dyDescent="0.25">
      <c r="A49" s="50">
        <v>1</v>
      </c>
      <c r="B49" s="51" t="s">
        <v>52</v>
      </c>
      <c r="C49" s="51" t="s">
        <v>52</v>
      </c>
      <c r="D49" s="52" t="s">
        <v>53</v>
      </c>
      <c r="E49" s="53" t="s">
        <v>54</v>
      </c>
      <c r="F49" s="54" t="s">
        <v>20</v>
      </c>
      <c r="G49" s="55"/>
      <c r="H49" s="56">
        <v>40949</v>
      </c>
      <c r="I49" s="56">
        <v>41255</v>
      </c>
      <c r="J49" s="56" t="s">
        <v>21</v>
      </c>
      <c r="K49" s="53">
        <v>10</v>
      </c>
      <c r="L49" s="56"/>
      <c r="M49" s="53">
        <v>2444</v>
      </c>
      <c r="N49" s="57">
        <v>900</v>
      </c>
      <c r="O49" s="58">
        <v>2894533803</v>
      </c>
      <c r="P49" s="58">
        <v>46</v>
      </c>
      <c r="Q49" s="59" t="s">
        <v>55</v>
      </c>
      <c r="R49" s="60"/>
      <c r="S49" s="60"/>
      <c r="T49" s="60"/>
      <c r="U49" s="60"/>
      <c r="V49" s="60"/>
      <c r="W49" s="60"/>
      <c r="X49" s="60"/>
      <c r="Y49" s="60"/>
      <c r="Z49" s="60"/>
    </row>
    <row r="50" spans="1:26" s="61" customFormat="1" ht="30" x14ac:dyDescent="0.25">
      <c r="A50" s="50">
        <f>+A49+1</f>
        <v>2</v>
      </c>
      <c r="B50" s="51" t="s">
        <v>52</v>
      </c>
      <c r="C50" s="51" t="s">
        <v>52</v>
      </c>
      <c r="D50" s="52" t="s">
        <v>53</v>
      </c>
      <c r="E50" s="62" t="s">
        <v>56</v>
      </c>
      <c r="F50" s="54" t="s">
        <v>20</v>
      </c>
      <c r="G50" s="63"/>
      <c r="H50" s="56">
        <v>41659</v>
      </c>
      <c r="I50" s="56">
        <v>41903</v>
      </c>
      <c r="J50" s="56" t="s">
        <v>21</v>
      </c>
      <c r="K50" s="53">
        <v>8</v>
      </c>
      <c r="L50" s="56"/>
      <c r="M50" s="53">
        <v>2100</v>
      </c>
      <c r="N50" s="57">
        <v>162</v>
      </c>
      <c r="O50" s="58">
        <v>4520651150</v>
      </c>
      <c r="P50" s="58">
        <v>45</v>
      </c>
      <c r="Q50" s="59" t="s">
        <v>57</v>
      </c>
      <c r="R50" s="60"/>
      <c r="S50" s="60"/>
      <c r="T50" s="60"/>
      <c r="U50" s="60"/>
      <c r="V50" s="60"/>
      <c r="W50" s="60"/>
      <c r="X50" s="60"/>
      <c r="Y50" s="60"/>
      <c r="Z50" s="60"/>
    </row>
    <row r="51" spans="1:26" s="61" customFormat="1" ht="75" x14ac:dyDescent="0.25">
      <c r="A51" s="50">
        <f t="shared" ref="A51:A56" si="0">+A50+1</f>
        <v>3</v>
      </c>
      <c r="B51" s="51" t="s">
        <v>5</v>
      </c>
      <c r="C51" s="51" t="s">
        <v>5</v>
      </c>
      <c r="D51" s="52" t="s">
        <v>58</v>
      </c>
      <c r="E51" s="62">
        <v>762613688</v>
      </c>
      <c r="F51" s="54" t="s">
        <v>20</v>
      </c>
      <c r="G51" s="63"/>
      <c r="H51" s="56">
        <v>41564</v>
      </c>
      <c r="I51" s="56">
        <v>41639</v>
      </c>
      <c r="J51" s="56" t="s">
        <v>21</v>
      </c>
      <c r="K51" s="59"/>
      <c r="L51" s="56"/>
      <c r="M51" s="59"/>
      <c r="N51" s="57"/>
      <c r="O51" s="58">
        <v>196938000</v>
      </c>
      <c r="P51" s="58">
        <v>48</v>
      </c>
      <c r="Q51" s="59" t="s">
        <v>59</v>
      </c>
      <c r="R51" s="60"/>
      <c r="S51" s="60"/>
      <c r="T51" s="60"/>
      <c r="U51" s="60"/>
      <c r="V51" s="60"/>
      <c r="W51" s="60"/>
      <c r="X51" s="60"/>
      <c r="Y51" s="60"/>
      <c r="Z51" s="60"/>
    </row>
    <row r="52" spans="1:26" s="61" customFormat="1" ht="45" x14ac:dyDescent="0.25">
      <c r="A52" s="50">
        <f t="shared" si="0"/>
        <v>4</v>
      </c>
      <c r="B52" s="51" t="s">
        <v>60</v>
      </c>
      <c r="C52" s="51" t="s">
        <v>60</v>
      </c>
      <c r="D52" s="52" t="s">
        <v>53</v>
      </c>
      <c r="E52" s="62">
        <v>305001005265</v>
      </c>
      <c r="F52" s="54" t="s">
        <v>20</v>
      </c>
      <c r="G52" s="54"/>
      <c r="H52" s="56">
        <v>41289</v>
      </c>
      <c r="I52" s="56">
        <v>41593</v>
      </c>
      <c r="J52" s="56"/>
      <c r="K52" s="59"/>
      <c r="L52" s="56"/>
      <c r="M52" s="57"/>
      <c r="N52" s="57"/>
      <c r="O52" s="58"/>
      <c r="P52" s="58">
        <v>37</v>
      </c>
      <c r="Q52" s="59" t="s">
        <v>61</v>
      </c>
      <c r="R52" s="60"/>
      <c r="S52" s="60"/>
      <c r="T52" s="60"/>
      <c r="U52" s="60"/>
      <c r="V52" s="60"/>
      <c r="W52" s="60"/>
      <c r="X52" s="60"/>
      <c r="Y52" s="60"/>
      <c r="Z52" s="60"/>
    </row>
    <row r="53" spans="1:26" s="61" customFormat="1" x14ac:dyDescent="0.25">
      <c r="A53" s="50">
        <f t="shared" si="0"/>
        <v>5</v>
      </c>
      <c r="B53" s="52"/>
      <c r="C53" s="51"/>
      <c r="D53" s="52"/>
      <c r="E53" s="62"/>
      <c r="F53" s="54"/>
      <c r="G53" s="54"/>
      <c r="H53" s="54"/>
      <c r="I53" s="56"/>
      <c r="J53" s="56"/>
      <c r="K53" s="53"/>
      <c r="L53" s="56"/>
      <c r="M53" s="57"/>
      <c r="N53" s="57"/>
      <c r="O53" s="58"/>
      <c r="P53" s="58"/>
      <c r="Q53" s="59"/>
      <c r="R53" s="60"/>
      <c r="S53" s="60"/>
      <c r="T53" s="60"/>
      <c r="U53" s="60"/>
      <c r="V53" s="60"/>
      <c r="W53" s="60"/>
      <c r="X53" s="60"/>
      <c r="Y53" s="60"/>
      <c r="Z53" s="60"/>
    </row>
    <row r="54" spans="1:26" s="61" customFormat="1" x14ac:dyDescent="0.25">
      <c r="A54" s="50">
        <f t="shared" si="0"/>
        <v>6</v>
      </c>
      <c r="B54" s="52"/>
      <c r="C54" s="51"/>
      <c r="D54" s="52"/>
      <c r="E54" s="62"/>
      <c r="F54" s="54"/>
      <c r="G54" s="54"/>
      <c r="H54" s="54"/>
      <c r="I54" s="56"/>
      <c r="J54" s="56"/>
      <c r="K54" s="53"/>
      <c r="L54" s="56"/>
      <c r="M54" s="57"/>
      <c r="N54" s="57"/>
      <c r="O54" s="58"/>
      <c r="P54" s="58"/>
      <c r="Q54" s="59"/>
      <c r="R54" s="60"/>
      <c r="S54" s="60"/>
      <c r="T54" s="60"/>
      <c r="U54" s="60"/>
      <c r="V54" s="60"/>
      <c r="W54" s="60"/>
      <c r="X54" s="60"/>
      <c r="Y54" s="60"/>
      <c r="Z54" s="60"/>
    </row>
    <row r="55" spans="1:26" s="61" customFormat="1" x14ac:dyDescent="0.25">
      <c r="A55" s="50">
        <f t="shared" si="0"/>
        <v>7</v>
      </c>
      <c r="B55" s="52"/>
      <c r="C55" s="51"/>
      <c r="D55" s="52"/>
      <c r="E55" s="62"/>
      <c r="F55" s="54"/>
      <c r="G55" s="54"/>
      <c r="H55" s="54"/>
      <c r="I55" s="56"/>
      <c r="J55" s="56"/>
      <c r="K55" s="53"/>
      <c r="L55" s="56"/>
      <c r="M55" s="57"/>
      <c r="N55" s="57"/>
      <c r="O55" s="58"/>
      <c r="P55" s="58"/>
      <c r="Q55" s="59"/>
      <c r="R55" s="60"/>
      <c r="S55" s="60"/>
      <c r="T55" s="60"/>
      <c r="U55" s="60"/>
      <c r="V55" s="60"/>
      <c r="W55" s="60"/>
      <c r="X55" s="60"/>
      <c r="Y55" s="60"/>
      <c r="Z55" s="60"/>
    </row>
    <row r="56" spans="1:26" s="61" customFormat="1" x14ac:dyDescent="0.25">
      <c r="A56" s="50">
        <f t="shared" si="0"/>
        <v>8</v>
      </c>
      <c r="B56" s="52"/>
      <c r="C56" s="51"/>
      <c r="D56" s="52"/>
      <c r="E56" s="62"/>
      <c r="F56" s="54"/>
      <c r="G56" s="54"/>
      <c r="H56" s="54"/>
      <c r="I56" s="56"/>
      <c r="J56" s="56"/>
      <c r="K56" s="53"/>
      <c r="L56" s="56"/>
      <c r="M56" s="57"/>
      <c r="N56" s="57"/>
      <c r="O56" s="58"/>
      <c r="P56" s="58"/>
      <c r="Q56" s="59"/>
      <c r="R56" s="60"/>
      <c r="S56" s="60"/>
      <c r="T56" s="60"/>
      <c r="U56" s="60"/>
      <c r="V56" s="60"/>
      <c r="W56" s="60"/>
      <c r="X56" s="60"/>
      <c r="Y56" s="60"/>
      <c r="Z56" s="60"/>
    </row>
    <row r="57" spans="1:26" s="61" customFormat="1" ht="30" x14ac:dyDescent="0.25">
      <c r="A57" s="50"/>
      <c r="B57" s="64" t="s">
        <v>31</v>
      </c>
      <c r="C57" s="51"/>
      <c r="D57" s="52"/>
      <c r="E57" s="62"/>
      <c r="F57" s="54"/>
      <c r="G57" s="54"/>
      <c r="H57" s="54"/>
      <c r="I57" s="56"/>
      <c r="J57" s="56"/>
      <c r="K57" s="65">
        <f t="shared" ref="K57:L57" si="1">SUM(K49:K56)</f>
        <v>18</v>
      </c>
      <c r="L57" s="65">
        <f t="shared" si="1"/>
        <v>0</v>
      </c>
      <c r="M57" s="65" t="s">
        <v>62</v>
      </c>
      <c r="N57" s="65" t="s">
        <v>63</v>
      </c>
      <c r="O57" s="58"/>
      <c r="P57" s="58"/>
      <c r="Q57" s="66" t="s">
        <v>64</v>
      </c>
    </row>
    <row r="58" spans="1:26" s="67" customFormat="1" x14ac:dyDescent="0.25">
      <c r="E58" s="68"/>
    </row>
    <row r="59" spans="1:26" s="67" customFormat="1" x14ac:dyDescent="0.25">
      <c r="B59" s="106" t="s">
        <v>65</v>
      </c>
      <c r="C59" s="106" t="s">
        <v>66</v>
      </c>
      <c r="D59" s="108" t="s">
        <v>67</v>
      </c>
      <c r="E59" s="108"/>
    </row>
    <row r="60" spans="1:26" s="67" customFormat="1" x14ac:dyDescent="0.25">
      <c r="B60" s="107"/>
      <c r="C60" s="107"/>
      <c r="D60" s="69" t="s">
        <v>68</v>
      </c>
      <c r="E60" s="70" t="s">
        <v>69</v>
      </c>
    </row>
    <row r="61" spans="1:26" s="67" customFormat="1" ht="30.6" customHeight="1" x14ac:dyDescent="0.25">
      <c r="B61" s="71" t="s">
        <v>70</v>
      </c>
      <c r="C61" s="72">
        <f>+K57</f>
        <v>18</v>
      </c>
      <c r="D61" s="73"/>
      <c r="E61" s="73" t="s">
        <v>27</v>
      </c>
      <c r="F61" s="74"/>
      <c r="G61" s="74"/>
      <c r="H61" s="74"/>
      <c r="I61" s="74"/>
      <c r="J61" s="74"/>
      <c r="K61" s="74"/>
      <c r="L61" s="74"/>
      <c r="M61" s="74"/>
    </row>
    <row r="62" spans="1:26" s="67" customFormat="1" ht="30" customHeight="1" x14ac:dyDescent="0.25">
      <c r="B62" s="71" t="s">
        <v>71</v>
      </c>
      <c r="C62" s="72" t="s">
        <v>63</v>
      </c>
      <c r="D62" s="73"/>
      <c r="E62" s="73" t="s">
        <v>27</v>
      </c>
    </row>
    <row r="63" spans="1:26" s="67" customFormat="1" x14ac:dyDescent="0.25">
      <c r="B63" s="75"/>
      <c r="C63" s="125"/>
      <c r="D63" s="125"/>
      <c r="E63" s="125"/>
      <c r="F63" s="125"/>
      <c r="G63" s="125"/>
      <c r="H63" s="125"/>
      <c r="I63" s="125"/>
      <c r="J63" s="125"/>
      <c r="K63" s="125"/>
      <c r="L63" s="125"/>
      <c r="M63" s="125"/>
      <c r="N63" s="125"/>
    </row>
    <row r="64" spans="1:26" ht="28.35" customHeight="1" thickBot="1" x14ac:dyDescent="0.3"/>
    <row r="65" spans="2:17" ht="27" thickBot="1" x14ac:dyDescent="0.3">
      <c r="B65" s="126" t="s">
        <v>72</v>
      </c>
      <c r="C65" s="126"/>
      <c r="D65" s="126"/>
      <c r="E65" s="126"/>
      <c r="F65" s="126"/>
      <c r="G65" s="126"/>
      <c r="H65" s="126"/>
      <c r="I65" s="126"/>
      <c r="J65" s="126"/>
      <c r="K65" s="126"/>
      <c r="L65" s="126"/>
      <c r="M65" s="126"/>
      <c r="N65" s="126"/>
    </row>
    <row r="68" spans="2:17" ht="109.5" customHeight="1" x14ac:dyDescent="0.25">
      <c r="B68" s="76" t="s">
        <v>73</v>
      </c>
      <c r="C68" s="77" t="s">
        <v>74</v>
      </c>
      <c r="D68" s="77" t="s">
        <v>75</v>
      </c>
      <c r="E68" s="77" t="s">
        <v>76</v>
      </c>
      <c r="F68" s="77" t="s">
        <v>77</v>
      </c>
      <c r="G68" s="77" t="s">
        <v>78</v>
      </c>
      <c r="H68" s="77" t="s">
        <v>79</v>
      </c>
      <c r="I68" s="77" t="s">
        <v>80</v>
      </c>
      <c r="J68" s="77" t="s">
        <v>81</v>
      </c>
      <c r="K68" s="77" t="s">
        <v>82</v>
      </c>
      <c r="L68" s="77" t="s">
        <v>83</v>
      </c>
      <c r="M68" s="78" t="s">
        <v>84</v>
      </c>
      <c r="N68" s="78" t="s">
        <v>85</v>
      </c>
      <c r="O68" s="122" t="s">
        <v>86</v>
      </c>
      <c r="P68" s="124"/>
      <c r="Q68" s="77" t="s">
        <v>87</v>
      </c>
    </row>
    <row r="69" spans="2:17" x14ac:dyDescent="0.25">
      <c r="B69" s="79" t="s">
        <v>88</v>
      </c>
      <c r="C69" s="1" t="s">
        <v>88</v>
      </c>
      <c r="D69" s="79" t="s">
        <v>89</v>
      </c>
      <c r="E69" s="80">
        <v>251</v>
      </c>
      <c r="F69" s="81"/>
      <c r="G69" s="81"/>
      <c r="H69" s="81"/>
      <c r="I69" s="82"/>
      <c r="J69" s="82" t="s">
        <v>20</v>
      </c>
      <c r="K69" s="41" t="s">
        <v>20</v>
      </c>
      <c r="L69" s="41" t="s">
        <v>20</v>
      </c>
      <c r="M69" s="41" t="s">
        <v>20</v>
      </c>
      <c r="N69" s="41" t="s">
        <v>21</v>
      </c>
      <c r="O69" s="127" t="s">
        <v>90</v>
      </c>
      <c r="P69" s="128"/>
      <c r="Q69" s="41" t="s">
        <v>21</v>
      </c>
    </row>
    <row r="70" spans="2:17" x14ac:dyDescent="0.25">
      <c r="B70" s="79" t="s">
        <v>88</v>
      </c>
      <c r="C70" s="79" t="s">
        <v>88</v>
      </c>
      <c r="D70" s="79" t="s">
        <v>91</v>
      </c>
      <c r="E70" s="80">
        <v>456</v>
      </c>
      <c r="F70" s="81"/>
      <c r="G70" s="81"/>
      <c r="H70" s="81"/>
      <c r="I70" s="82"/>
      <c r="J70" s="82" t="s">
        <v>20</v>
      </c>
      <c r="K70" s="41" t="s">
        <v>20</v>
      </c>
      <c r="L70" s="41" t="s">
        <v>20</v>
      </c>
      <c r="M70" s="41" t="s">
        <v>20</v>
      </c>
      <c r="N70" s="41" t="s">
        <v>21</v>
      </c>
      <c r="O70" s="127" t="s">
        <v>90</v>
      </c>
      <c r="P70" s="128"/>
      <c r="Q70" s="41" t="s">
        <v>21</v>
      </c>
    </row>
    <row r="71" spans="2:17" x14ac:dyDescent="0.25">
      <c r="B71" s="79"/>
      <c r="C71" s="79"/>
      <c r="D71" s="80"/>
      <c r="E71" s="80"/>
      <c r="F71" s="81"/>
      <c r="G71" s="81"/>
      <c r="H71" s="81"/>
      <c r="I71" s="82"/>
      <c r="J71" s="82"/>
      <c r="K71" s="41"/>
      <c r="L71" s="41"/>
      <c r="M71" s="41"/>
      <c r="N71" s="41"/>
      <c r="O71" s="127"/>
      <c r="P71" s="128"/>
      <c r="Q71" s="41"/>
    </row>
    <row r="72" spans="2:17" x14ac:dyDescent="0.25">
      <c r="B72" s="79"/>
      <c r="C72" s="79"/>
      <c r="D72" s="80"/>
      <c r="E72" s="80"/>
      <c r="F72" s="81"/>
      <c r="G72" s="81"/>
      <c r="H72" s="81"/>
      <c r="I72" s="82"/>
      <c r="J72" s="82"/>
      <c r="K72" s="41"/>
      <c r="L72" s="41"/>
      <c r="M72" s="41"/>
      <c r="N72" s="41"/>
      <c r="O72" s="127"/>
      <c r="P72" s="128"/>
      <c r="Q72" s="41"/>
    </row>
    <row r="73" spans="2:17" x14ac:dyDescent="0.25">
      <c r="B73" s="79"/>
      <c r="C73" s="79"/>
      <c r="D73" s="80"/>
      <c r="E73" s="80"/>
      <c r="F73" s="81"/>
      <c r="G73" s="81"/>
      <c r="H73" s="81"/>
      <c r="I73" s="82"/>
      <c r="J73" s="82"/>
      <c r="K73" s="41"/>
      <c r="L73" s="41"/>
      <c r="M73" s="41"/>
      <c r="N73" s="41"/>
      <c r="O73" s="127"/>
      <c r="P73" s="128"/>
      <c r="Q73" s="41"/>
    </row>
    <row r="74" spans="2:17" x14ac:dyDescent="0.25">
      <c r="B74" s="79"/>
      <c r="C74" s="79"/>
      <c r="D74" s="80"/>
      <c r="E74" s="80"/>
      <c r="F74" s="81"/>
      <c r="G74" s="81"/>
      <c r="H74" s="81"/>
      <c r="I74" s="82"/>
      <c r="J74" s="82"/>
      <c r="K74" s="41"/>
      <c r="L74" s="41"/>
      <c r="M74" s="41"/>
      <c r="N74" s="41"/>
      <c r="O74" s="127"/>
      <c r="P74" s="128"/>
      <c r="Q74" s="41"/>
    </row>
    <row r="75" spans="2:17" x14ac:dyDescent="0.25">
      <c r="B75" s="41"/>
      <c r="C75" s="41"/>
      <c r="D75" s="41"/>
      <c r="E75" s="41"/>
      <c r="F75" s="41"/>
      <c r="G75" s="41"/>
      <c r="H75" s="41"/>
      <c r="I75" s="41"/>
      <c r="J75" s="41"/>
      <c r="K75" s="41"/>
      <c r="L75" s="41"/>
      <c r="M75" s="41"/>
      <c r="N75" s="41"/>
      <c r="O75" s="127"/>
      <c r="P75" s="128"/>
      <c r="Q75" s="41"/>
    </row>
    <row r="76" spans="2:17" x14ac:dyDescent="0.25">
      <c r="B76" s="1" t="s">
        <v>92</v>
      </c>
    </row>
    <row r="77" spans="2:17" x14ac:dyDescent="0.25">
      <c r="B77" s="1" t="s">
        <v>93</v>
      </c>
    </row>
    <row r="78" spans="2:17" x14ac:dyDescent="0.25">
      <c r="B78" s="1" t="s">
        <v>94</v>
      </c>
    </row>
    <row r="80" spans="2:17" ht="15.75" thickBot="1" x14ac:dyDescent="0.3"/>
    <row r="81" spans="2:17" ht="27" thickBot="1" x14ac:dyDescent="0.3">
      <c r="B81" s="129" t="s">
        <v>95</v>
      </c>
      <c r="C81" s="130"/>
      <c r="D81" s="130"/>
      <c r="E81" s="130"/>
      <c r="F81" s="130"/>
      <c r="G81" s="130"/>
      <c r="H81" s="130"/>
      <c r="I81" s="130"/>
      <c r="J81" s="130"/>
      <c r="K81" s="130"/>
      <c r="L81" s="130"/>
      <c r="M81" s="130"/>
      <c r="N81" s="131"/>
    </row>
    <row r="86" spans="2:17" ht="76.5" customHeight="1" x14ac:dyDescent="0.25">
      <c r="B86" s="76" t="s">
        <v>96</v>
      </c>
      <c r="C86" s="76" t="s">
        <v>97</v>
      </c>
      <c r="D86" s="76" t="s">
        <v>98</v>
      </c>
      <c r="E86" s="76" t="s">
        <v>99</v>
      </c>
      <c r="F86" s="76" t="s">
        <v>100</v>
      </c>
      <c r="G86" s="76" t="s">
        <v>101</v>
      </c>
      <c r="H86" s="76" t="s">
        <v>102</v>
      </c>
      <c r="I86" s="76" t="s">
        <v>103</v>
      </c>
      <c r="J86" s="122" t="s">
        <v>104</v>
      </c>
      <c r="K86" s="123"/>
      <c r="L86" s="124"/>
      <c r="M86" s="76" t="s">
        <v>105</v>
      </c>
      <c r="N86" s="76" t="s">
        <v>106</v>
      </c>
      <c r="O86" s="76" t="s">
        <v>107</v>
      </c>
      <c r="P86" s="122" t="s">
        <v>86</v>
      </c>
      <c r="Q86" s="124"/>
    </row>
    <row r="87" spans="2:17" ht="60.75" customHeight="1" x14ac:dyDescent="0.25">
      <c r="B87" s="83" t="s">
        <v>108</v>
      </c>
      <c r="C87" s="83">
        <v>150</v>
      </c>
      <c r="D87" s="79" t="s">
        <v>109</v>
      </c>
      <c r="E87" s="79">
        <v>66862551</v>
      </c>
      <c r="F87" s="79" t="s">
        <v>110</v>
      </c>
      <c r="G87" s="79" t="s">
        <v>111</v>
      </c>
      <c r="H87" s="84">
        <v>37323</v>
      </c>
      <c r="I87" s="85" t="s">
        <v>112</v>
      </c>
      <c r="J87" s="83" t="s">
        <v>113</v>
      </c>
      <c r="K87" s="86" t="s">
        <v>114</v>
      </c>
      <c r="L87" s="82" t="s">
        <v>20</v>
      </c>
      <c r="M87" s="41" t="s">
        <v>20</v>
      </c>
      <c r="N87" s="41" t="s">
        <v>20</v>
      </c>
      <c r="O87" s="41" t="s">
        <v>20</v>
      </c>
      <c r="P87" s="132"/>
      <c r="Q87" s="133"/>
    </row>
    <row r="88" spans="2:17" ht="60.75" customHeight="1" x14ac:dyDescent="0.25">
      <c r="B88" s="83" t="s">
        <v>115</v>
      </c>
      <c r="C88" s="83">
        <v>141</v>
      </c>
      <c r="D88" s="79" t="s">
        <v>116</v>
      </c>
      <c r="E88" s="79">
        <v>1102817043</v>
      </c>
      <c r="F88" s="79" t="s">
        <v>117</v>
      </c>
      <c r="G88" s="87" t="s">
        <v>118</v>
      </c>
      <c r="H88" s="84">
        <v>40753</v>
      </c>
      <c r="I88" s="85" t="s">
        <v>119</v>
      </c>
      <c r="J88" s="83" t="s">
        <v>120</v>
      </c>
      <c r="K88" s="86" t="s">
        <v>121</v>
      </c>
      <c r="L88" s="82" t="s">
        <v>20</v>
      </c>
      <c r="M88" s="41" t="s">
        <v>20</v>
      </c>
      <c r="N88" s="41" t="s">
        <v>20</v>
      </c>
      <c r="O88" s="41" t="s">
        <v>20</v>
      </c>
      <c r="P88" s="132"/>
      <c r="Q88" s="133"/>
    </row>
    <row r="89" spans="2:17" ht="60.75" customHeight="1" x14ac:dyDescent="0.25">
      <c r="B89" s="83" t="s">
        <v>115</v>
      </c>
      <c r="C89" s="83">
        <v>141</v>
      </c>
      <c r="D89" s="83" t="s">
        <v>122</v>
      </c>
      <c r="E89" s="79">
        <v>1151934915</v>
      </c>
      <c r="F89" s="83" t="s">
        <v>123</v>
      </c>
      <c r="G89" s="79" t="s">
        <v>111</v>
      </c>
      <c r="H89" s="84">
        <v>41216</v>
      </c>
      <c r="I89" s="85" t="s">
        <v>124</v>
      </c>
      <c r="J89" s="88" t="s">
        <v>125</v>
      </c>
      <c r="K89" s="89" t="s">
        <v>126</v>
      </c>
      <c r="L89" s="82" t="s">
        <v>20</v>
      </c>
      <c r="M89" s="41" t="s">
        <v>20</v>
      </c>
      <c r="N89" s="73" t="s">
        <v>20</v>
      </c>
      <c r="O89" s="41" t="s">
        <v>20</v>
      </c>
      <c r="P89" s="134"/>
      <c r="Q89" s="135"/>
    </row>
    <row r="90" spans="2:17" ht="60.75" customHeight="1" x14ac:dyDescent="0.25">
      <c r="B90" s="83" t="s">
        <v>115</v>
      </c>
      <c r="C90" s="83">
        <v>141</v>
      </c>
      <c r="D90" s="83" t="s">
        <v>127</v>
      </c>
      <c r="E90" s="79">
        <v>11112767537</v>
      </c>
      <c r="F90" s="79" t="s">
        <v>128</v>
      </c>
      <c r="G90" s="83" t="s">
        <v>129</v>
      </c>
      <c r="H90" s="84">
        <v>41447</v>
      </c>
      <c r="I90" s="85">
        <v>136957</v>
      </c>
      <c r="J90" s="83" t="s">
        <v>130</v>
      </c>
      <c r="K90" s="86" t="s">
        <v>131</v>
      </c>
      <c r="L90" s="82" t="s">
        <v>20</v>
      </c>
      <c r="M90" s="41" t="s">
        <v>20</v>
      </c>
      <c r="N90" s="41" t="s">
        <v>20</v>
      </c>
      <c r="O90" s="41" t="s">
        <v>21</v>
      </c>
      <c r="P90" s="132" t="s">
        <v>207</v>
      </c>
      <c r="Q90" s="133"/>
    </row>
    <row r="91" spans="2:17" ht="60.75" customHeight="1" x14ac:dyDescent="0.25">
      <c r="B91" s="83" t="s">
        <v>115</v>
      </c>
      <c r="C91" s="83">
        <v>141</v>
      </c>
      <c r="D91" s="83" t="s">
        <v>132</v>
      </c>
      <c r="E91" s="79">
        <v>1062300670</v>
      </c>
      <c r="F91" s="79" t="s">
        <v>123</v>
      </c>
      <c r="G91" s="83" t="s">
        <v>133</v>
      </c>
      <c r="H91" s="84">
        <v>41376</v>
      </c>
      <c r="I91" s="85">
        <v>135137</v>
      </c>
      <c r="J91" s="83" t="s">
        <v>134</v>
      </c>
      <c r="K91" s="86" t="s">
        <v>135</v>
      </c>
      <c r="L91" s="82" t="s">
        <v>20</v>
      </c>
      <c r="M91" s="41" t="s">
        <v>20</v>
      </c>
      <c r="N91" s="41" t="s">
        <v>20</v>
      </c>
      <c r="O91" s="41" t="s">
        <v>20</v>
      </c>
      <c r="P91" s="132"/>
      <c r="Q91" s="133"/>
    </row>
    <row r="92" spans="2:17" ht="60.75" customHeight="1" x14ac:dyDescent="0.25">
      <c r="B92" s="83" t="s">
        <v>115</v>
      </c>
      <c r="C92" s="83">
        <v>141</v>
      </c>
      <c r="D92" s="83" t="s">
        <v>136</v>
      </c>
      <c r="E92" s="79">
        <v>34321663</v>
      </c>
      <c r="F92" s="83" t="s">
        <v>137</v>
      </c>
      <c r="G92" s="83" t="s">
        <v>129</v>
      </c>
      <c r="H92" s="84">
        <v>39073</v>
      </c>
      <c r="I92" s="85">
        <v>107580</v>
      </c>
      <c r="J92" s="83" t="s">
        <v>138</v>
      </c>
      <c r="K92" s="86" t="s">
        <v>139</v>
      </c>
      <c r="L92" s="82" t="s">
        <v>20</v>
      </c>
      <c r="M92" s="41" t="s">
        <v>20</v>
      </c>
      <c r="N92" s="41" t="s">
        <v>20</v>
      </c>
      <c r="O92" s="41" t="s">
        <v>20</v>
      </c>
      <c r="P92" s="132"/>
      <c r="Q92" s="133"/>
    </row>
    <row r="93" spans="2:17" ht="60.75" customHeight="1" x14ac:dyDescent="0.25">
      <c r="B93" s="83" t="s">
        <v>140</v>
      </c>
      <c r="C93" s="83">
        <v>150</v>
      </c>
      <c r="D93" s="83" t="s">
        <v>141</v>
      </c>
      <c r="E93" s="79">
        <v>1053793474</v>
      </c>
      <c r="F93" s="83" t="s">
        <v>142</v>
      </c>
      <c r="G93" s="83" t="s">
        <v>143</v>
      </c>
      <c r="H93" s="84" t="s">
        <v>144</v>
      </c>
      <c r="I93" s="85" t="s">
        <v>145</v>
      </c>
      <c r="J93" s="83" t="s">
        <v>146</v>
      </c>
      <c r="K93" s="86" t="s">
        <v>147</v>
      </c>
      <c r="L93" s="82" t="s">
        <v>20</v>
      </c>
      <c r="M93" s="41" t="s">
        <v>20</v>
      </c>
      <c r="N93" s="41" t="s">
        <v>20</v>
      </c>
      <c r="O93" s="41" t="s">
        <v>21</v>
      </c>
      <c r="P93" s="134" t="s">
        <v>208</v>
      </c>
      <c r="Q93" s="135"/>
    </row>
    <row r="94" spans="2:17" ht="60.75" customHeight="1" x14ac:dyDescent="0.25">
      <c r="B94" s="83" t="s">
        <v>148</v>
      </c>
      <c r="C94" s="83">
        <v>235</v>
      </c>
      <c r="D94" s="83" t="s">
        <v>149</v>
      </c>
      <c r="E94" s="79">
        <v>11113518209</v>
      </c>
      <c r="F94" s="83" t="s">
        <v>150</v>
      </c>
      <c r="G94" s="83" t="s">
        <v>151</v>
      </c>
      <c r="H94" s="84">
        <v>38955</v>
      </c>
      <c r="I94" s="85">
        <v>46791</v>
      </c>
      <c r="J94" s="83" t="s">
        <v>152</v>
      </c>
      <c r="K94" s="89" t="s">
        <v>153</v>
      </c>
      <c r="L94" s="82" t="s">
        <v>20</v>
      </c>
      <c r="M94" s="41" t="s">
        <v>20</v>
      </c>
      <c r="N94" s="41" t="s">
        <v>21</v>
      </c>
      <c r="O94" s="41" t="s">
        <v>20</v>
      </c>
      <c r="P94" s="132" t="s">
        <v>154</v>
      </c>
      <c r="Q94" s="133"/>
    </row>
    <row r="95" spans="2:17" ht="60.75" customHeight="1" x14ac:dyDescent="0.25">
      <c r="B95" s="83" t="s">
        <v>155</v>
      </c>
      <c r="C95" s="83">
        <v>235</v>
      </c>
      <c r="D95" s="83" t="s">
        <v>156</v>
      </c>
      <c r="E95" s="79">
        <v>7551201</v>
      </c>
      <c r="F95" s="83" t="s">
        <v>157</v>
      </c>
      <c r="G95" s="83" t="s">
        <v>111</v>
      </c>
      <c r="H95" s="84" t="s">
        <v>158</v>
      </c>
      <c r="I95" s="85" t="s">
        <v>112</v>
      </c>
      <c r="J95" s="83" t="s">
        <v>159</v>
      </c>
      <c r="K95" s="86" t="s">
        <v>160</v>
      </c>
      <c r="L95" s="82" t="s">
        <v>20</v>
      </c>
      <c r="M95" s="41" t="s">
        <v>20</v>
      </c>
      <c r="N95" s="41" t="s">
        <v>20</v>
      </c>
      <c r="O95" s="41" t="s">
        <v>20</v>
      </c>
      <c r="P95" s="132"/>
      <c r="Q95" s="133"/>
    </row>
    <row r="96" spans="2:17" ht="60.75" customHeight="1" x14ac:dyDescent="0.25">
      <c r="B96" s="83" t="s">
        <v>161</v>
      </c>
      <c r="C96" s="83">
        <v>235</v>
      </c>
      <c r="D96" s="83" t="s">
        <v>162</v>
      </c>
      <c r="E96" s="79">
        <v>25435626</v>
      </c>
      <c r="F96" s="83" t="s">
        <v>163</v>
      </c>
      <c r="G96" s="83" t="s">
        <v>164</v>
      </c>
      <c r="H96" s="84">
        <v>34675</v>
      </c>
      <c r="I96" s="85"/>
      <c r="J96" s="83" t="s">
        <v>165</v>
      </c>
      <c r="K96" s="89" t="s">
        <v>166</v>
      </c>
      <c r="L96" s="82" t="s">
        <v>20</v>
      </c>
      <c r="M96" s="41" t="s">
        <v>20</v>
      </c>
      <c r="N96" s="41" t="s">
        <v>20</v>
      </c>
      <c r="O96" s="41" t="s">
        <v>20</v>
      </c>
      <c r="P96" s="132"/>
      <c r="Q96" s="133"/>
    </row>
    <row r="97" spans="2:17" ht="60.75" customHeight="1" x14ac:dyDescent="0.25">
      <c r="B97" s="83" t="s">
        <v>167</v>
      </c>
      <c r="C97" s="83">
        <v>150</v>
      </c>
      <c r="D97" s="83" t="s">
        <v>168</v>
      </c>
      <c r="E97" s="79">
        <v>66977210</v>
      </c>
      <c r="F97" s="83" t="s">
        <v>169</v>
      </c>
      <c r="G97" s="83" t="s">
        <v>170</v>
      </c>
      <c r="H97" s="84">
        <v>36617</v>
      </c>
      <c r="I97" s="85"/>
      <c r="J97" s="83" t="s">
        <v>171</v>
      </c>
      <c r="K97" s="89" t="s">
        <v>172</v>
      </c>
      <c r="L97" s="82" t="s">
        <v>20</v>
      </c>
      <c r="M97" s="41" t="s">
        <v>20</v>
      </c>
      <c r="N97" s="41" t="s">
        <v>20</v>
      </c>
      <c r="O97" s="41" t="s">
        <v>20</v>
      </c>
      <c r="P97" s="132" t="s">
        <v>207</v>
      </c>
      <c r="Q97" s="133"/>
    </row>
    <row r="98" spans="2:17" ht="60.75" customHeight="1" x14ac:dyDescent="0.25">
      <c r="B98" s="83" t="s">
        <v>167</v>
      </c>
      <c r="C98" s="83">
        <v>150</v>
      </c>
      <c r="D98" s="79" t="s">
        <v>173</v>
      </c>
      <c r="E98" s="79">
        <v>30304271</v>
      </c>
      <c r="F98" s="79" t="s">
        <v>174</v>
      </c>
      <c r="G98" s="79" t="s">
        <v>143</v>
      </c>
      <c r="H98" s="84">
        <v>33270</v>
      </c>
      <c r="I98" s="85"/>
      <c r="J98" s="83"/>
      <c r="K98" s="86"/>
      <c r="L98" s="82" t="s">
        <v>175</v>
      </c>
      <c r="M98" s="41" t="s">
        <v>20</v>
      </c>
      <c r="N98" s="41" t="s">
        <v>21</v>
      </c>
      <c r="O98" s="41" t="s">
        <v>20</v>
      </c>
      <c r="P98" s="132" t="s">
        <v>176</v>
      </c>
      <c r="Q98" s="133"/>
    </row>
    <row r="99" spans="2:17" ht="60.75" customHeight="1" x14ac:dyDescent="0.25">
      <c r="B99" s="83"/>
      <c r="C99" s="83"/>
      <c r="D99" s="79"/>
      <c r="E99" s="79"/>
      <c r="F99" s="79"/>
      <c r="G99" s="79"/>
      <c r="H99" s="84"/>
      <c r="I99" s="85"/>
      <c r="J99" s="83"/>
      <c r="K99" s="86"/>
      <c r="L99" s="82"/>
      <c r="M99" s="41"/>
      <c r="N99" s="41"/>
      <c r="O99" s="41"/>
      <c r="P99" s="127"/>
      <c r="Q99" s="128"/>
    </row>
    <row r="100" spans="2:17" ht="33.6" customHeight="1" x14ac:dyDescent="0.25">
      <c r="B100" s="83"/>
      <c r="C100" s="83"/>
      <c r="D100" s="79"/>
      <c r="E100" s="79"/>
      <c r="F100" s="79"/>
      <c r="G100" s="79"/>
      <c r="H100" s="79"/>
      <c r="I100" s="80"/>
      <c r="J100" s="90"/>
      <c r="K100" s="82"/>
      <c r="L100" s="82"/>
      <c r="M100" s="41"/>
      <c r="N100" s="41"/>
      <c r="O100" s="41"/>
      <c r="P100" s="137"/>
      <c r="Q100" s="137"/>
    </row>
    <row r="102" spans="2:17" ht="15.75" thickBot="1" x14ac:dyDescent="0.3"/>
    <row r="103" spans="2:17" ht="27" thickBot="1" x14ac:dyDescent="0.3">
      <c r="B103" s="129" t="s">
        <v>177</v>
      </c>
      <c r="C103" s="130"/>
      <c r="D103" s="130"/>
      <c r="E103" s="130"/>
      <c r="F103" s="130"/>
      <c r="G103" s="130"/>
      <c r="H103" s="130"/>
      <c r="I103" s="130"/>
      <c r="J103" s="130"/>
      <c r="K103" s="130"/>
      <c r="L103" s="130"/>
      <c r="M103" s="130"/>
      <c r="N103" s="131"/>
    </row>
    <row r="106" spans="2:17" ht="46.35" customHeight="1" x14ac:dyDescent="0.25">
      <c r="B106" s="77" t="s">
        <v>19</v>
      </c>
      <c r="C106" s="77" t="s">
        <v>178</v>
      </c>
      <c r="D106" s="122" t="s">
        <v>86</v>
      </c>
      <c r="E106" s="124"/>
    </row>
    <row r="107" spans="2:17" ht="47.1" customHeight="1" x14ac:dyDescent="0.25">
      <c r="B107" s="88" t="s">
        <v>209</v>
      </c>
      <c r="C107" s="41" t="s">
        <v>21</v>
      </c>
      <c r="D107" s="136" t="s">
        <v>179</v>
      </c>
      <c r="E107" s="136"/>
    </row>
    <row r="110" spans="2:17" ht="26.25" x14ac:dyDescent="0.25">
      <c r="B110" s="109" t="s">
        <v>180</v>
      </c>
      <c r="C110" s="110"/>
      <c r="D110" s="110"/>
      <c r="E110" s="110"/>
      <c r="F110" s="110"/>
      <c r="G110" s="110"/>
      <c r="H110" s="110"/>
      <c r="I110" s="110"/>
      <c r="J110" s="110"/>
      <c r="K110" s="110"/>
      <c r="L110" s="110"/>
      <c r="M110" s="110"/>
      <c r="N110" s="110"/>
      <c r="O110" s="110"/>
      <c r="P110" s="110"/>
    </row>
    <row r="112" spans="2:17" ht="15.75" thickBot="1" x14ac:dyDescent="0.3"/>
    <row r="113" spans="1:26" ht="27" thickBot="1" x14ac:dyDescent="0.3">
      <c r="B113" s="129" t="s">
        <v>181</v>
      </c>
      <c r="C113" s="130"/>
      <c r="D113" s="130"/>
      <c r="E113" s="130"/>
      <c r="F113" s="130"/>
      <c r="G113" s="130"/>
      <c r="H113" s="130"/>
      <c r="I113" s="130"/>
      <c r="J113" s="130"/>
      <c r="K113" s="130"/>
      <c r="L113" s="130"/>
      <c r="M113" s="130"/>
      <c r="N113" s="131"/>
    </row>
    <row r="115" spans="1:26" ht="15.75" thickBot="1" x14ac:dyDescent="0.3">
      <c r="M115" s="46"/>
      <c r="N115" s="46"/>
    </row>
    <row r="116" spans="1:26" s="13" customFormat="1" ht="109.5" customHeight="1" x14ac:dyDescent="0.25">
      <c r="B116" s="47" t="s">
        <v>36</v>
      </c>
      <c r="C116" s="47" t="s">
        <v>37</v>
      </c>
      <c r="D116" s="47" t="s">
        <v>38</v>
      </c>
      <c r="E116" s="47" t="s">
        <v>39</v>
      </c>
      <c r="F116" s="47" t="s">
        <v>40</v>
      </c>
      <c r="G116" s="47" t="s">
        <v>41</v>
      </c>
      <c r="H116" s="47" t="s">
        <v>42</v>
      </c>
      <c r="I116" s="47" t="s">
        <v>43</v>
      </c>
      <c r="J116" s="47" t="s">
        <v>44</v>
      </c>
      <c r="K116" s="47" t="s">
        <v>45</v>
      </c>
      <c r="L116" s="47" t="s">
        <v>46</v>
      </c>
      <c r="M116" s="48" t="s">
        <v>47</v>
      </c>
      <c r="N116" s="47" t="s">
        <v>48</v>
      </c>
      <c r="O116" s="47" t="s">
        <v>49</v>
      </c>
      <c r="P116" s="49" t="s">
        <v>50</v>
      </c>
      <c r="Q116" s="49" t="s">
        <v>51</v>
      </c>
    </row>
    <row r="117" spans="1:26" s="61" customFormat="1" ht="30" x14ac:dyDescent="0.25">
      <c r="A117" s="50">
        <v>1</v>
      </c>
      <c r="B117" s="52" t="s">
        <v>3</v>
      </c>
      <c r="C117" s="51" t="s">
        <v>182</v>
      </c>
      <c r="D117" s="52" t="s">
        <v>183</v>
      </c>
      <c r="E117" s="62">
        <v>3050010052.6500001</v>
      </c>
      <c r="F117" s="54"/>
      <c r="G117" s="55"/>
      <c r="H117" s="91">
        <v>41654</v>
      </c>
      <c r="I117" s="56" t="s">
        <v>184</v>
      </c>
      <c r="J117" s="56"/>
      <c r="K117" s="53">
        <v>0</v>
      </c>
      <c r="L117" s="56"/>
      <c r="M117" s="57"/>
      <c r="N117" s="57">
        <f>+M117*G117</f>
        <v>0</v>
      </c>
      <c r="O117" s="58"/>
      <c r="P117" s="58">
        <v>286</v>
      </c>
      <c r="Q117" s="59" t="s">
        <v>185</v>
      </c>
      <c r="R117" s="60"/>
      <c r="S117" s="60"/>
      <c r="T117" s="60"/>
      <c r="U117" s="60"/>
      <c r="V117" s="60"/>
      <c r="W117" s="60"/>
      <c r="X117" s="60"/>
      <c r="Y117" s="60"/>
      <c r="Z117" s="60"/>
    </row>
    <row r="118" spans="1:26" s="61" customFormat="1" x14ac:dyDescent="0.25">
      <c r="A118" s="50">
        <f>+A117+1</f>
        <v>2</v>
      </c>
      <c r="B118" s="52"/>
      <c r="C118" s="51"/>
      <c r="D118" s="52"/>
      <c r="E118" s="63"/>
      <c r="F118" s="54"/>
      <c r="G118" s="54"/>
      <c r="H118" s="54"/>
      <c r="I118" s="56"/>
      <c r="J118" s="56"/>
      <c r="K118" s="56"/>
      <c r="L118" s="56"/>
      <c r="M118" s="57"/>
      <c r="N118" s="57"/>
      <c r="O118" s="58"/>
      <c r="P118" s="58"/>
      <c r="Q118" s="59"/>
      <c r="R118" s="60"/>
      <c r="S118" s="60"/>
      <c r="T118" s="60"/>
      <c r="U118" s="60"/>
      <c r="V118" s="60"/>
      <c r="W118" s="60"/>
      <c r="X118" s="60"/>
      <c r="Y118" s="60"/>
      <c r="Z118" s="60"/>
    </row>
    <row r="119" spans="1:26" s="61" customFormat="1" x14ac:dyDescent="0.25">
      <c r="A119" s="50">
        <f t="shared" ref="A119:A124" si="2">+A118+1</f>
        <v>3</v>
      </c>
      <c r="B119" s="52"/>
      <c r="C119" s="51"/>
      <c r="D119" s="52"/>
      <c r="E119" s="63"/>
      <c r="F119" s="54"/>
      <c r="G119" s="54"/>
      <c r="H119" s="54"/>
      <c r="I119" s="56"/>
      <c r="J119" s="56"/>
      <c r="K119" s="56"/>
      <c r="L119" s="56"/>
      <c r="M119" s="57"/>
      <c r="N119" s="57"/>
      <c r="O119" s="58"/>
      <c r="P119" s="58"/>
      <c r="Q119" s="59"/>
      <c r="R119" s="60"/>
      <c r="S119" s="60"/>
      <c r="T119" s="60"/>
      <c r="U119" s="60"/>
      <c r="V119" s="60"/>
      <c r="W119" s="60"/>
      <c r="X119" s="60"/>
      <c r="Y119" s="60"/>
      <c r="Z119" s="60"/>
    </row>
    <row r="120" spans="1:26" s="61" customFormat="1" x14ac:dyDescent="0.25">
      <c r="A120" s="50">
        <f t="shared" si="2"/>
        <v>4</v>
      </c>
      <c r="B120" s="52"/>
      <c r="C120" s="51"/>
      <c r="D120" s="52"/>
      <c r="E120" s="63"/>
      <c r="F120" s="54"/>
      <c r="G120" s="54"/>
      <c r="H120" s="54"/>
      <c r="I120" s="56"/>
      <c r="J120" s="56"/>
      <c r="K120" s="56"/>
      <c r="L120" s="56"/>
      <c r="M120" s="57"/>
      <c r="N120" s="57"/>
      <c r="O120" s="58"/>
      <c r="P120" s="58"/>
      <c r="Q120" s="59"/>
      <c r="R120" s="60"/>
      <c r="S120" s="60"/>
      <c r="T120" s="60"/>
      <c r="U120" s="60"/>
      <c r="V120" s="60"/>
      <c r="W120" s="60"/>
      <c r="X120" s="60"/>
      <c r="Y120" s="60"/>
      <c r="Z120" s="60"/>
    </row>
    <row r="121" spans="1:26" s="61" customFormat="1" x14ac:dyDescent="0.25">
      <c r="A121" s="50">
        <f t="shared" si="2"/>
        <v>5</v>
      </c>
      <c r="B121" s="52"/>
      <c r="C121" s="51"/>
      <c r="D121" s="52"/>
      <c r="E121" s="63"/>
      <c r="F121" s="54"/>
      <c r="G121" s="54"/>
      <c r="H121" s="54"/>
      <c r="I121" s="56"/>
      <c r="J121" s="56"/>
      <c r="K121" s="56"/>
      <c r="L121" s="56"/>
      <c r="M121" s="57"/>
      <c r="N121" s="57"/>
      <c r="O121" s="58"/>
      <c r="P121" s="58"/>
      <c r="Q121" s="59"/>
      <c r="R121" s="60"/>
      <c r="S121" s="60"/>
      <c r="T121" s="60"/>
      <c r="U121" s="60"/>
      <c r="V121" s="60"/>
      <c r="W121" s="60"/>
      <c r="X121" s="60"/>
      <c r="Y121" s="60"/>
      <c r="Z121" s="60"/>
    </row>
    <row r="122" spans="1:26" s="61" customFormat="1" x14ac:dyDescent="0.25">
      <c r="A122" s="50">
        <f t="shared" si="2"/>
        <v>6</v>
      </c>
      <c r="B122" s="52"/>
      <c r="C122" s="51"/>
      <c r="D122" s="52"/>
      <c r="E122" s="63"/>
      <c r="F122" s="54"/>
      <c r="G122" s="54"/>
      <c r="H122" s="54"/>
      <c r="I122" s="56"/>
      <c r="J122" s="56"/>
      <c r="K122" s="56"/>
      <c r="L122" s="56"/>
      <c r="M122" s="57"/>
      <c r="N122" s="57"/>
      <c r="O122" s="58"/>
      <c r="P122" s="58"/>
      <c r="Q122" s="59"/>
      <c r="R122" s="60"/>
      <c r="S122" s="60"/>
      <c r="T122" s="60"/>
      <c r="U122" s="60"/>
      <c r="V122" s="60"/>
      <c r="W122" s="60"/>
      <c r="X122" s="60"/>
      <c r="Y122" s="60"/>
      <c r="Z122" s="60"/>
    </row>
    <row r="123" spans="1:26" s="61" customFormat="1" x14ac:dyDescent="0.25">
      <c r="A123" s="50">
        <f t="shared" si="2"/>
        <v>7</v>
      </c>
      <c r="B123" s="52"/>
      <c r="C123" s="51"/>
      <c r="D123" s="52"/>
      <c r="E123" s="63"/>
      <c r="F123" s="54"/>
      <c r="G123" s="54"/>
      <c r="H123" s="54"/>
      <c r="I123" s="56"/>
      <c r="J123" s="56"/>
      <c r="K123" s="56"/>
      <c r="L123" s="56"/>
      <c r="M123" s="57"/>
      <c r="N123" s="57"/>
      <c r="O123" s="58"/>
      <c r="P123" s="58"/>
      <c r="Q123" s="59"/>
      <c r="R123" s="60"/>
      <c r="S123" s="60"/>
      <c r="T123" s="60"/>
      <c r="U123" s="60"/>
      <c r="V123" s="60"/>
      <c r="W123" s="60"/>
      <c r="X123" s="60"/>
      <c r="Y123" s="60"/>
      <c r="Z123" s="60"/>
    </row>
    <row r="124" spans="1:26" s="61" customFormat="1" x14ac:dyDescent="0.25">
      <c r="A124" s="50">
        <f t="shared" si="2"/>
        <v>8</v>
      </c>
      <c r="B124" s="52"/>
      <c r="C124" s="51"/>
      <c r="D124" s="52"/>
      <c r="E124" s="63"/>
      <c r="F124" s="54"/>
      <c r="G124" s="54"/>
      <c r="H124" s="54"/>
      <c r="I124" s="56"/>
      <c r="J124" s="56"/>
      <c r="K124" s="56"/>
      <c r="L124" s="56"/>
      <c r="M124" s="57"/>
      <c r="N124" s="57"/>
      <c r="O124" s="58"/>
      <c r="P124" s="58"/>
      <c r="Q124" s="59"/>
      <c r="R124" s="60"/>
      <c r="S124" s="60"/>
      <c r="T124" s="60"/>
      <c r="U124" s="60"/>
      <c r="V124" s="60"/>
      <c r="W124" s="60"/>
      <c r="X124" s="60"/>
      <c r="Y124" s="60"/>
      <c r="Z124" s="60"/>
    </row>
    <row r="125" spans="1:26" s="61" customFormat="1" x14ac:dyDescent="0.25">
      <c r="A125" s="50"/>
      <c r="B125" s="64" t="s">
        <v>31</v>
      </c>
      <c r="C125" s="51"/>
      <c r="D125" s="52"/>
      <c r="E125" s="63"/>
      <c r="F125" s="54"/>
      <c r="G125" s="54"/>
      <c r="H125" s="54"/>
      <c r="I125" s="56"/>
      <c r="J125" s="56"/>
      <c r="K125" s="65">
        <f t="shared" ref="K125:N125" si="3">SUM(K117:K124)</f>
        <v>0</v>
      </c>
      <c r="L125" s="65">
        <f t="shared" si="3"/>
        <v>0</v>
      </c>
      <c r="M125" s="92">
        <f t="shared" si="3"/>
        <v>0</v>
      </c>
      <c r="N125" s="65">
        <f t="shared" si="3"/>
        <v>0</v>
      </c>
      <c r="O125" s="58"/>
      <c r="P125" s="58"/>
      <c r="Q125" s="66"/>
    </row>
    <row r="126" spans="1:26" x14ac:dyDescent="0.25">
      <c r="B126" s="67"/>
      <c r="C126" s="67"/>
      <c r="D126" s="67"/>
      <c r="E126" s="68"/>
      <c r="F126" s="67"/>
      <c r="G126" s="67"/>
      <c r="H126" s="67"/>
      <c r="I126" s="67"/>
      <c r="J126" s="67"/>
      <c r="K126" s="67"/>
      <c r="L126" s="67"/>
      <c r="M126" s="67"/>
      <c r="N126" s="67"/>
      <c r="O126" s="67"/>
      <c r="P126" s="67"/>
    </row>
    <row r="127" spans="1:26" ht="18.75" x14ac:dyDescent="0.25">
      <c r="B127" s="71" t="s">
        <v>186</v>
      </c>
      <c r="C127" s="93">
        <f>+K125</f>
        <v>0</v>
      </c>
      <c r="H127" s="74"/>
      <c r="I127" s="74"/>
      <c r="J127" s="74"/>
      <c r="K127" s="74"/>
      <c r="L127" s="74"/>
      <c r="M127" s="74"/>
      <c r="N127" s="67"/>
      <c r="O127" s="67"/>
      <c r="P127" s="67"/>
    </row>
    <row r="129" spans="2:17" ht="15.75" thickBot="1" x14ac:dyDescent="0.3"/>
    <row r="130" spans="2:17" ht="37.35" customHeight="1" thickBot="1" x14ac:dyDescent="0.3">
      <c r="B130" s="94" t="s">
        <v>187</v>
      </c>
      <c r="C130" s="95" t="s">
        <v>188</v>
      </c>
      <c r="D130" s="94" t="s">
        <v>30</v>
      </c>
      <c r="E130" s="95" t="s">
        <v>189</v>
      </c>
    </row>
    <row r="131" spans="2:17" ht="41.45" customHeight="1" x14ac:dyDescent="0.25">
      <c r="B131" s="96" t="s">
        <v>190</v>
      </c>
      <c r="C131" s="97">
        <v>20</v>
      </c>
      <c r="D131" s="97" t="s">
        <v>191</v>
      </c>
      <c r="E131" s="142">
        <v>0</v>
      </c>
    </row>
    <row r="132" spans="2:17" x14ac:dyDescent="0.25">
      <c r="B132" s="96" t="s">
        <v>192</v>
      </c>
      <c r="C132" s="85">
        <v>30</v>
      </c>
      <c r="D132" s="45">
        <v>0</v>
      </c>
      <c r="E132" s="143"/>
    </row>
    <row r="133" spans="2:17" ht="15.75" thickBot="1" x14ac:dyDescent="0.3">
      <c r="B133" s="96" t="s">
        <v>193</v>
      </c>
      <c r="C133" s="98">
        <v>40</v>
      </c>
      <c r="D133" s="98">
        <v>0</v>
      </c>
      <c r="E133" s="144"/>
    </row>
    <row r="135" spans="2:17" ht="15.75" thickBot="1" x14ac:dyDescent="0.3"/>
    <row r="136" spans="2:17" ht="27" thickBot="1" x14ac:dyDescent="0.3">
      <c r="B136" s="129" t="s">
        <v>194</v>
      </c>
      <c r="C136" s="130"/>
      <c r="D136" s="130"/>
      <c r="E136" s="130"/>
      <c r="F136" s="130"/>
      <c r="G136" s="130"/>
      <c r="H136" s="130"/>
      <c r="I136" s="130"/>
      <c r="J136" s="130"/>
      <c r="K136" s="130"/>
      <c r="L136" s="130"/>
      <c r="M136" s="130"/>
      <c r="N136" s="131"/>
    </row>
    <row r="138" spans="2:17" ht="76.5" customHeight="1" x14ac:dyDescent="0.25">
      <c r="B138" s="76" t="s">
        <v>96</v>
      </c>
      <c r="C138" s="76" t="s">
        <v>97</v>
      </c>
      <c r="D138" s="76" t="s">
        <v>98</v>
      </c>
      <c r="E138" s="76" t="s">
        <v>99</v>
      </c>
      <c r="F138" s="76" t="s">
        <v>100</v>
      </c>
      <c r="G138" s="76" t="s">
        <v>101</v>
      </c>
      <c r="H138" s="76" t="s">
        <v>102</v>
      </c>
      <c r="I138" s="76" t="s">
        <v>103</v>
      </c>
      <c r="J138" s="122" t="s">
        <v>104</v>
      </c>
      <c r="K138" s="123"/>
      <c r="L138" s="124"/>
      <c r="M138" s="76" t="s">
        <v>105</v>
      </c>
      <c r="N138" s="76" t="s">
        <v>106</v>
      </c>
      <c r="O138" s="76" t="s">
        <v>107</v>
      </c>
      <c r="P138" s="122" t="s">
        <v>86</v>
      </c>
      <c r="Q138" s="124"/>
    </row>
    <row r="139" spans="2:17" ht="60.75" customHeight="1" x14ac:dyDescent="0.25">
      <c r="B139" s="83" t="s">
        <v>195</v>
      </c>
      <c r="C139" s="83"/>
      <c r="D139" s="79"/>
      <c r="E139" s="79"/>
      <c r="F139" s="79"/>
      <c r="G139" s="79"/>
      <c r="H139" s="84"/>
      <c r="I139" s="80"/>
      <c r="J139" s="90"/>
      <c r="K139" s="86"/>
      <c r="L139" s="82"/>
      <c r="M139" s="41"/>
      <c r="N139" s="41"/>
      <c r="O139" s="41"/>
      <c r="P139" s="136" t="s">
        <v>196</v>
      </c>
      <c r="Q139" s="136"/>
    </row>
    <row r="140" spans="2:17" ht="60.75" customHeight="1" x14ac:dyDescent="0.25">
      <c r="B140" s="83" t="s">
        <v>195</v>
      </c>
      <c r="C140" s="83"/>
      <c r="D140" s="79"/>
      <c r="E140" s="79"/>
      <c r="F140" s="79"/>
      <c r="G140" s="79"/>
      <c r="H140" s="84"/>
      <c r="I140" s="80"/>
      <c r="J140" s="90"/>
      <c r="K140" s="89"/>
      <c r="L140" s="99"/>
      <c r="M140" s="41"/>
      <c r="N140" s="41"/>
      <c r="O140" s="41"/>
      <c r="P140" s="132" t="s">
        <v>196</v>
      </c>
      <c r="Q140" s="133"/>
    </row>
    <row r="141" spans="2:17" ht="60.75" customHeight="1" x14ac:dyDescent="0.25">
      <c r="B141" s="83" t="s">
        <v>197</v>
      </c>
      <c r="C141" s="83"/>
      <c r="D141" s="79"/>
      <c r="E141" s="79"/>
      <c r="F141" s="79"/>
      <c r="G141" s="79"/>
      <c r="H141" s="84"/>
      <c r="I141" s="80"/>
      <c r="J141" s="90"/>
      <c r="K141" s="86"/>
      <c r="L141" s="82"/>
      <c r="M141" s="41"/>
      <c r="N141" s="41"/>
      <c r="O141" s="41"/>
      <c r="P141" s="132" t="s">
        <v>196</v>
      </c>
      <c r="Q141" s="133"/>
    </row>
    <row r="142" spans="2:17" ht="60.75" customHeight="1" x14ac:dyDescent="0.25">
      <c r="B142" s="83" t="s">
        <v>197</v>
      </c>
      <c r="C142" s="83"/>
      <c r="D142" s="79"/>
      <c r="E142" s="79"/>
      <c r="F142" s="79"/>
      <c r="G142" s="79"/>
      <c r="H142" s="84"/>
      <c r="I142" s="80"/>
      <c r="J142" s="90"/>
      <c r="K142" s="86"/>
      <c r="L142" s="82"/>
      <c r="M142" s="41"/>
      <c r="N142" s="41"/>
      <c r="O142" s="41"/>
      <c r="P142" s="132" t="s">
        <v>196</v>
      </c>
      <c r="Q142" s="133"/>
    </row>
    <row r="143" spans="2:17" ht="33.6" customHeight="1" x14ac:dyDescent="0.25">
      <c r="B143" s="83" t="s">
        <v>198</v>
      </c>
      <c r="C143" s="83"/>
      <c r="D143" s="79"/>
      <c r="E143" s="79"/>
      <c r="F143" s="79"/>
      <c r="G143" s="79"/>
      <c r="H143" s="100"/>
      <c r="I143" s="80"/>
      <c r="J143" s="90"/>
      <c r="K143" s="82"/>
      <c r="L143" s="82"/>
      <c r="M143" s="41"/>
      <c r="N143" s="41"/>
      <c r="O143" s="41"/>
      <c r="P143" s="136" t="s">
        <v>196</v>
      </c>
      <c r="Q143" s="136"/>
    </row>
    <row r="146" spans="1:7" ht="15.75" thickBot="1" x14ac:dyDescent="0.3"/>
    <row r="147" spans="1:7" ht="54" customHeight="1" x14ac:dyDescent="0.25">
      <c r="B147" s="42" t="s">
        <v>19</v>
      </c>
      <c r="C147" s="42" t="s">
        <v>187</v>
      </c>
      <c r="D147" s="76" t="s">
        <v>188</v>
      </c>
      <c r="E147" s="42" t="s">
        <v>30</v>
      </c>
      <c r="F147" s="95" t="s">
        <v>199</v>
      </c>
      <c r="G147" s="101"/>
    </row>
    <row r="148" spans="1:7" ht="120.75" customHeight="1" x14ac:dyDescent="0.2">
      <c r="B148" s="138" t="s">
        <v>200</v>
      </c>
      <c r="C148" s="102" t="s">
        <v>201</v>
      </c>
      <c r="D148" s="45">
        <v>25</v>
      </c>
      <c r="E148" s="45">
        <v>0</v>
      </c>
      <c r="F148" s="139">
        <f>+E148+E149+E150</f>
        <v>0</v>
      </c>
      <c r="G148" s="103"/>
    </row>
    <row r="149" spans="1:7" ht="76.349999999999994" customHeight="1" x14ac:dyDescent="0.2">
      <c r="B149" s="138"/>
      <c r="C149" s="102" t="s">
        <v>202</v>
      </c>
      <c r="D149" s="104">
        <v>25</v>
      </c>
      <c r="E149" s="45">
        <v>0</v>
      </c>
      <c r="F149" s="140"/>
      <c r="G149" s="103"/>
    </row>
    <row r="150" spans="1:7" ht="69" customHeight="1" x14ac:dyDescent="0.2">
      <c r="A150" s="1">
        <v>0</v>
      </c>
      <c r="B150" s="138"/>
      <c r="C150" s="102" t="s">
        <v>203</v>
      </c>
      <c r="D150" s="45">
        <v>10</v>
      </c>
      <c r="E150" s="105">
        <v>0</v>
      </c>
      <c r="F150" s="141"/>
      <c r="G150" s="103"/>
    </row>
    <row r="151" spans="1:7" x14ac:dyDescent="0.25">
      <c r="C151"/>
    </row>
    <row r="154" spans="1:7" x14ac:dyDescent="0.25">
      <c r="B154" s="39" t="s">
        <v>204</v>
      </c>
    </row>
    <row r="157" spans="1:7" x14ac:dyDescent="0.25">
      <c r="B157" s="40" t="s">
        <v>19</v>
      </c>
      <c r="C157" s="40" t="s">
        <v>29</v>
      </c>
      <c r="D157" s="42" t="s">
        <v>30</v>
      </c>
      <c r="E157" s="42" t="s">
        <v>31</v>
      </c>
    </row>
    <row r="158" spans="1:7" ht="28.5" x14ac:dyDescent="0.25">
      <c r="B158" s="43" t="s">
        <v>205</v>
      </c>
      <c r="C158" s="44">
        <v>40</v>
      </c>
      <c r="D158" s="45">
        <v>0</v>
      </c>
      <c r="E158" s="119">
        <f>+D158+D159</f>
        <v>0</v>
      </c>
    </row>
    <row r="159" spans="1:7" ht="42.75" x14ac:dyDescent="0.25">
      <c r="B159" s="43" t="s">
        <v>206</v>
      </c>
      <c r="C159" s="44">
        <v>60</v>
      </c>
      <c r="D159" s="45">
        <f>+F148</f>
        <v>0</v>
      </c>
      <c r="E159" s="120"/>
    </row>
  </sheetData>
  <mergeCells count="58">
    <mergeCell ref="E158:E159"/>
    <mergeCell ref="P140:Q140"/>
    <mergeCell ref="P141:Q141"/>
    <mergeCell ref="P142:Q142"/>
    <mergeCell ref="P143:Q143"/>
    <mergeCell ref="B148:B150"/>
    <mergeCell ref="F148:F150"/>
    <mergeCell ref="B113:N113"/>
    <mergeCell ref="E131:E133"/>
    <mergeCell ref="B136:N136"/>
    <mergeCell ref="J138:L138"/>
    <mergeCell ref="P138:Q138"/>
    <mergeCell ref="P139:Q139"/>
    <mergeCell ref="P99:Q99"/>
    <mergeCell ref="P100:Q100"/>
    <mergeCell ref="B103:N103"/>
    <mergeCell ref="D106:E106"/>
    <mergeCell ref="D107:E107"/>
    <mergeCell ref="B110:P110"/>
    <mergeCell ref="P98:Q98"/>
    <mergeCell ref="P87:Q87"/>
    <mergeCell ref="P88:Q88"/>
    <mergeCell ref="P89:Q89"/>
    <mergeCell ref="P90:Q90"/>
    <mergeCell ref="P91:Q91"/>
    <mergeCell ref="P92:Q92"/>
    <mergeCell ref="P93:Q93"/>
    <mergeCell ref="P94:Q94"/>
    <mergeCell ref="P95:Q95"/>
    <mergeCell ref="P96:Q96"/>
    <mergeCell ref="P97:Q97"/>
    <mergeCell ref="J86:L86"/>
    <mergeCell ref="P86:Q86"/>
    <mergeCell ref="C63:N63"/>
    <mergeCell ref="B65:N65"/>
    <mergeCell ref="O68:P68"/>
    <mergeCell ref="O69:P69"/>
    <mergeCell ref="O70:P70"/>
    <mergeCell ref="O71:P71"/>
    <mergeCell ref="O72:P72"/>
    <mergeCell ref="O73:P73"/>
    <mergeCell ref="O74:P74"/>
    <mergeCell ref="O75:P75"/>
    <mergeCell ref="B81:N81"/>
    <mergeCell ref="B59:B60"/>
    <mergeCell ref="C59:C60"/>
    <mergeCell ref="D59:E59"/>
    <mergeCell ref="B2:P2"/>
    <mergeCell ref="B4:P4"/>
    <mergeCell ref="C6:N6"/>
    <mergeCell ref="C7:N7"/>
    <mergeCell ref="C8:N8"/>
    <mergeCell ref="C9:N9"/>
    <mergeCell ref="C10:E10"/>
    <mergeCell ref="B14:C21"/>
    <mergeCell ref="B22:C22"/>
    <mergeCell ref="E40:E41"/>
    <mergeCell ref="M45:N45"/>
  </mergeCells>
  <dataValidations count="2">
    <dataValidation type="decimal" allowBlank="1" showInputMessage="1" showErrorMessage="1" sqref="WVH983075 WLL983075 C65571 IV65571 SR65571 ACN65571 AMJ65571 AWF65571 BGB65571 BPX65571 BZT65571 CJP65571 CTL65571 DDH65571 DND65571 DWZ65571 EGV65571 EQR65571 FAN65571 FKJ65571 FUF65571 GEB65571 GNX65571 GXT65571 HHP65571 HRL65571 IBH65571 ILD65571 IUZ65571 JEV65571 JOR65571 JYN65571 KIJ65571 KSF65571 LCB65571 LLX65571 LVT65571 MFP65571 MPL65571 MZH65571 NJD65571 NSZ65571 OCV65571 OMR65571 OWN65571 PGJ65571 PQF65571 QAB65571 QJX65571 QTT65571 RDP65571 RNL65571 RXH65571 SHD65571 SQZ65571 TAV65571 TKR65571 TUN65571 UEJ65571 UOF65571 UYB65571 VHX65571 VRT65571 WBP65571 WLL65571 WVH65571 C131107 IV131107 SR131107 ACN131107 AMJ131107 AWF131107 BGB131107 BPX131107 BZT131107 CJP131107 CTL131107 DDH131107 DND131107 DWZ131107 EGV131107 EQR131107 FAN131107 FKJ131107 FUF131107 GEB131107 GNX131107 GXT131107 HHP131107 HRL131107 IBH131107 ILD131107 IUZ131107 JEV131107 JOR131107 JYN131107 KIJ131107 KSF131107 LCB131107 LLX131107 LVT131107 MFP131107 MPL131107 MZH131107 NJD131107 NSZ131107 OCV131107 OMR131107 OWN131107 PGJ131107 PQF131107 QAB131107 QJX131107 QTT131107 RDP131107 RNL131107 RXH131107 SHD131107 SQZ131107 TAV131107 TKR131107 TUN131107 UEJ131107 UOF131107 UYB131107 VHX131107 VRT131107 WBP131107 WLL131107 WVH131107 C196643 IV196643 SR196643 ACN196643 AMJ196643 AWF196643 BGB196643 BPX196643 BZT196643 CJP196643 CTL196643 DDH196643 DND196643 DWZ196643 EGV196643 EQR196643 FAN196643 FKJ196643 FUF196643 GEB196643 GNX196643 GXT196643 HHP196643 HRL196643 IBH196643 ILD196643 IUZ196643 JEV196643 JOR196643 JYN196643 KIJ196643 KSF196643 LCB196643 LLX196643 LVT196643 MFP196643 MPL196643 MZH196643 NJD196643 NSZ196643 OCV196643 OMR196643 OWN196643 PGJ196643 PQF196643 QAB196643 QJX196643 QTT196643 RDP196643 RNL196643 RXH196643 SHD196643 SQZ196643 TAV196643 TKR196643 TUN196643 UEJ196643 UOF196643 UYB196643 VHX196643 VRT196643 WBP196643 WLL196643 WVH196643 C262179 IV262179 SR262179 ACN262179 AMJ262179 AWF262179 BGB262179 BPX262179 BZT262179 CJP262179 CTL262179 DDH262179 DND262179 DWZ262179 EGV262179 EQR262179 FAN262179 FKJ262179 FUF262179 GEB262179 GNX262179 GXT262179 HHP262179 HRL262179 IBH262179 ILD262179 IUZ262179 JEV262179 JOR262179 JYN262179 KIJ262179 KSF262179 LCB262179 LLX262179 LVT262179 MFP262179 MPL262179 MZH262179 NJD262179 NSZ262179 OCV262179 OMR262179 OWN262179 PGJ262179 PQF262179 QAB262179 QJX262179 QTT262179 RDP262179 RNL262179 RXH262179 SHD262179 SQZ262179 TAV262179 TKR262179 TUN262179 UEJ262179 UOF262179 UYB262179 VHX262179 VRT262179 WBP262179 WLL262179 WVH262179 C327715 IV327715 SR327715 ACN327715 AMJ327715 AWF327715 BGB327715 BPX327715 BZT327715 CJP327715 CTL327715 DDH327715 DND327715 DWZ327715 EGV327715 EQR327715 FAN327715 FKJ327715 FUF327715 GEB327715 GNX327715 GXT327715 HHP327715 HRL327715 IBH327715 ILD327715 IUZ327715 JEV327715 JOR327715 JYN327715 KIJ327715 KSF327715 LCB327715 LLX327715 LVT327715 MFP327715 MPL327715 MZH327715 NJD327715 NSZ327715 OCV327715 OMR327715 OWN327715 PGJ327715 PQF327715 QAB327715 QJX327715 QTT327715 RDP327715 RNL327715 RXH327715 SHD327715 SQZ327715 TAV327715 TKR327715 TUN327715 UEJ327715 UOF327715 UYB327715 VHX327715 VRT327715 WBP327715 WLL327715 WVH327715 C393251 IV393251 SR393251 ACN393251 AMJ393251 AWF393251 BGB393251 BPX393251 BZT393251 CJP393251 CTL393251 DDH393251 DND393251 DWZ393251 EGV393251 EQR393251 FAN393251 FKJ393251 FUF393251 GEB393251 GNX393251 GXT393251 HHP393251 HRL393251 IBH393251 ILD393251 IUZ393251 JEV393251 JOR393251 JYN393251 KIJ393251 KSF393251 LCB393251 LLX393251 LVT393251 MFP393251 MPL393251 MZH393251 NJD393251 NSZ393251 OCV393251 OMR393251 OWN393251 PGJ393251 PQF393251 QAB393251 QJX393251 QTT393251 RDP393251 RNL393251 RXH393251 SHD393251 SQZ393251 TAV393251 TKR393251 TUN393251 UEJ393251 UOF393251 UYB393251 VHX393251 VRT393251 WBP393251 WLL393251 WVH393251 C458787 IV458787 SR458787 ACN458787 AMJ458787 AWF458787 BGB458787 BPX458787 BZT458787 CJP458787 CTL458787 DDH458787 DND458787 DWZ458787 EGV458787 EQR458787 FAN458787 FKJ458787 FUF458787 GEB458787 GNX458787 GXT458787 HHP458787 HRL458787 IBH458787 ILD458787 IUZ458787 JEV458787 JOR458787 JYN458787 KIJ458787 KSF458787 LCB458787 LLX458787 LVT458787 MFP458787 MPL458787 MZH458787 NJD458787 NSZ458787 OCV458787 OMR458787 OWN458787 PGJ458787 PQF458787 QAB458787 QJX458787 QTT458787 RDP458787 RNL458787 RXH458787 SHD458787 SQZ458787 TAV458787 TKR458787 TUN458787 UEJ458787 UOF458787 UYB458787 VHX458787 VRT458787 WBP458787 WLL458787 WVH458787 C524323 IV524323 SR524323 ACN524323 AMJ524323 AWF524323 BGB524323 BPX524323 BZT524323 CJP524323 CTL524323 DDH524323 DND524323 DWZ524323 EGV524323 EQR524323 FAN524323 FKJ524323 FUF524323 GEB524323 GNX524323 GXT524323 HHP524323 HRL524323 IBH524323 ILD524323 IUZ524323 JEV524323 JOR524323 JYN524323 KIJ524323 KSF524323 LCB524323 LLX524323 LVT524323 MFP524323 MPL524323 MZH524323 NJD524323 NSZ524323 OCV524323 OMR524323 OWN524323 PGJ524323 PQF524323 QAB524323 QJX524323 QTT524323 RDP524323 RNL524323 RXH524323 SHD524323 SQZ524323 TAV524323 TKR524323 TUN524323 UEJ524323 UOF524323 UYB524323 VHX524323 VRT524323 WBP524323 WLL524323 WVH524323 C589859 IV589859 SR589859 ACN589859 AMJ589859 AWF589859 BGB589859 BPX589859 BZT589859 CJP589859 CTL589859 DDH589859 DND589859 DWZ589859 EGV589859 EQR589859 FAN589859 FKJ589859 FUF589859 GEB589859 GNX589859 GXT589859 HHP589859 HRL589859 IBH589859 ILD589859 IUZ589859 JEV589859 JOR589859 JYN589859 KIJ589859 KSF589859 LCB589859 LLX589859 LVT589859 MFP589859 MPL589859 MZH589859 NJD589859 NSZ589859 OCV589859 OMR589859 OWN589859 PGJ589859 PQF589859 QAB589859 QJX589859 QTT589859 RDP589859 RNL589859 RXH589859 SHD589859 SQZ589859 TAV589859 TKR589859 TUN589859 UEJ589859 UOF589859 UYB589859 VHX589859 VRT589859 WBP589859 WLL589859 WVH589859 C655395 IV655395 SR655395 ACN655395 AMJ655395 AWF655395 BGB655395 BPX655395 BZT655395 CJP655395 CTL655395 DDH655395 DND655395 DWZ655395 EGV655395 EQR655395 FAN655395 FKJ655395 FUF655395 GEB655395 GNX655395 GXT655395 HHP655395 HRL655395 IBH655395 ILD655395 IUZ655395 JEV655395 JOR655395 JYN655395 KIJ655395 KSF655395 LCB655395 LLX655395 LVT655395 MFP655395 MPL655395 MZH655395 NJD655395 NSZ655395 OCV655395 OMR655395 OWN655395 PGJ655395 PQF655395 QAB655395 QJX655395 QTT655395 RDP655395 RNL655395 RXH655395 SHD655395 SQZ655395 TAV655395 TKR655395 TUN655395 UEJ655395 UOF655395 UYB655395 VHX655395 VRT655395 WBP655395 WLL655395 WVH655395 C720931 IV720931 SR720931 ACN720931 AMJ720931 AWF720931 BGB720931 BPX720931 BZT720931 CJP720931 CTL720931 DDH720931 DND720931 DWZ720931 EGV720931 EQR720931 FAN720931 FKJ720931 FUF720931 GEB720931 GNX720931 GXT720931 HHP720931 HRL720931 IBH720931 ILD720931 IUZ720931 JEV720931 JOR720931 JYN720931 KIJ720931 KSF720931 LCB720931 LLX720931 LVT720931 MFP720931 MPL720931 MZH720931 NJD720931 NSZ720931 OCV720931 OMR720931 OWN720931 PGJ720931 PQF720931 QAB720931 QJX720931 QTT720931 RDP720931 RNL720931 RXH720931 SHD720931 SQZ720931 TAV720931 TKR720931 TUN720931 UEJ720931 UOF720931 UYB720931 VHX720931 VRT720931 WBP720931 WLL720931 WVH720931 C786467 IV786467 SR786467 ACN786467 AMJ786467 AWF786467 BGB786467 BPX786467 BZT786467 CJP786467 CTL786467 DDH786467 DND786467 DWZ786467 EGV786467 EQR786467 FAN786467 FKJ786467 FUF786467 GEB786467 GNX786467 GXT786467 HHP786467 HRL786467 IBH786467 ILD786467 IUZ786467 JEV786467 JOR786467 JYN786467 KIJ786467 KSF786467 LCB786467 LLX786467 LVT786467 MFP786467 MPL786467 MZH786467 NJD786467 NSZ786467 OCV786467 OMR786467 OWN786467 PGJ786467 PQF786467 QAB786467 QJX786467 QTT786467 RDP786467 RNL786467 RXH786467 SHD786467 SQZ786467 TAV786467 TKR786467 TUN786467 UEJ786467 UOF786467 UYB786467 VHX786467 VRT786467 WBP786467 WLL786467 WVH786467 C852003 IV852003 SR852003 ACN852003 AMJ852003 AWF852003 BGB852003 BPX852003 BZT852003 CJP852003 CTL852003 DDH852003 DND852003 DWZ852003 EGV852003 EQR852003 FAN852003 FKJ852003 FUF852003 GEB852003 GNX852003 GXT852003 HHP852003 HRL852003 IBH852003 ILD852003 IUZ852003 JEV852003 JOR852003 JYN852003 KIJ852003 KSF852003 LCB852003 LLX852003 LVT852003 MFP852003 MPL852003 MZH852003 NJD852003 NSZ852003 OCV852003 OMR852003 OWN852003 PGJ852003 PQF852003 QAB852003 QJX852003 QTT852003 RDP852003 RNL852003 RXH852003 SHD852003 SQZ852003 TAV852003 TKR852003 TUN852003 UEJ852003 UOF852003 UYB852003 VHX852003 VRT852003 WBP852003 WLL852003 WVH852003 C917539 IV917539 SR917539 ACN917539 AMJ917539 AWF917539 BGB917539 BPX917539 BZT917539 CJP917539 CTL917539 DDH917539 DND917539 DWZ917539 EGV917539 EQR917539 FAN917539 FKJ917539 FUF917539 GEB917539 GNX917539 GXT917539 HHP917539 HRL917539 IBH917539 ILD917539 IUZ917539 JEV917539 JOR917539 JYN917539 KIJ917539 KSF917539 LCB917539 LLX917539 LVT917539 MFP917539 MPL917539 MZH917539 NJD917539 NSZ917539 OCV917539 OMR917539 OWN917539 PGJ917539 PQF917539 QAB917539 QJX917539 QTT917539 RDP917539 RNL917539 RXH917539 SHD917539 SQZ917539 TAV917539 TKR917539 TUN917539 UEJ917539 UOF917539 UYB917539 VHX917539 VRT917539 WBP917539 WLL917539 WVH917539 C983075 IV983075 SR983075 ACN983075 AMJ983075 AWF983075 BGB983075 BPX983075 BZT983075 CJP983075 CTL983075 DDH983075 DND983075 DWZ983075 EGV983075 EQR983075 FAN983075 FKJ983075 FUF983075 GEB983075 GNX983075 GXT983075 HHP983075 HRL983075 IBH983075 ILD983075 IUZ983075 JEV983075 JOR983075 JYN983075 KIJ983075 KSF983075 LCB983075 LLX983075 LVT983075 MFP983075 MPL983075 MZH983075 NJD983075 NSZ983075 OCV983075 OMR983075 OWN983075 PGJ983075 PQF983075 QAB983075 QJX983075 QTT983075 RDP983075 RNL983075 RXH983075 SHD983075 SQZ983075 TAV983075 TKR983075 TUN983075 UEJ983075 UOF983075 UYB983075 VHX983075 VRT983075 WBP983075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75 A65571 IS65571 SO65571 ACK65571 AMG65571 AWC65571 BFY65571 BPU65571 BZQ65571 CJM65571 CTI65571 DDE65571 DNA65571 DWW65571 EGS65571 EQO65571 FAK65571 FKG65571 FUC65571 GDY65571 GNU65571 GXQ65571 HHM65571 HRI65571 IBE65571 ILA65571 IUW65571 JES65571 JOO65571 JYK65571 KIG65571 KSC65571 LBY65571 LLU65571 LVQ65571 MFM65571 MPI65571 MZE65571 NJA65571 NSW65571 OCS65571 OMO65571 OWK65571 PGG65571 PQC65571 PZY65571 QJU65571 QTQ65571 RDM65571 RNI65571 RXE65571 SHA65571 SQW65571 TAS65571 TKO65571 TUK65571 UEG65571 UOC65571 UXY65571 VHU65571 VRQ65571 WBM65571 WLI65571 WVE65571 A131107 IS131107 SO131107 ACK131107 AMG131107 AWC131107 BFY131107 BPU131107 BZQ131107 CJM131107 CTI131107 DDE131107 DNA131107 DWW131107 EGS131107 EQO131107 FAK131107 FKG131107 FUC131107 GDY131107 GNU131107 GXQ131107 HHM131107 HRI131107 IBE131107 ILA131107 IUW131107 JES131107 JOO131107 JYK131107 KIG131107 KSC131107 LBY131107 LLU131107 LVQ131107 MFM131107 MPI131107 MZE131107 NJA131107 NSW131107 OCS131107 OMO131107 OWK131107 PGG131107 PQC131107 PZY131107 QJU131107 QTQ131107 RDM131107 RNI131107 RXE131107 SHA131107 SQW131107 TAS131107 TKO131107 TUK131107 UEG131107 UOC131107 UXY131107 VHU131107 VRQ131107 WBM131107 WLI131107 WVE131107 A196643 IS196643 SO196643 ACK196643 AMG196643 AWC196643 BFY196643 BPU196643 BZQ196643 CJM196643 CTI196643 DDE196643 DNA196643 DWW196643 EGS196643 EQO196643 FAK196643 FKG196643 FUC196643 GDY196643 GNU196643 GXQ196643 HHM196643 HRI196643 IBE196643 ILA196643 IUW196643 JES196643 JOO196643 JYK196643 KIG196643 KSC196643 LBY196643 LLU196643 LVQ196643 MFM196643 MPI196643 MZE196643 NJA196643 NSW196643 OCS196643 OMO196643 OWK196643 PGG196643 PQC196643 PZY196643 QJU196643 QTQ196643 RDM196643 RNI196643 RXE196643 SHA196643 SQW196643 TAS196643 TKO196643 TUK196643 UEG196643 UOC196643 UXY196643 VHU196643 VRQ196643 WBM196643 WLI196643 WVE196643 A262179 IS262179 SO262179 ACK262179 AMG262179 AWC262179 BFY262179 BPU262179 BZQ262179 CJM262179 CTI262179 DDE262179 DNA262179 DWW262179 EGS262179 EQO262179 FAK262179 FKG262179 FUC262179 GDY262179 GNU262179 GXQ262179 HHM262179 HRI262179 IBE262179 ILA262179 IUW262179 JES262179 JOO262179 JYK262179 KIG262179 KSC262179 LBY262179 LLU262179 LVQ262179 MFM262179 MPI262179 MZE262179 NJA262179 NSW262179 OCS262179 OMO262179 OWK262179 PGG262179 PQC262179 PZY262179 QJU262179 QTQ262179 RDM262179 RNI262179 RXE262179 SHA262179 SQW262179 TAS262179 TKO262179 TUK262179 UEG262179 UOC262179 UXY262179 VHU262179 VRQ262179 WBM262179 WLI262179 WVE262179 A327715 IS327715 SO327715 ACK327715 AMG327715 AWC327715 BFY327715 BPU327715 BZQ327715 CJM327715 CTI327715 DDE327715 DNA327715 DWW327715 EGS327715 EQO327715 FAK327715 FKG327715 FUC327715 GDY327715 GNU327715 GXQ327715 HHM327715 HRI327715 IBE327715 ILA327715 IUW327715 JES327715 JOO327715 JYK327715 KIG327715 KSC327715 LBY327715 LLU327715 LVQ327715 MFM327715 MPI327715 MZE327715 NJA327715 NSW327715 OCS327715 OMO327715 OWK327715 PGG327715 PQC327715 PZY327715 QJU327715 QTQ327715 RDM327715 RNI327715 RXE327715 SHA327715 SQW327715 TAS327715 TKO327715 TUK327715 UEG327715 UOC327715 UXY327715 VHU327715 VRQ327715 WBM327715 WLI327715 WVE327715 A393251 IS393251 SO393251 ACK393251 AMG393251 AWC393251 BFY393251 BPU393251 BZQ393251 CJM393251 CTI393251 DDE393251 DNA393251 DWW393251 EGS393251 EQO393251 FAK393251 FKG393251 FUC393251 GDY393251 GNU393251 GXQ393251 HHM393251 HRI393251 IBE393251 ILA393251 IUW393251 JES393251 JOO393251 JYK393251 KIG393251 KSC393251 LBY393251 LLU393251 LVQ393251 MFM393251 MPI393251 MZE393251 NJA393251 NSW393251 OCS393251 OMO393251 OWK393251 PGG393251 PQC393251 PZY393251 QJU393251 QTQ393251 RDM393251 RNI393251 RXE393251 SHA393251 SQW393251 TAS393251 TKO393251 TUK393251 UEG393251 UOC393251 UXY393251 VHU393251 VRQ393251 WBM393251 WLI393251 WVE393251 A458787 IS458787 SO458787 ACK458787 AMG458787 AWC458787 BFY458787 BPU458787 BZQ458787 CJM458787 CTI458787 DDE458787 DNA458787 DWW458787 EGS458787 EQO458787 FAK458787 FKG458787 FUC458787 GDY458787 GNU458787 GXQ458787 HHM458787 HRI458787 IBE458787 ILA458787 IUW458787 JES458787 JOO458787 JYK458787 KIG458787 KSC458787 LBY458787 LLU458787 LVQ458787 MFM458787 MPI458787 MZE458787 NJA458787 NSW458787 OCS458787 OMO458787 OWK458787 PGG458787 PQC458787 PZY458787 QJU458787 QTQ458787 RDM458787 RNI458787 RXE458787 SHA458787 SQW458787 TAS458787 TKO458787 TUK458787 UEG458787 UOC458787 UXY458787 VHU458787 VRQ458787 WBM458787 WLI458787 WVE458787 A524323 IS524323 SO524323 ACK524323 AMG524323 AWC524323 BFY524323 BPU524323 BZQ524323 CJM524323 CTI524323 DDE524323 DNA524323 DWW524323 EGS524323 EQO524323 FAK524323 FKG524323 FUC524323 GDY524323 GNU524323 GXQ524323 HHM524323 HRI524323 IBE524323 ILA524323 IUW524323 JES524323 JOO524323 JYK524323 KIG524323 KSC524323 LBY524323 LLU524323 LVQ524323 MFM524323 MPI524323 MZE524323 NJA524323 NSW524323 OCS524323 OMO524323 OWK524323 PGG524323 PQC524323 PZY524323 QJU524323 QTQ524323 RDM524323 RNI524323 RXE524323 SHA524323 SQW524323 TAS524323 TKO524323 TUK524323 UEG524323 UOC524323 UXY524323 VHU524323 VRQ524323 WBM524323 WLI524323 WVE524323 A589859 IS589859 SO589859 ACK589859 AMG589859 AWC589859 BFY589859 BPU589859 BZQ589859 CJM589859 CTI589859 DDE589859 DNA589859 DWW589859 EGS589859 EQO589859 FAK589859 FKG589859 FUC589859 GDY589859 GNU589859 GXQ589859 HHM589859 HRI589859 IBE589859 ILA589859 IUW589859 JES589859 JOO589859 JYK589859 KIG589859 KSC589859 LBY589859 LLU589859 LVQ589859 MFM589859 MPI589859 MZE589859 NJA589859 NSW589859 OCS589859 OMO589859 OWK589859 PGG589859 PQC589859 PZY589859 QJU589859 QTQ589859 RDM589859 RNI589859 RXE589859 SHA589859 SQW589859 TAS589859 TKO589859 TUK589859 UEG589859 UOC589859 UXY589859 VHU589859 VRQ589859 WBM589859 WLI589859 WVE589859 A655395 IS655395 SO655395 ACK655395 AMG655395 AWC655395 BFY655395 BPU655395 BZQ655395 CJM655395 CTI655395 DDE655395 DNA655395 DWW655395 EGS655395 EQO655395 FAK655395 FKG655395 FUC655395 GDY655395 GNU655395 GXQ655395 HHM655395 HRI655395 IBE655395 ILA655395 IUW655395 JES655395 JOO655395 JYK655395 KIG655395 KSC655395 LBY655395 LLU655395 LVQ655395 MFM655395 MPI655395 MZE655395 NJA655395 NSW655395 OCS655395 OMO655395 OWK655395 PGG655395 PQC655395 PZY655395 QJU655395 QTQ655395 RDM655395 RNI655395 RXE655395 SHA655395 SQW655395 TAS655395 TKO655395 TUK655395 UEG655395 UOC655395 UXY655395 VHU655395 VRQ655395 WBM655395 WLI655395 WVE655395 A720931 IS720931 SO720931 ACK720931 AMG720931 AWC720931 BFY720931 BPU720931 BZQ720931 CJM720931 CTI720931 DDE720931 DNA720931 DWW720931 EGS720931 EQO720931 FAK720931 FKG720931 FUC720931 GDY720931 GNU720931 GXQ720931 HHM720931 HRI720931 IBE720931 ILA720931 IUW720931 JES720931 JOO720931 JYK720931 KIG720931 KSC720931 LBY720931 LLU720931 LVQ720931 MFM720931 MPI720931 MZE720931 NJA720931 NSW720931 OCS720931 OMO720931 OWK720931 PGG720931 PQC720931 PZY720931 QJU720931 QTQ720931 RDM720931 RNI720931 RXE720931 SHA720931 SQW720931 TAS720931 TKO720931 TUK720931 UEG720931 UOC720931 UXY720931 VHU720931 VRQ720931 WBM720931 WLI720931 WVE720931 A786467 IS786467 SO786467 ACK786467 AMG786467 AWC786467 BFY786467 BPU786467 BZQ786467 CJM786467 CTI786467 DDE786467 DNA786467 DWW786467 EGS786467 EQO786467 FAK786467 FKG786467 FUC786467 GDY786467 GNU786467 GXQ786467 HHM786467 HRI786467 IBE786467 ILA786467 IUW786467 JES786467 JOO786467 JYK786467 KIG786467 KSC786467 LBY786467 LLU786467 LVQ786467 MFM786467 MPI786467 MZE786467 NJA786467 NSW786467 OCS786467 OMO786467 OWK786467 PGG786467 PQC786467 PZY786467 QJU786467 QTQ786467 RDM786467 RNI786467 RXE786467 SHA786467 SQW786467 TAS786467 TKO786467 TUK786467 UEG786467 UOC786467 UXY786467 VHU786467 VRQ786467 WBM786467 WLI786467 WVE786467 A852003 IS852003 SO852003 ACK852003 AMG852003 AWC852003 BFY852003 BPU852003 BZQ852003 CJM852003 CTI852003 DDE852003 DNA852003 DWW852003 EGS852003 EQO852003 FAK852003 FKG852003 FUC852003 GDY852003 GNU852003 GXQ852003 HHM852003 HRI852003 IBE852003 ILA852003 IUW852003 JES852003 JOO852003 JYK852003 KIG852003 KSC852003 LBY852003 LLU852003 LVQ852003 MFM852003 MPI852003 MZE852003 NJA852003 NSW852003 OCS852003 OMO852003 OWK852003 PGG852003 PQC852003 PZY852003 QJU852003 QTQ852003 RDM852003 RNI852003 RXE852003 SHA852003 SQW852003 TAS852003 TKO852003 TUK852003 UEG852003 UOC852003 UXY852003 VHU852003 VRQ852003 WBM852003 WLI852003 WVE852003 A917539 IS917539 SO917539 ACK917539 AMG917539 AWC917539 BFY917539 BPU917539 BZQ917539 CJM917539 CTI917539 DDE917539 DNA917539 DWW917539 EGS917539 EQO917539 FAK917539 FKG917539 FUC917539 GDY917539 GNU917539 GXQ917539 HHM917539 HRI917539 IBE917539 ILA917539 IUW917539 JES917539 JOO917539 JYK917539 KIG917539 KSC917539 LBY917539 LLU917539 LVQ917539 MFM917539 MPI917539 MZE917539 NJA917539 NSW917539 OCS917539 OMO917539 OWK917539 PGG917539 PQC917539 PZY917539 QJU917539 QTQ917539 RDM917539 RNI917539 RXE917539 SHA917539 SQW917539 TAS917539 TKO917539 TUK917539 UEG917539 UOC917539 UXY917539 VHU917539 VRQ917539 WBM917539 WLI917539 WVE917539 A983075 IS983075 SO983075 ACK983075 AMG983075 AWC983075 BFY983075 BPU983075 BZQ983075 CJM983075 CTI983075 DDE983075 DNA983075 DWW983075 EGS983075 EQO983075 FAK983075 FKG983075 FUC983075 GDY983075 GNU983075 GXQ983075 HHM983075 HRI983075 IBE983075 ILA983075 IUW983075 JES983075 JOO983075 JYK983075 KIG983075 KSC983075 LBY983075 LLU983075 LVQ983075 MFM983075 MPI983075 MZE983075 NJA983075 NSW983075 OCS983075 OMO983075 OWK983075 PGG983075 PQC983075 PZY983075 QJU983075 QTQ983075 RDM983075 RNI983075 RXE983075 SHA983075 SQW983075 TAS983075 TKO983075 TUK983075 UEG983075 UOC983075 UXY983075 VHU983075 VRQ983075 WBM983075 WLI983075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EV_TEC_ALINVALLE_G26</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Uusario</cp:lastModifiedBy>
  <dcterms:created xsi:type="dcterms:W3CDTF">2014-12-04T14:53:52Z</dcterms:created>
  <dcterms:modified xsi:type="dcterms:W3CDTF">2014-12-12T01:15:38Z</dcterms:modified>
</cp:coreProperties>
</file>