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480" windowHeight="9120"/>
  </bookViews>
  <sheets>
    <sheet name="GRUPO 34"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2" i="1"/>
  <c r="D143" s="1"/>
  <c r="E142" s="1"/>
  <c r="E117"/>
  <c r="C113"/>
  <c r="M111"/>
  <c r="L111"/>
  <c r="A105"/>
  <c r="A106" s="1"/>
  <c r="A107" s="1"/>
  <c r="A108" s="1"/>
  <c r="A109" s="1"/>
  <c r="A110" s="1"/>
  <c r="A104"/>
  <c r="N103"/>
  <c r="N111" s="1"/>
  <c r="E71"/>
  <c r="N57"/>
  <c r="M57"/>
  <c r="A50"/>
  <c r="A51" s="1"/>
  <c r="A52" s="1"/>
  <c r="A53" s="1"/>
  <c r="A54" s="1"/>
  <c r="A55" s="1"/>
  <c r="A56" s="1"/>
  <c r="E40"/>
  <c r="E24"/>
  <c r="C24"/>
  <c r="F22"/>
  <c r="E22"/>
</calcChain>
</file>

<file path=xl/sharedStrings.xml><?xml version="1.0" encoding="utf-8"?>
<sst xmlns="http://schemas.openxmlformats.org/spreadsheetml/2006/main" count="390" uniqueCount="205">
  <si>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</si>
  <si>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</si>
  <si>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</si>
  <si>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</si>
  <si>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</si>
  <si>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</si>
  <si>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</si>
  <si>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</si>
  <si>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</si>
  <si>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</si>
  <si>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</si>
  <si>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</si>
  <si>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</si>
  <si>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</si>
  <si>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</si>
  <si>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</si>
  <si>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</si>
  <si>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</si>
  <si>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</si>
  <si>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</si>
  <si>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</si>
  <si>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</si>
  <si>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</si>
  <si>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</si>
  <si>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</si>
  <si>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</si>
  <si>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</si>
  <si>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</si>
  <si>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</si>
  <si>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</si>
  <si>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</si>
  <si>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</si>
  <si>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</si>
  <si>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</si>
  <si>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</si>
  <si>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</si>
  <si>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</si>
  <si>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</si>
  <si>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</si>
  <si>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</si>
  <si>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</si>
  <si>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</si>
  <si>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</si>
  <si>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</si>
  <si>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</si>
  <si>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</si>
  <si>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</si>
  <si>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</si>
  <si>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</si>
  <si>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</si>
  <si>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</si>
  <si>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</si>
  <si>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</si>
  <si>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NA</t>
  </si>
  <si>
    <t>Contrato en ejecución. De los 3692 cupos del contrato se descuentan los 681 del grupo, SOLO VALIDO PARA CUPOS</t>
  </si>
  <si>
    <t>76.26.14.373</t>
  </si>
  <si>
    <t>9 meses 10 dias</t>
  </si>
  <si>
    <t>MEN- ICETEX</t>
  </si>
  <si>
    <t>FPI 76284</t>
  </si>
  <si>
    <t>8MESES, 27 DIAS</t>
  </si>
  <si>
    <t>FPI 76038</t>
  </si>
  <si>
    <t>6 MESES, 19 DIAS</t>
  </si>
  <si>
    <t>NO SE TIENE EN CUENTA POR NO ADJUNTAR DOCUMENTO DE  CONFORMACION DEL CONSORCIO (ADJUNTA DOCUMENTO SOLICITADO POR CORREO, POR TAL RAZON SE ACREDITA EL TIEMPO)</t>
  </si>
  <si>
    <t>24 MESES 26 DIAS</t>
  </si>
  <si>
    <t>Criterio</t>
  </si>
  <si>
    <t>Valor</t>
  </si>
  <si>
    <t xml:space="preserve">Concepto, cumple </t>
  </si>
  <si>
    <t>si</t>
  </si>
  <si>
    <t>no</t>
  </si>
  <si>
    <t>Total meses de experiencia acreditada valida</t>
  </si>
  <si>
    <t>24 MESES</t>
  </si>
  <si>
    <t>Total cupos certificados</t>
  </si>
  <si>
    <t>681</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</si>
  <si>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</si>
  <si>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</si>
  <si>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</si>
  <si>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</si>
  <si>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</si>
  <si>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</si>
  <si>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</si>
  <si>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</si>
  <si>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</si>
  <si>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</si>
  <si>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</si>
  <si>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</si>
  <si>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</si>
  <si>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</si>
  <si>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</si>
  <si>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</si>
  <si>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xml:space="preserve">CDI INSTITUCIONAL SIN ARRENDAMIENTO </t>
  </si>
  <si>
    <t xml:space="preserve">INSTITUCIONAL </t>
  </si>
  <si>
    <t>YUMBO, CALLE 6 NORTE 3B 23 BARRIO LLERAS COMUNA  4,  CZ YUMBO</t>
  </si>
  <si>
    <t>MODALIDAD FAMILIAR</t>
  </si>
  <si>
    <t>FAMILIAR</t>
  </si>
  <si>
    <t>YUMBO, CASETAS COMUNALES DE INSTITUCIONES EDUCATIVAS,  CZ YUMBO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</si>
  <si>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</si>
  <si>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</si>
  <si>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</si>
  <si>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</si>
  <si>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</si>
  <si>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</si>
  <si>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</si>
  <si>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</si>
  <si>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</si>
  <si>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</si>
  <si>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</si>
  <si>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</si>
  <si>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</si>
  <si>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</si>
  <si>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</si>
  <si>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</si>
  <si>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</si>
  <si>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</si>
  <si>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COORDINADORA PEDAGOGICA   CDI INSTITUCIONAL</t>
  </si>
  <si>
    <t>IRMA VELSCO MORENO</t>
  </si>
  <si>
    <t>LICENCIADA EN EDUCACION BASICA</t>
  </si>
  <si>
    <t>UNIVERSIDAD DE PAMPLONA</t>
  </si>
  <si>
    <t>ABRIL 11 DEL 2008</t>
  </si>
  <si>
    <t>AGOSTO 22 DEL 2011 A JULIO 31 DEL 2014</t>
  </si>
  <si>
    <t>APOYO PSICOSOCIAL  CDI INSTITUCIONAL</t>
  </si>
  <si>
    <t>LUISA FERNANDA DOMINGUEZ BLANDON</t>
  </si>
  <si>
    <t xml:space="preserve">TRABAJADORA SOCIAL </t>
  </si>
  <si>
    <t>UNIVERSIDAD DEL  VALLE</t>
  </si>
  <si>
    <t>JULIO 12 DEL 2013</t>
  </si>
  <si>
    <t>FUNDACION CARVAJAL</t>
  </si>
  <si>
    <t>JULIO 16  DEL 2013 A ENERO DEL 2014</t>
  </si>
  <si>
    <t>NO APORTO TARJETA PROFESIONAL (SE SOLICITO A TRAVES DE CORREO ELECTRONICO Y ENVIO COPIA DE LA TARJETA PROFESIONAL)</t>
  </si>
  <si>
    <t>COORDINADOR  PEDAGOGICO  FAMILIAR</t>
  </si>
  <si>
    <t>PATRICIA ESVELY LOAIZA SERNA</t>
  </si>
  <si>
    <t>POLITICOS Y RESOLUCION DE CONFLICTOSPROFESIONAL EN ESTUDIOS</t>
  </si>
  <si>
    <t>NOVIEMBRE 5 DEL 2011</t>
  </si>
  <si>
    <t>FUNDAPRE Y FUNOF</t>
  </si>
  <si>
    <t>ENERO 7 DEL 2014 A LA FECHA.  DEL 24 DE SEPTIEMBRE AL 31 DE DICIEMBRE DEL 2012</t>
  </si>
  <si>
    <t>COORDINADORA PEDAGOGICA FAMILIAR</t>
  </si>
  <si>
    <t>MARGARITA ROSA VIDAL PALOMAR</t>
  </si>
  <si>
    <t>LICENCIADA EN EDUCACION PREESCOLAR</t>
  </si>
  <si>
    <t>UNIVERSIDAD  DE MANIZALEZ</t>
  </si>
  <si>
    <t>12 DE MARZO DE 1999</t>
  </si>
  <si>
    <t>DE AGOSTO  DEL 2010 A  1 DE AGOSTO DEL 2014</t>
  </si>
  <si>
    <t>APOYO PSICOSOCIAL  FAMILIAR</t>
  </si>
  <si>
    <t>MARCELA MANZANO CORREA</t>
  </si>
  <si>
    <t>23 DE NOVIEMBRE DEL 2013</t>
  </si>
  <si>
    <t>FUNDAPRE,  FUNDACION HUELLAS DE AMOR</t>
  </si>
  <si>
    <t>AGOSTO 1  DEL 2014 A LA  FECHA  Y 5 DE MARZO DEL 2013 A LA  FECHA</t>
  </si>
  <si>
    <t>MARTHA LILIANA GUERRA LEON</t>
  </si>
  <si>
    <t>PSICOLOGA</t>
  </si>
  <si>
    <t>8 DE JULIO DEL 2011</t>
  </si>
  <si>
    <t>FUNDACION SOY COMO TU</t>
  </si>
  <si>
    <t>16 DE ENERO DEL 2012 AL 16 DE MAYO  DEL 2014</t>
  </si>
  <si>
    <t>APOYO PSICOSOCIAL FAMILIAR</t>
  </si>
  <si>
    <t>LIZETH RODRIGUEZ MUÑOZ</t>
  </si>
  <si>
    <t>22 DE NOVIEMBRE  DEL 2013</t>
  </si>
  <si>
    <t>MAYO 21 DEL 2014 A LA  FECHA</t>
  </si>
  <si>
    <t>MILLERLANDY FRANCO BONILLA</t>
  </si>
  <si>
    <t>29 DE ABRIL DEL2 011</t>
  </si>
  <si>
    <t>OCTUBRE 28 DEL 2013 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</si>
  <si>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</si>
  <si>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</si>
  <si>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</si>
  <si>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</si>
  <si>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</si>
  <si>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76.26.13.362</t>
  </si>
  <si>
    <t>6 MESES 4 DIAS</t>
  </si>
  <si>
    <t>ESTE CTO SE TRASLAPA CON EL 040 POR LO CUAL SE TOMA EL PERIODO DEL 27/06/2013 AL 31/12/2013</t>
  </si>
  <si>
    <t>FONADE</t>
  </si>
  <si>
    <t>4 MESES, 7 DIAS</t>
  </si>
  <si>
    <t>FPI76040</t>
  </si>
  <si>
    <t>8 MESES  1 DIA</t>
  </si>
  <si>
    <t>18 MESES Y 12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</si>
  <si>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</si>
  <si>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</si>
  <si>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</si>
  <si>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</si>
  <si>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</si>
  <si>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</si>
  <si>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</si>
  <si>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</si>
  <si>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</si>
  <si>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COORDINADORA GENERAL DEL PROYECTO</t>
  </si>
  <si>
    <t>ESPERANZA MATILDE ALEGRIA COLLAZOS</t>
  </si>
  <si>
    <t>TRABAJADORA SOCIAL</t>
  </si>
  <si>
    <t>UNIVERSIDAD DEL VALLE</t>
  </si>
  <si>
    <t>17 DE SEPTIEMBRE DE 1982</t>
  </si>
  <si>
    <t>ENERO DE 1998 A AGOSTO 1 DEL 2014</t>
  </si>
  <si>
    <t>PROFESIONAL DE APOYO PEDAGOGICO</t>
  </si>
  <si>
    <t>MARCELA OSORIO LONDOÑO</t>
  </si>
  <si>
    <t>UNIVERSIDAD PEDAGOGICA Y TECNOLOGICA DE COLOMBIA</t>
  </si>
  <si>
    <t>4 DE NOVIEMBRE 2011</t>
  </si>
  <si>
    <t>AGOSTO 30 DEL 2012 A AGOSTO 1 DEL 2014</t>
  </si>
  <si>
    <t>PROFESIONAL    FINANCIERO</t>
  </si>
  <si>
    <t>WALLIS DALHY URIBE GAVIRIA</t>
  </si>
  <si>
    <t>CONTADOR  PUBLICO</t>
  </si>
  <si>
    <t>UNIVERSIDAD  SANTIAGO DE CALI</t>
  </si>
  <si>
    <t>31 DE JULIO DE 1996</t>
  </si>
  <si>
    <t>AGOSTO 4 DEL 2010 A LA  FECHA</t>
  </si>
  <si>
    <t xml:space="preserve">SI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</si>
  <si>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</si>
  <si>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</si>
  <si>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</si>
  <si>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</si>
  <si>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</si>
  <si>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</si>
  <si>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</si>
  <si>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</si>
  <si>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 N/A</t>
  </si>
</sst>
</file>

<file path=xl/styles.xml><?xml version="1.0" encoding="utf-8"?>
<styleSheet xmlns="http://schemas.openxmlformats.org/spreadsheetml/2006/main">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3">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0">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3" borderId="6" xfId="0" applyFont="1" applyFill="1" applyBorder="1" applyAlignment="1">
      <alignment horizontal="center" vertical="center" wrapText="1"/>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4" borderId="6" xfId="0" applyFont="1" applyFill="1" applyBorder="1" applyAlignment="1">
      <alignment horizontal="center" vertical="center" wrapText="1"/>
    </xf>
    <xf numFmtId="0" fontId="0" fillId="4" borderId="6" xfId="0" applyFill="1" applyBorder="1" applyAlignment="1">
      <alignment vertical="center"/>
    </xf>
    <xf numFmtId="0" fontId="0" fillId="4" borderId="6" xfId="0" applyNumberFormat="1" applyFill="1" applyBorder="1" applyAlignment="1">
      <alignment horizontal="right"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wrapText="1"/>
    </xf>
    <xf numFmtId="0" fontId="0" fillId="0" borderId="6" xfId="0" applyFill="1" applyBorder="1"/>
    <xf numFmtId="0" fontId="0" fillId="0" borderId="6" xfId="0" applyBorder="1"/>
    <xf numFmtId="0" fontId="0" fillId="0" borderId="6" xfId="0" applyFill="1" applyBorder="1" applyAlignment="1"/>
    <xf numFmtId="0" fontId="10" fillId="0" borderId="6" xfId="0" applyFont="1" applyBorder="1" applyAlignment="1">
      <alignment wrapText="1"/>
    </xf>
    <xf numFmtId="0" fontId="12" fillId="0" borderId="6" xfId="0" applyFont="1" applyFill="1" applyBorder="1"/>
    <xf numFmtId="0" fontId="0" fillId="0" borderId="6" xfId="0" applyFill="1" applyBorder="1" applyAlignment="1">
      <alignment horizontal="justify"/>
    </xf>
    <xf numFmtId="0" fontId="0" fillId="0" borderId="6" xfId="0" applyBorder="1" applyAlignment="1">
      <alignment horizontal="justify"/>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12" fillId="0" borderId="9" xfId="0" applyFont="1" applyFill="1" applyBorder="1" applyAlignment="1">
      <alignment horizontal="center" vertical="center" wrapText="1"/>
    </xf>
    <xf numFmtId="49" fontId="12" fillId="0" borderId="9" xfId="0" applyNumberFormat="1"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14" fontId="13" fillId="0" borderId="9" xfId="0" applyNumberFormat="1" applyFont="1" applyFill="1" applyBorder="1" applyAlignment="1" applyProtection="1">
      <alignment horizontal="center" vertical="center" wrapText="1"/>
      <protection locked="0"/>
    </xf>
    <xf numFmtId="15" fontId="13" fillId="0" borderId="9" xfId="0" applyNumberFormat="1" applyFont="1" applyFill="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2" fontId="13" fillId="0" borderId="9" xfId="0" applyNumberFormat="1" applyFont="1" applyFill="1" applyBorder="1" applyAlignment="1" applyProtection="1">
      <alignment horizontal="center" vertical="center" wrapText="1"/>
      <protection locked="0"/>
    </xf>
    <xf numFmtId="168" fontId="13" fillId="0" borderId="9" xfId="1" applyNumberFormat="1" applyFont="1" applyFill="1" applyBorder="1" applyAlignment="1">
      <alignment horizontal="right" vertical="center" wrapText="1"/>
    </xf>
    <xf numFmtId="0" fontId="8" fillId="0" borderId="9" xfId="0" applyFont="1" applyFill="1" applyBorder="1" applyAlignment="1">
      <alignment horizontal="left" vertical="center" wrapText="1"/>
    </xf>
    <xf numFmtId="0" fontId="8" fillId="0" borderId="7" xfId="0" applyFont="1" applyFill="1" applyBorder="1" applyAlignment="1">
      <alignment horizontal="left" vertical="center" wrapText="1"/>
    </xf>
    <xf numFmtId="0" fontId="12" fillId="0" borderId="10" xfId="0" applyFont="1" applyFill="1" applyBorder="1" applyAlignment="1">
      <alignment horizontal="center" vertical="center" wrapText="1"/>
    </xf>
    <xf numFmtId="49" fontId="12" fillId="0" borderId="10" xfId="0" applyNumberFormat="1" applyFont="1" applyFill="1" applyBorder="1" applyAlignment="1" applyProtection="1">
      <alignment horizontal="center" vertical="center" wrapText="1"/>
      <protection locked="0"/>
    </xf>
    <xf numFmtId="0" fontId="12" fillId="0" borderId="10" xfId="0" applyFont="1" applyFill="1" applyBorder="1" applyAlignment="1" applyProtection="1">
      <alignment horizontal="center" vertical="center" wrapText="1"/>
      <protection locked="0"/>
    </xf>
    <xf numFmtId="9" fontId="13" fillId="0" borderId="10" xfId="0" applyNumberFormat="1" applyFont="1" applyFill="1" applyBorder="1" applyAlignment="1" applyProtection="1">
      <alignment horizontal="center" vertical="center" wrapText="1"/>
      <protection locked="0"/>
    </xf>
    <xf numFmtId="0" fontId="13" fillId="0" borderId="10" xfId="0" applyFont="1" applyFill="1" applyBorder="1" applyAlignment="1" applyProtection="1">
      <alignment horizontal="center" vertical="center" wrapText="1"/>
      <protection locked="0"/>
    </xf>
    <xf numFmtId="15" fontId="13" fillId="0" borderId="10" xfId="0" applyNumberFormat="1" applyFont="1" applyFill="1" applyBorder="1" applyAlignment="1" applyProtection="1">
      <alignment horizontal="center" vertical="center" wrapText="1"/>
      <protection locked="0"/>
    </xf>
    <xf numFmtId="2" fontId="13" fillId="0" borderId="10" xfId="0" applyNumberFormat="1" applyFont="1" applyFill="1" applyBorder="1" applyAlignment="1" applyProtection="1">
      <alignment horizontal="center" vertical="center" wrapText="1"/>
      <protection locked="0"/>
    </xf>
    <xf numFmtId="168" fontId="13" fillId="0" borderId="10" xfId="1" applyNumberFormat="1" applyFont="1" applyFill="1" applyBorder="1" applyAlignment="1">
      <alignment horizontal="right" vertical="center" wrapText="1"/>
    </xf>
    <xf numFmtId="0" fontId="8" fillId="0" borderId="10" xfId="0" applyFont="1" applyFill="1" applyBorder="1" applyAlignment="1">
      <alignment horizontal="lef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wrapText="1"/>
    </xf>
    <xf numFmtId="0" fontId="12" fillId="5" borderId="6" xfId="0" applyFont="1" applyFill="1" applyBorder="1"/>
    <xf numFmtId="0" fontId="0" fillId="0" borderId="9" xfId="0" applyBorder="1" applyAlignment="1">
      <alignment horizontal="center" vertical="center"/>
    </xf>
    <xf numFmtId="0" fontId="0" fillId="0" borderId="10"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ual"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BD143"/>
  <sheetViews>
    <sheetView tabSelected="1" topLeftCell="C38" zoomScale="70" zoomScaleNormal="70" workbookViewId="0">
      <selection activeCell="D38" sqref="D38"/>
    </sheetView>
  </sheetViews>
  <sheetFormatPr baseColWidth="10" defaultRowHeight="1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5.8554687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c r="B2" s="142" t="s">
        <v>0</v>
      </c>
      <c r="C2" s="143"/>
      <c r="D2" s="143"/>
      <c r="E2" s="143"/>
      <c r="F2" s="143"/>
      <c r="G2" s="143"/>
      <c r="H2" s="143"/>
      <c r="I2" s="143"/>
      <c r="J2" s="143"/>
      <c r="K2" s="143"/>
      <c r="L2" s="143"/>
      <c r="M2" s="143"/>
      <c r="N2" s="143"/>
      <c r="O2" s="143"/>
      <c r="P2" s="143"/>
    </row>
    <row r="4" spans="2:16" ht="26.25">
      <c r="B4" s="142" t="s">
        <v>1</v>
      </c>
      <c r="C4" s="143"/>
      <c r="D4" s="143"/>
      <c r="E4" s="143"/>
      <c r="F4" s="143"/>
      <c r="G4" s="143"/>
      <c r="H4" s="143"/>
      <c r="I4" s="143"/>
      <c r="J4" s="143"/>
      <c r="K4" s="143"/>
      <c r="L4" s="143"/>
      <c r="M4" s="143"/>
      <c r="N4" s="143"/>
      <c r="O4" s="143"/>
      <c r="P4" s="143"/>
    </row>
    <row r="5" spans="2:16" ht="15.75" thickBot="1"/>
    <row r="6" spans="2:16" ht="21.75" thickBot="1">
      <c r="B6" s="2" t="s">
        <v>2</v>
      </c>
      <c r="C6" s="172" t="s">
        <v>3</v>
      </c>
      <c r="D6" s="172"/>
      <c r="E6" s="172"/>
      <c r="F6" s="172"/>
      <c r="G6" s="172"/>
      <c r="H6" s="172"/>
      <c r="I6" s="172"/>
      <c r="J6" s="172"/>
      <c r="K6" s="172"/>
      <c r="L6" s="172"/>
      <c r="M6" s="172"/>
      <c r="N6" s="173"/>
    </row>
    <row r="7" spans="2:16" ht="16.5" thickBot="1">
      <c r="B7" s="3" t="s">
        <v>4</v>
      </c>
      <c r="C7" s="172"/>
      <c r="D7" s="172"/>
      <c r="E7" s="172"/>
      <c r="F7" s="172"/>
      <c r="G7" s="172"/>
      <c r="H7" s="172"/>
      <c r="I7" s="172"/>
      <c r="J7" s="172"/>
      <c r="K7" s="172"/>
      <c r="L7" s="172"/>
      <c r="M7" s="172"/>
      <c r="N7" s="173"/>
    </row>
    <row r="8" spans="2:16" ht="16.5" thickBot="1">
      <c r="B8" s="3" t="s">
        <v>5</v>
      </c>
      <c r="C8" s="172"/>
      <c r="D8" s="172"/>
      <c r="E8" s="172"/>
      <c r="F8" s="172"/>
      <c r="G8" s="172"/>
      <c r="H8" s="172"/>
      <c r="I8" s="172"/>
      <c r="J8" s="172"/>
      <c r="K8" s="172"/>
      <c r="L8" s="172"/>
      <c r="M8" s="172"/>
      <c r="N8" s="173"/>
    </row>
    <row r="9" spans="2:16" ht="16.5" thickBot="1">
      <c r="B9" s="3" t="s">
        <v>6</v>
      </c>
      <c r="C9" s="172"/>
      <c r="D9" s="172"/>
      <c r="E9" s="172"/>
      <c r="F9" s="172"/>
      <c r="G9" s="172"/>
      <c r="H9" s="172"/>
      <c r="I9" s="172"/>
      <c r="J9" s="172"/>
      <c r="K9" s="172"/>
      <c r="L9" s="172"/>
      <c r="M9" s="172"/>
      <c r="N9" s="173"/>
    </row>
    <row r="10" spans="2:16" ht="16.5" thickBot="1">
      <c r="B10" s="3" t="s">
        <v>7</v>
      </c>
      <c r="C10" s="174">
        <v>34</v>
      </c>
      <c r="D10" s="174"/>
      <c r="E10" s="175"/>
      <c r="F10" s="4"/>
      <c r="G10" s="4"/>
      <c r="H10" s="4"/>
      <c r="I10" s="4"/>
      <c r="J10" s="4"/>
      <c r="K10" s="4"/>
      <c r="L10" s="4"/>
      <c r="M10" s="4"/>
      <c r="N10" s="5"/>
    </row>
    <row r="11" spans="2:16" ht="16.5" thickBot="1">
      <c r="B11" s="6" t="s">
        <v>8</v>
      </c>
      <c r="C11" s="7" t="s">
        <v>9</v>
      </c>
      <c r="D11" s="8"/>
      <c r="E11" s="8"/>
      <c r="F11" s="8"/>
      <c r="G11" s="8"/>
      <c r="H11" s="8"/>
      <c r="I11" s="8"/>
      <c r="J11" s="8"/>
      <c r="K11" s="8"/>
      <c r="L11" s="8"/>
      <c r="M11" s="8"/>
      <c r="N11" s="9"/>
    </row>
    <row r="12" spans="2:16" ht="15.75">
      <c r="B12" s="10"/>
      <c r="C12" s="11"/>
      <c r="D12" s="12"/>
      <c r="E12" s="12"/>
      <c r="F12" s="12"/>
      <c r="G12" s="12"/>
      <c r="H12" s="12"/>
      <c r="I12" s="13"/>
      <c r="J12" s="13"/>
      <c r="K12" s="13"/>
      <c r="L12" s="13"/>
      <c r="M12" s="13"/>
      <c r="N12" s="12"/>
    </row>
    <row r="13" spans="2:16">
      <c r="I13" s="13"/>
      <c r="J13" s="13"/>
      <c r="K13" s="13"/>
      <c r="L13" s="13"/>
      <c r="M13" s="13"/>
      <c r="N13" s="14"/>
    </row>
    <row r="14" spans="2:16" ht="45.75" customHeight="1">
      <c r="B14" s="176" t="s">
        <v>10</v>
      </c>
      <c r="C14" s="176"/>
      <c r="D14" s="15" t="s">
        <v>11</v>
      </c>
      <c r="E14" s="15" t="s">
        <v>12</v>
      </c>
      <c r="F14" s="15" t="s">
        <v>13</v>
      </c>
      <c r="G14" s="16"/>
      <c r="I14" s="17"/>
      <c r="J14" s="17"/>
      <c r="K14" s="17"/>
      <c r="L14" s="17"/>
      <c r="M14" s="17"/>
      <c r="N14" s="14"/>
    </row>
    <row r="15" spans="2:16">
      <c r="B15" s="176"/>
      <c r="C15" s="176"/>
      <c r="D15" s="15">
        <v>6</v>
      </c>
      <c r="E15" s="18">
        <v>2088772709</v>
      </c>
      <c r="F15" s="19">
        <v>880</v>
      </c>
      <c r="G15" s="20"/>
      <c r="I15" s="21"/>
      <c r="J15" s="21"/>
      <c r="K15" s="21"/>
      <c r="L15" s="21"/>
      <c r="M15" s="21"/>
      <c r="N15" s="14"/>
    </row>
    <row r="16" spans="2:16">
      <c r="B16" s="176"/>
      <c r="C16" s="176"/>
      <c r="D16" s="22">
        <v>7</v>
      </c>
      <c r="E16" s="18">
        <v>1925395082</v>
      </c>
      <c r="F16" s="19">
        <v>992</v>
      </c>
      <c r="G16" s="20"/>
      <c r="I16" s="21"/>
      <c r="J16" s="21"/>
      <c r="K16" s="21"/>
      <c r="L16" s="21"/>
      <c r="M16" s="21"/>
      <c r="N16" s="14"/>
    </row>
    <row r="17" spans="1:14">
      <c r="B17" s="176"/>
      <c r="C17" s="176"/>
      <c r="D17" s="15">
        <v>8</v>
      </c>
      <c r="E17" s="18">
        <v>2247433660</v>
      </c>
      <c r="F17" s="19">
        <v>806</v>
      </c>
      <c r="G17" s="20"/>
      <c r="I17" s="21"/>
      <c r="J17" s="21"/>
      <c r="K17" s="21"/>
      <c r="L17" s="21"/>
      <c r="M17" s="21"/>
      <c r="N17" s="14"/>
    </row>
    <row r="18" spans="1:14">
      <c r="B18" s="176"/>
      <c r="C18" s="176"/>
      <c r="D18" s="22">
        <v>23</v>
      </c>
      <c r="E18" s="23">
        <v>2525484722</v>
      </c>
      <c r="F18" s="19">
        <v>1150</v>
      </c>
      <c r="G18" s="20"/>
      <c r="H18" s="24"/>
      <c r="I18" s="21"/>
      <c r="J18" s="21"/>
      <c r="K18" s="21"/>
      <c r="L18" s="21"/>
      <c r="M18" s="21"/>
      <c r="N18" s="25"/>
    </row>
    <row r="19" spans="1:14">
      <c r="B19" s="176"/>
      <c r="C19" s="176"/>
      <c r="D19" s="15">
        <v>24</v>
      </c>
      <c r="E19" s="23">
        <v>1271763129</v>
      </c>
      <c r="F19" s="19">
        <v>609</v>
      </c>
      <c r="G19" s="20"/>
      <c r="H19" s="24"/>
      <c r="I19" s="26"/>
      <c r="J19" s="26"/>
      <c r="K19" s="26"/>
      <c r="L19" s="26"/>
      <c r="M19" s="26"/>
      <c r="N19" s="25"/>
    </row>
    <row r="20" spans="1:14">
      <c r="B20" s="176"/>
      <c r="C20" s="176"/>
      <c r="D20" s="15">
        <v>32</v>
      </c>
      <c r="E20" s="23">
        <v>1775038850</v>
      </c>
      <c r="F20" s="19">
        <v>850</v>
      </c>
      <c r="G20" s="20"/>
      <c r="H20" s="24"/>
      <c r="I20" s="13"/>
      <c r="J20" s="13"/>
      <c r="K20" s="13"/>
      <c r="L20" s="13"/>
      <c r="M20" s="13"/>
      <c r="N20" s="25"/>
    </row>
    <row r="21" spans="1:14">
      <c r="B21" s="176"/>
      <c r="C21" s="176"/>
      <c r="D21" s="27">
        <v>34</v>
      </c>
      <c r="E21" s="28">
        <v>1498014201</v>
      </c>
      <c r="F21" s="29">
        <v>681</v>
      </c>
      <c r="G21" s="20"/>
      <c r="H21" s="24"/>
      <c r="I21" s="13"/>
      <c r="J21" s="13"/>
      <c r="K21" s="13"/>
      <c r="L21" s="13"/>
      <c r="M21" s="13"/>
      <c r="N21" s="25"/>
    </row>
    <row r="22" spans="1:14" ht="15.75" thickBot="1">
      <c r="B22" s="177" t="s">
        <v>14</v>
      </c>
      <c r="C22" s="178"/>
      <c r="D22" s="15"/>
      <c r="E22" s="30">
        <f>SUM(E15:E21)</f>
        <v>13331902353</v>
      </c>
      <c r="F22" s="19">
        <f>SUM(F15:F21)</f>
        <v>5968</v>
      </c>
      <c r="G22" s="20"/>
      <c r="H22" s="24"/>
      <c r="I22" s="13"/>
      <c r="J22" s="13"/>
      <c r="K22" s="13"/>
      <c r="L22" s="13"/>
      <c r="M22" s="13"/>
      <c r="N22" s="25"/>
    </row>
    <row r="23" spans="1:14" ht="45.75" thickBot="1">
      <c r="A23" s="31"/>
      <c r="B23" s="32" t="s">
        <v>15</v>
      </c>
      <c r="C23" s="32" t="s">
        <v>16</v>
      </c>
      <c r="E23" s="17"/>
      <c r="F23" s="17"/>
      <c r="G23" s="17"/>
      <c r="H23" s="17"/>
      <c r="I23" s="33"/>
      <c r="J23" s="33"/>
      <c r="K23" s="33"/>
      <c r="L23" s="33"/>
      <c r="M23" s="33"/>
    </row>
    <row r="24" spans="1:14" ht="15.75" thickBot="1">
      <c r="A24" s="34">
        <v>1</v>
      </c>
      <c r="C24" s="35">
        <f>F21*0.8</f>
        <v>544.80000000000007</v>
      </c>
      <c r="D24" s="36"/>
      <c r="E24" s="37">
        <f>E22</f>
        <v>13331902353</v>
      </c>
      <c r="F24" s="38"/>
      <c r="G24" s="38"/>
      <c r="H24" s="38"/>
      <c r="I24" s="39"/>
      <c r="J24" s="39"/>
      <c r="K24" s="39"/>
      <c r="L24" s="39"/>
      <c r="M24" s="39"/>
    </row>
    <row r="25" spans="1:14">
      <c r="A25" s="40"/>
      <c r="C25" s="41"/>
      <c r="D25" s="21"/>
      <c r="E25" s="42"/>
      <c r="F25" s="38"/>
      <c r="G25" s="38"/>
      <c r="H25" s="38"/>
      <c r="I25" s="39"/>
      <c r="J25" s="39"/>
      <c r="K25" s="39"/>
      <c r="L25" s="39"/>
      <c r="M25" s="39"/>
    </row>
    <row r="26" spans="1:14">
      <c r="A26" s="40"/>
      <c r="C26" s="41"/>
      <c r="D26" s="21"/>
      <c r="E26" s="42"/>
      <c r="F26" s="38"/>
      <c r="G26" s="38"/>
      <c r="H26" s="38"/>
      <c r="I26" s="39"/>
      <c r="J26" s="39"/>
      <c r="K26" s="39"/>
      <c r="L26" s="39"/>
      <c r="M26" s="39"/>
    </row>
    <row r="27" spans="1:14">
      <c r="A27" s="40"/>
      <c r="B27" s="43" t="s">
        <v>17</v>
      </c>
      <c r="C27"/>
      <c r="D27"/>
      <c r="E27"/>
      <c r="F27"/>
      <c r="G27"/>
      <c r="H27"/>
      <c r="I27" s="13"/>
      <c r="J27" s="13"/>
      <c r="K27" s="13"/>
      <c r="L27" s="13"/>
      <c r="M27" s="13"/>
      <c r="N27" s="14"/>
    </row>
    <row r="28" spans="1:14">
      <c r="A28" s="40"/>
      <c r="B28"/>
      <c r="C28"/>
      <c r="D28"/>
      <c r="E28"/>
      <c r="F28"/>
      <c r="G28"/>
      <c r="H28"/>
      <c r="I28" s="13"/>
      <c r="J28" s="13"/>
      <c r="K28" s="13"/>
      <c r="L28" s="13"/>
      <c r="M28" s="13"/>
      <c r="N28" s="14"/>
    </row>
    <row r="29" spans="1:14">
      <c r="A29" s="40"/>
      <c r="B29" s="44" t="s">
        <v>18</v>
      </c>
      <c r="C29" s="44" t="s">
        <v>19</v>
      </c>
      <c r="D29" s="44" t="s">
        <v>20</v>
      </c>
      <c r="E29"/>
      <c r="F29"/>
      <c r="G29"/>
      <c r="H29"/>
      <c r="I29" s="13"/>
      <c r="J29" s="13"/>
      <c r="K29" s="13"/>
      <c r="L29" s="13"/>
      <c r="M29" s="13"/>
      <c r="N29" s="14"/>
    </row>
    <row r="30" spans="1:14">
      <c r="A30" s="40"/>
      <c r="B30" s="45" t="s">
        <v>21</v>
      </c>
      <c r="C30" s="46" t="s">
        <v>22</v>
      </c>
      <c r="D30" s="46"/>
      <c r="E30"/>
      <c r="F30"/>
      <c r="G30"/>
      <c r="H30"/>
      <c r="I30" s="13"/>
      <c r="J30" s="13"/>
      <c r="K30" s="13"/>
      <c r="L30" s="13"/>
      <c r="M30" s="13"/>
      <c r="N30" s="14"/>
    </row>
    <row r="31" spans="1:14">
      <c r="A31" s="40"/>
      <c r="B31" s="45" t="s">
        <v>23</v>
      </c>
      <c r="C31" s="46" t="s">
        <v>22</v>
      </c>
      <c r="D31" s="46"/>
      <c r="E31"/>
      <c r="F31"/>
      <c r="G31"/>
      <c r="H31"/>
      <c r="I31" s="13"/>
      <c r="J31" s="13"/>
      <c r="K31" s="13"/>
      <c r="L31" s="13"/>
      <c r="M31" s="13"/>
      <c r="N31" s="14"/>
    </row>
    <row r="32" spans="1:14">
      <c r="A32" s="40"/>
      <c r="B32" s="45" t="s">
        <v>24</v>
      </c>
      <c r="C32" s="46" t="s">
        <v>22</v>
      </c>
      <c r="D32" s="46"/>
      <c r="E32"/>
      <c r="F32"/>
      <c r="G32"/>
      <c r="H32"/>
      <c r="I32" s="13"/>
      <c r="J32" s="13"/>
      <c r="K32" s="13"/>
      <c r="L32" s="13"/>
      <c r="M32" s="13"/>
      <c r="N32" s="14"/>
    </row>
    <row r="33" spans="1:17">
      <c r="A33" s="40"/>
      <c r="B33" s="45" t="s">
        <v>25</v>
      </c>
      <c r="C33" s="46" t="s">
        <v>22</v>
      </c>
      <c r="D33" s="46"/>
      <c r="E33"/>
      <c r="F33"/>
      <c r="G33"/>
      <c r="H33"/>
      <c r="I33" s="13"/>
      <c r="J33" s="13"/>
      <c r="K33" s="13"/>
      <c r="L33" s="13"/>
      <c r="M33" s="13"/>
      <c r="N33" s="14"/>
    </row>
    <row r="34" spans="1:17">
      <c r="A34" s="40"/>
      <c r="B34"/>
      <c r="C34"/>
      <c r="D34"/>
      <c r="E34"/>
      <c r="F34"/>
      <c r="G34"/>
      <c r="H34"/>
      <c r="I34" s="13"/>
      <c r="J34" s="13"/>
      <c r="K34" s="13"/>
      <c r="L34" s="13"/>
      <c r="M34" s="13"/>
      <c r="N34" s="14"/>
    </row>
    <row r="35" spans="1:17">
      <c r="A35" s="40"/>
      <c r="B35"/>
      <c r="C35"/>
      <c r="D35"/>
      <c r="E35"/>
      <c r="F35"/>
      <c r="G35"/>
      <c r="H35"/>
      <c r="I35" s="13"/>
      <c r="J35" s="13"/>
      <c r="K35" s="13"/>
      <c r="L35" s="13"/>
      <c r="M35" s="13"/>
      <c r="N35" s="14"/>
    </row>
    <row r="36" spans="1:17">
      <c r="A36" s="40"/>
      <c r="B36" s="43" t="s">
        <v>26</v>
      </c>
      <c r="C36"/>
      <c r="D36"/>
      <c r="E36"/>
      <c r="F36"/>
      <c r="G36"/>
      <c r="H36"/>
      <c r="I36" s="13"/>
      <c r="J36" s="13"/>
      <c r="K36" s="13"/>
      <c r="L36" s="13"/>
      <c r="M36" s="13"/>
      <c r="N36" s="14"/>
    </row>
    <row r="37" spans="1:17">
      <c r="A37" s="40"/>
      <c r="B37"/>
      <c r="C37"/>
      <c r="D37"/>
      <c r="E37"/>
      <c r="F37"/>
      <c r="G37"/>
      <c r="H37"/>
      <c r="I37" s="13"/>
      <c r="J37" s="13"/>
      <c r="K37" s="13"/>
      <c r="L37" s="13"/>
      <c r="M37" s="13"/>
      <c r="N37" s="14"/>
    </row>
    <row r="38" spans="1:17">
      <c r="A38" s="40"/>
      <c r="B38"/>
      <c r="C38"/>
      <c r="D38"/>
      <c r="E38"/>
      <c r="F38"/>
      <c r="G38"/>
      <c r="H38"/>
      <c r="I38" s="13"/>
      <c r="J38" s="13"/>
      <c r="K38" s="13"/>
      <c r="L38" s="13"/>
      <c r="M38" s="13"/>
      <c r="N38" s="14"/>
    </row>
    <row r="39" spans="1:17">
      <c r="A39" s="40"/>
      <c r="B39" s="44" t="s">
        <v>18</v>
      </c>
      <c r="C39" s="44" t="s">
        <v>27</v>
      </c>
      <c r="D39" s="47" t="s">
        <v>28</v>
      </c>
      <c r="E39" s="47" t="s">
        <v>29</v>
      </c>
      <c r="F39"/>
      <c r="G39"/>
      <c r="H39"/>
      <c r="I39" s="13"/>
      <c r="J39" s="13"/>
      <c r="K39" s="13"/>
      <c r="L39" s="13"/>
      <c r="M39" s="13"/>
      <c r="N39" s="14"/>
    </row>
    <row r="40" spans="1:17" ht="28.5">
      <c r="A40" s="40"/>
      <c r="B40" s="48" t="s">
        <v>30</v>
      </c>
      <c r="C40" s="49">
        <v>40</v>
      </c>
      <c r="D40" s="50">
        <v>40</v>
      </c>
      <c r="E40" s="140">
        <f>+D40+D41</f>
        <v>100</v>
      </c>
      <c r="F40"/>
      <c r="G40"/>
      <c r="H40"/>
      <c r="I40" s="13"/>
      <c r="J40" s="13"/>
      <c r="K40" s="13"/>
      <c r="L40" s="13"/>
      <c r="M40" s="13"/>
      <c r="N40" s="14"/>
    </row>
    <row r="41" spans="1:17" ht="42.75">
      <c r="A41" s="40"/>
      <c r="B41" s="48" t="s">
        <v>31</v>
      </c>
      <c r="C41" s="49">
        <v>60</v>
      </c>
      <c r="D41" s="50">
        <v>60</v>
      </c>
      <c r="E41" s="141"/>
      <c r="F41"/>
      <c r="G41"/>
      <c r="H41"/>
      <c r="I41" s="13"/>
      <c r="J41" s="13"/>
      <c r="K41" s="13"/>
      <c r="L41" s="13"/>
      <c r="M41" s="13"/>
      <c r="N41" s="14"/>
    </row>
    <row r="42" spans="1:17">
      <c r="A42" s="40"/>
      <c r="C42" s="41"/>
      <c r="D42" s="21"/>
      <c r="E42" s="42"/>
      <c r="F42" s="38"/>
      <c r="G42" s="38"/>
      <c r="H42" s="38"/>
      <c r="I42" s="39"/>
      <c r="J42" s="39"/>
      <c r="K42" s="39"/>
      <c r="L42" s="39"/>
      <c r="M42" s="39"/>
    </row>
    <row r="43" spans="1:17">
      <c r="A43" s="40"/>
      <c r="C43" s="41"/>
      <c r="D43" s="21"/>
      <c r="E43" s="42"/>
      <c r="F43" s="38"/>
      <c r="G43" s="38"/>
      <c r="H43" s="38"/>
      <c r="I43" s="39"/>
      <c r="J43" s="39"/>
      <c r="K43" s="39"/>
      <c r="L43" s="39"/>
      <c r="M43" s="39"/>
    </row>
    <row r="44" spans="1:17">
      <c r="A44" s="40"/>
      <c r="C44" s="41"/>
      <c r="D44" s="21"/>
      <c r="E44" s="42"/>
      <c r="F44" s="38"/>
      <c r="G44" s="38"/>
      <c r="H44" s="38"/>
      <c r="I44" s="39"/>
      <c r="J44" s="39"/>
      <c r="K44" s="39"/>
      <c r="L44" s="39"/>
      <c r="M44" s="39"/>
    </row>
    <row r="45" spans="1:17" ht="15.75" thickBot="1">
      <c r="M45" s="179" t="s">
        <v>32</v>
      </c>
      <c r="N45" s="179"/>
    </row>
    <row r="46" spans="1:17">
      <c r="B46" s="43" t="s">
        <v>33</v>
      </c>
      <c r="M46" s="51"/>
      <c r="N46" s="51"/>
    </row>
    <row r="47" spans="1:17" ht="15.75" thickBot="1">
      <c r="M47" s="51"/>
      <c r="N47" s="51"/>
    </row>
    <row r="48" spans="1:17" s="13" customFormat="1" ht="109.5" customHeight="1">
      <c r="B48" s="52" t="s">
        <v>34</v>
      </c>
      <c r="C48" s="52" t="s">
        <v>35</v>
      </c>
      <c r="D48" s="52" t="s">
        <v>36</v>
      </c>
      <c r="E48" s="52" t="s">
        <v>37</v>
      </c>
      <c r="F48" s="52" t="s">
        <v>38</v>
      </c>
      <c r="G48" s="52" t="s">
        <v>39</v>
      </c>
      <c r="H48" s="52" t="s">
        <v>40</v>
      </c>
      <c r="I48" s="52" t="s">
        <v>41</v>
      </c>
      <c r="J48" s="52" t="s">
        <v>42</v>
      </c>
      <c r="K48" s="52" t="s">
        <v>43</v>
      </c>
      <c r="L48" s="52" t="s">
        <v>44</v>
      </c>
      <c r="M48" s="53" t="s">
        <v>45</v>
      </c>
      <c r="N48" s="52" t="s">
        <v>46</v>
      </c>
      <c r="O48" s="52" t="s">
        <v>47</v>
      </c>
      <c r="P48" s="54" t="s">
        <v>48</v>
      </c>
      <c r="Q48" s="54" t="s">
        <v>49</v>
      </c>
    </row>
    <row r="49" spans="1:26" s="67" customFormat="1" ht="28.15" customHeight="1">
      <c r="A49" s="55">
        <v>1</v>
      </c>
      <c r="B49" s="56" t="s">
        <v>3</v>
      </c>
      <c r="C49" s="57" t="s">
        <v>50</v>
      </c>
      <c r="D49" s="56" t="s">
        <v>51</v>
      </c>
      <c r="E49" s="58">
        <v>7626121087</v>
      </c>
      <c r="F49" s="59" t="s">
        <v>19</v>
      </c>
      <c r="G49" s="60" t="s">
        <v>52</v>
      </c>
      <c r="H49" s="61">
        <v>41264</v>
      </c>
      <c r="I49" s="62">
        <v>41988</v>
      </c>
      <c r="J49" s="62" t="s">
        <v>20</v>
      </c>
      <c r="K49" s="62" t="s">
        <v>53</v>
      </c>
      <c r="L49" s="62"/>
      <c r="M49" s="58">
        <v>681</v>
      </c>
      <c r="N49" s="63"/>
      <c r="O49" s="64">
        <v>7877671548</v>
      </c>
      <c r="P49" s="64">
        <v>2985</v>
      </c>
      <c r="Q49" s="65" t="s">
        <v>54</v>
      </c>
      <c r="R49" s="66"/>
      <c r="S49" s="66"/>
      <c r="T49" s="66"/>
      <c r="U49" s="66"/>
      <c r="V49" s="66"/>
      <c r="W49" s="66"/>
      <c r="X49" s="66"/>
      <c r="Y49" s="66"/>
      <c r="Z49" s="66"/>
    </row>
    <row r="50" spans="1:26" s="67" customFormat="1">
      <c r="A50" s="55">
        <f>+A49+1</f>
        <v>2</v>
      </c>
      <c r="B50" s="56" t="s">
        <v>3</v>
      </c>
      <c r="C50" s="57" t="s">
        <v>50</v>
      </c>
      <c r="D50" s="56" t="s">
        <v>51</v>
      </c>
      <c r="E50" s="58" t="s">
        <v>55</v>
      </c>
      <c r="F50" s="59" t="s">
        <v>19</v>
      </c>
      <c r="G50" s="60" t="s">
        <v>52</v>
      </c>
      <c r="H50" s="61">
        <v>41660</v>
      </c>
      <c r="I50" s="62">
        <v>41943</v>
      </c>
      <c r="J50" s="62" t="s">
        <v>20</v>
      </c>
      <c r="K50" s="62" t="s">
        <v>56</v>
      </c>
      <c r="L50" s="62" t="s">
        <v>52</v>
      </c>
      <c r="M50" s="58" t="s">
        <v>52</v>
      </c>
      <c r="N50" s="63"/>
      <c r="O50" s="64">
        <v>1094141268</v>
      </c>
      <c r="P50" s="64">
        <v>2968</v>
      </c>
      <c r="Q50" s="65"/>
      <c r="R50" s="66"/>
      <c r="S50" s="66"/>
      <c r="T50" s="66"/>
      <c r="U50" s="66"/>
      <c r="V50" s="66"/>
      <c r="W50" s="66"/>
      <c r="X50" s="66"/>
      <c r="Y50" s="66"/>
      <c r="Z50" s="66"/>
    </row>
    <row r="51" spans="1:26" s="67" customFormat="1" ht="24.6" customHeight="1">
      <c r="A51" s="55">
        <f t="shared" ref="A51:A56" si="0">+A50+1</f>
        <v>3</v>
      </c>
      <c r="B51" s="56" t="s">
        <v>3</v>
      </c>
      <c r="C51" s="57" t="s">
        <v>50</v>
      </c>
      <c r="D51" s="56" t="s">
        <v>57</v>
      </c>
      <c r="E51" s="58" t="s">
        <v>58</v>
      </c>
      <c r="F51" s="59" t="s">
        <v>19</v>
      </c>
      <c r="G51" s="60" t="s">
        <v>53</v>
      </c>
      <c r="H51" s="61">
        <v>40412</v>
      </c>
      <c r="I51" s="62">
        <v>40682</v>
      </c>
      <c r="J51" s="62" t="s">
        <v>20</v>
      </c>
      <c r="K51" s="62" t="s">
        <v>59</v>
      </c>
      <c r="L51" s="62" t="s">
        <v>53</v>
      </c>
      <c r="M51" s="58" t="s">
        <v>52</v>
      </c>
      <c r="N51" s="63"/>
      <c r="O51" s="64">
        <v>1108005949</v>
      </c>
      <c r="P51" s="64">
        <v>2980</v>
      </c>
      <c r="Q51" s="65"/>
      <c r="R51" s="66"/>
      <c r="S51" s="66"/>
      <c r="T51" s="66"/>
      <c r="U51" s="66"/>
      <c r="V51" s="66"/>
      <c r="W51" s="66"/>
      <c r="X51" s="66"/>
      <c r="Y51" s="66"/>
      <c r="Z51" s="66"/>
    </row>
    <row r="52" spans="1:26" s="67" customFormat="1" ht="227.45" customHeight="1">
      <c r="A52" s="55">
        <f t="shared" si="0"/>
        <v>4</v>
      </c>
      <c r="B52" s="56" t="s">
        <v>3</v>
      </c>
      <c r="C52" s="57" t="s">
        <v>50</v>
      </c>
      <c r="D52" s="56" t="s">
        <v>57</v>
      </c>
      <c r="E52" s="58" t="s">
        <v>60</v>
      </c>
      <c r="F52" s="59" t="s">
        <v>19</v>
      </c>
      <c r="G52" s="60">
        <v>0.75</v>
      </c>
      <c r="H52" s="61">
        <v>40212</v>
      </c>
      <c r="I52" s="62">
        <v>40447</v>
      </c>
      <c r="J52" s="62" t="s">
        <v>20</v>
      </c>
      <c r="K52" s="62" t="s">
        <v>61</v>
      </c>
      <c r="L52" s="62"/>
      <c r="M52" s="58" t="s">
        <v>52</v>
      </c>
      <c r="N52" s="63"/>
      <c r="O52" s="64">
        <v>1255674274</v>
      </c>
      <c r="P52" s="64">
        <v>2927</v>
      </c>
      <c r="Q52" s="65" t="s">
        <v>62</v>
      </c>
      <c r="R52" s="66"/>
      <c r="S52" s="66"/>
      <c r="T52" s="66"/>
      <c r="U52" s="66"/>
      <c r="V52" s="66"/>
      <c r="W52" s="66"/>
      <c r="X52" s="66"/>
      <c r="Y52" s="66"/>
      <c r="Z52" s="66"/>
    </row>
    <row r="53" spans="1:26" s="67" customFormat="1">
      <c r="A53" s="55">
        <f t="shared" si="0"/>
        <v>5</v>
      </c>
      <c r="B53" s="56"/>
      <c r="C53" s="57"/>
      <c r="D53" s="56"/>
      <c r="E53" s="68"/>
      <c r="F53" s="59"/>
      <c r="G53" s="59"/>
      <c r="H53" s="59"/>
      <c r="I53" s="62"/>
      <c r="J53" s="62"/>
      <c r="K53" s="62"/>
      <c r="L53" s="62"/>
      <c r="M53" s="63"/>
      <c r="N53" s="63"/>
      <c r="O53" s="64"/>
      <c r="P53" s="64"/>
      <c r="Q53" s="65"/>
      <c r="R53" s="66"/>
      <c r="S53" s="66"/>
      <c r="T53" s="66"/>
      <c r="U53" s="66"/>
      <c r="V53" s="66"/>
      <c r="W53" s="66"/>
      <c r="X53" s="66"/>
      <c r="Y53" s="66"/>
      <c r="Z53" s="66"/>
    </row>
    <row r="54" spans="1:26" s="67" customFormat="1">
      <c r="A54" s="55">
        <f>+A53+1</f>
        <v>6</v>
      </c>
      <c r="B54" s="56"/>
      <c r="C54" s="57"/>
      <c r="D54" s="56"/>
      <c r="E54" s="68"/>
      <c r="F54" s="59"/>
      <c r="G54" s="59"/>
      <c r="H54" s="59"/>
      <c r="I54" s="62"/>
      <c r="J54" s="62"/>
      <c r="K54" s="62"/>
      <c r="L54" s="62"/>
      <c r="M54" s="63"/>
      <c r="N54" s="63"/>
      <c r="O54" s="64"/>
      <c r="P54" s="64"/>
      <c r="Q54" s="65"/>
      <c r="R54" s="66"/>
      <c r="S54" s="66"/>
      <c r="T54" s="66"/>
      <c r="U54" s="66"/>
      <c r="V54" s="66"/>
      <c r="W54" s="66"/>
      <c r="X54" s="66"/>
      <c r="Y54" s="66"/>
      <c r="Z54" s="66"/>
    </row>
    <row r="55" spans="1:26" s="67" customFormat="1">
      <c r="A55" s="55">
        <f t="shared" si="0"/>
        <v>7</v>
      </c>
      <c r="B55" s="56"/>
      <c r="C55" s="57"/>
      <c r="D55" s="56"/>
      <c r="E55" s="68"/>
      <c r="F55" s="59"/>
      <c r="G55" s="59"/>
      <c r="H55" s="59"/>
      <c r="I55" s="62"/>
      <c r="J55" s="62"/>
      <c r="K55" s="62"/>
      <c r="L55" s="62"/>
      <c r="M55" s="63"/>
      <c r="N55" s="63"/>
      <c r="O55" s="64"/>
      <c r="P55" s="64"/>
      <c r="Q55" s="65"/>
      <c r="R55" s="66"/>
      <c r="S55" s="66"/>
      <c r="T55" s="66"/>
      <c r="U55" s="66"/>
      <c r="V55" s="66"/>
      <c r="W55" s="66"/>
      <c r="X55" s="66"/>
      <c r="Y55" s="66"/>
      <c r="Z55" s="66"/>
    </row>
    <row r="56" spans="1:26" s="67" customFormat="1">
      <c r="A56" s="55">
        <f t="shared" si="0"/>
        <v>8</v>
      </c>
      <c r="B56" s="56"/>
      <c r="C56" s="57"/>
      <c r="D56" s="56"/>
      <c r="E56" s="68"/>
      <c r="F56" s="59"/>
      <c r="G56" s="59"/>
      <c r="H56" s="59"/>
      <c r="I56" s="62"/>
      <c r="J56" s="62"/>
      <c r="K56" s="62"/>
      <c r="L56" s="62"/>
      <c r="M56" s="63"/>
      <c r="N56" s="63"/>
      <c r="O56" s="64"/>
      <c r="P56" s="64"/>
      <c r="Q56" s="65"/>
      <c r="R56" s="66"/>
      <c r="S56" s="66"/>
      <c r="T56" s="66"/>
      <c r="U56" s="66"/>
      <c r="V56" s="66"/>
      <c r="W56" s="66"/>
      <c r="X56" s="66"/>
      <c r="Y56" s="66"/>
      <c r="Z56" s="66"/>
    </row>
    <row r="57" spans="1:26" s="67" customFormat="1" ht="27" customHeight="1">
      <c r="A57" s="55"/>
      <c r="B57" s="69" t="s">
        <v>29</v>
      </c>
      <c r="C57" s="57"/>
      <c r="D57" s="56"/>
      <c r="E57" s="68"/>
      <c r="F57" s="59"/>
      <c r="G57" s="59"/>
      <c r="H57" s="59"/>
      <c r="I57" s="62"/>
      <c r="J57" s="62"/>
      <c r="K57" s="70" t="s">
        <v>63</v>
      </c>
      <c r="L57" s="62"/>
      <c r="M57" s="71">
        <f>SUM(M49:M56)</f>
        <v>681</v>
      </c>
      <c r="N57" s="70">
        <f>SUM(N49:N56)</f>
        <v>0</v>
      </c>
      <c r="O57" s="64"/>
      <c r="P57" s="64"/>
      <c r="Q57" s="72"/>
    </row>
    <row r="58" spans="1:26" s="73" customFormat="1">
      <c r="E58" s="74"/>
    </row>
    <row r="59" spans="1:26" s="73" customFormat="1">
      <c r="B59" s="169" t="s">
        <v>64</v>
      </c>
      <c r="C59" s="169" t="s">
        <v>65</v>
      </c>
      <c r="D59" s="171" t="s">
        <v>66</v>
      </c>
      <c r="E59" s="171"/>
    </row>
    <row r="60" spans="1:26" s="73" customFormat="1">
      <c r="B60" s="170"/>
      <c r="C60" s="170"/>
      <c r="D60" s="75" t="s">
        <v>67</v>
      </c>
      <c r="E60" s="76" t="s">
        <v>68</v>
      </c>
    </row>
    <row r="61" spans="1:26" s="73" customFormat="1" ht="30.6" customHeight="1">
      <c r="B61" s="77" t="s">
        <v>69</v>
      </c>
      <c r="C61" s="78" t="s">
        <v>70</v>
      </c>
      <c r="D61" s="75" t="s">
        <v>22</v>
      </c>
      <c r="E61" s="75"/>
      <c r="F61" s="79"/>
      <c r="G61" s="79"/>
      <c r="H61" s="79"/>
      <c r="I61" s="79"/>
      <c r="J61" s="79"/>
      <c r="K61" s="79"/>
      <c r="L61" s="79"/>
      <c r="M61" s="79"/>
    </row>
    <row r="62" spans="1:26" s="73" customFormat="1" ht="30" customHeight="1">
      <c r="B62" s="77" t="s">
        <v>71</v>
      </c>
      <c r="C62" s="78" t="s">
        <v>72</v>
      </c>
      <c r="D62" s="75" t="s">
        <v>22</v>
      </c>
      <c r="E62" s="75"/>
    </row>
    <row r="63" spans="1:26" s="73" customFormat="1">
      <c r="B63" s="80"/>
      <c r="C63" s="165"/>
      <c r="D63" s="165"/>
      <c r="E63" s="165"/>
      <c r="F63" s="165"/>
      <c r="G63" s="165"/>
      <c r="H63" s="165"/>
      <c r="I63" s="165"/>
      <c r="J63" s="165"/>
      <c r="K63" s="165"/>
      <c r="L63" s="165"/>
      <c r="M63" s="165"/>
      <c r="N63" s="165"/>
    </row>
    <row r="64" spans="1:26" ht="28.15" customHeight="1" thickBot="1"/>
    <row r="65" spans="1:17" ht="27" thickBot="1">
      <c r="B65" s="166" t="s">
        <v>73</v>
      </c>
      <c r="C65" s="166"/>
      <c r="D65" s="166"/>
      <c r="E65" s="166"/>
      <c r="F65" s="166"/>
      <c r="G65" s="166"/>
      <c r="H65" s="166"/>
      <c r="I65" s="166"/>
      <c r="J65" s="166"/>
      <c r="K65" s="166"/>
      <c r="L65" s="166"/>
      <c r="M65" s="166"/>
      <c r="N65" s="166"/>
    </row>
    <row r="68" spans="1:17" ht="109.5" customHeight="1">
      <c r="B68" s="81" t="s">
        <v>74</v>
      </c>
      <c r="C68" s="82" t="s">
        <v>75</v>
      </c>
      <c r="D68" s="82" t="s">
        <v>76</v>
      </c>
      <c r="E68" s="82" t="s">
        <v>77</v>
      </c>
      <c r="F68" s="82" t="s">
        <v>78</v>
      </c>
      <c r="G68" s="82" t="s">
        <v>79</v>
      </c>
      <c r="H68" s="82" t="s">
        <v>80</v>
      </c>
      <c r="I68" s="82" t="s">
        <v>81</v>
      </c>
      <c r="J68" s="82" t="s">
        <v>82</v>
      </c>
      <c r="K68" s="82" t="s">
        <v>83</v>
      </c>
      <c r="L68" s="82" t="s">
        <v>84</v>
      </c>
      <c r="M68" s="83" t="s">
        <v>85</v>
      </c>
      <c r="N68" s="83" t="s">
        <v>86</v>
      </c>
      <c r="O68" s="150" t="s">
        <v>87</v>
      </c>
      <c r="P68" s="152"/>
      <c r="Q68" s="82" t="s">
        <v>88</v>
      </c>
    </row>
    <row r="69" spans="1:17" ht="45" customHeight="1">
      <c r="B69" s="84" t="s">
        <v>89</v>
      </c>
      <c r="C69" s="84" t="s">
        <v>90</v>
      </c>
      <c r="D69" s="85" t="s">
        <v>91</v>
      </c>
      <c r="E69" s="85">
        <v>120</v>
      </c>
      <c r="F69" s="86" t="s">
        <v>53</v>
      </c>
      <c r="G69" s="86" t="s">
        <v>19</v>
      </c>
      <c r="H69" s="86" t="s">
        <v>19</v>
      </c>
      <c r="I69" s="85" t="s">
        <v>53</v>
      </c>
      <c r="J69" s="85" t="s">
        <v>19</v>
      </c>
      <c r="K69" s="87" t="s">
        <v>19</v>
      </c>
      <c r="L69" s="87" t="s">
        <v>19</v>
      </c>
      <c r="M69" s="87" t="s">
        <v>19</v>
      </c>
      <c r="N69" s="87" t="s">
        <v>19</v>
      </c>
      <c r="O69" s="88"/>
      <c r="P69" s="89"/>
      <c r="Q69" s="87" t="s">
        <v>19</v>
      </c>
    </row>
    <row r="70" spans="1:17" ht="58.5" customHeight="1">
      <c r="B70" s="84" t="s">
        <v>92</v>
      </c>
      <c r="C70" s="84" t="s">
        <v>93</v>
      </c>
      <c r="D70" s="85" t="s">
        <v>94</v>
      </c>
      <c r="E70" s="85">
        <v>561</v>
      </c>
      <c r="F70" s="86" t="s">
        <v>53</v>
      </c>
      <c r="G70" s="86" t="s">
        <v>53</v>
      </c>
      <c r="H70" s="86" t="s">
        <v>53</v>
      </c>
      <c r="I70" s="85" t="s">
        <v>19</v>
      </c>
      <c r="J70" s="85" t="s">
        <v>19</v>
      </c>
      <c r="K70" s="87" t="s">
        <v>19</v>
      </c>
      <c r="L70" s="87" t="s">
        <v>19</v>
      </c>
      <c r="M70" s="87" t="s">
        <v>19</v>
      </c>
      <c r="N70" s="87" t="s">
        <v>19</v>
      </c>
      <c r="O70" s="88"/>
      <c r="P70" s="89"/>
      <c r="Q70" s="87" t="s">
        <v>19</v>
      </c>
    </row>
    <row r="71" spans="1:17" ht="54" customHeight="1">
      <c r="B71" s="84" t="s">
        <v>29</v>
      </c>
      <c r="C71" s="84"/>
      <c r="D71" s="85"/>
      <c r="E71" s="85">
        <f>SUM(E69:E70)</f>
        <v>681</v>
      </c>
      <c r="F71" s="86"/>
      <c r="G71" s="86"/>
      <c r="H71" s="86"/>
      <c r="I71" s="85"/>
      <c r="J71" s="85"/>
      <c r="K71" s="85"/>
      <c r="L71" s="85"/>
      <c r="M71" s="85"/>
      <c r="N71" s="85"/>
      <c r="O71" s="88"/>
      <c r="P71" s="89"/>
      <c r="Q71" s="85"/>
    </row>
    <row r="72" spans="1:17">
      <c r="A72"/>
      <c r="B72" s="84"/>
      <c r="C72" s="84"/>
      <c r="D72" s="87"/>
      <c r="E72" s="87"/>
      <c r="F72" s="86"/>
      <c r="G72" s="86"/>
      <c r="H72" s="86"/>
      <c r="I72" s="85"/>
      <c r="J72" s="85"/>
      <c r="K72" s="85"/>
      <c r="L72" s="85"/>
      <c r="M72" s="85"/>
      <c r="N72" s="85"/>
      <c r="O72" s="167"/>
      <c r="P72" s="168"/>
      <c r="Q72" s="85"/>
    </row>
    <row r="73" spans="1:17" ht="44.25" customHeight="1"/>
    <row r="74" spans="1:17">
      <c r="B74" s="1" t="s">
        <v>95</v>
      </c>
    </row>
    <row r="75" spans="1:17">
      <c r="B75" s="1" t="s">
        <v>96</v>
      </c>
    </row>
    <row r="76" spans="1:17">
      <c r="B76" s="1" t="s">
        <v>97</v>
      </c>
    </row>
    <row r="77" spans="1:17" ht="75">
      <c r="B77" s="81" t="s">
        <v>98</v>
      </c>
      <c r="C77" s="81" t="s">
        <v>99</v>
      </c>
      <c r="D77" s="81" t="s">
        <v>100</v>
      </c>
      <c r="E77" s="81" t="s">
        <v>101</v>
      </c>
      <c r="F77" s="81" t="s">
        <v>102</v>
      </c>
      <c r="G77" s="81" t="s">
        <v>103</v>
      </c>
      <c r="H77" s="81" t="s">
        <v>104</v>
      </c>
      <c r="I77" s="81" t="s">
        <v>105</v>
      </c>
      <c r="J77" s="150" t="s">
        <v>106</v>
      </c>
      <c r="K77" s="151"/>
      <c r="L77" s="152"/>
      <c r="M77" s="81" t="s">
        <v>107</v>
      </c>
      <c r="N77" s="81" t="s">
        <v>108</v>
      </c>
      <c r="O77" s="81" t="s">
        <v>109</v>
      </c>
      <c r="P77" s="150" t="s">
        <v>87</v>
      </c>
      <c r="Q77" s="152"/>
    </row>
    <row r="78" spans="1:17" ht="45">
      <c r="B78" s="90"/>
      <c r="C78" s="90"/>
      <c r="D78" s="84"/>
      <c r="E78" s="84"/>
      <c r="F78" s="84"/>
      <c r="G78" s="84"/>
      <c r="H78" s="84"/>
      <c r="I78" s="91"/>
      <c r="J78" s="92" t="s">
        <v>110</v>
      </c>
      <c r="K78" s="85" t="s">
        <v>111</v>
      </c>
      <c r="L78" s="93" t="s">
        <v>112</v>
      </c>
      <c r="M78" s="45"/>
      <c r="N78" s="45"/>
      <c r="O78" s="45"/>
      <c r="P78" s="158"/>
      <c r="Q78" s="159"/>
    </row>
    <row r="79" spans="1:17" ht="63" customHeight="1">
      <c r="B79" s="94" t="s">
        <v>113</v>
      </c>
      <c r="C79" s="94">
        <v>200</v>
      </c>
      <c r="D79" s="94" t="s">
        <v>114</v>
      </c>
      <c r="E79" s="94">
        <v>66834869</v>
      </c>
      <c r="F79" s="94" t="s">
        <v>115</v>
      </c>
      <c r="G79" s="90" t="s">
        <v>116</v>
      </c>
      <c r="H79" s="90" t="s">
        <v>117</v>
      </c>
      <c r="I79" s="85" t="s">
        <v>53</v>
      </c>
      <c r="J79" s="90" t="s">
        <v>50</v>
      </c>
      <c r="K79" s="85" t="s">
        <v>118</v>
      </c>
      <c r="L79" s="85" t="s">
        <v>19</v>
      </c>
      <c r="M79" s="87" t="s">
        <v>19</v>
      </c>
      <c r="N79" s="87" t="s">
        <v>19</v>
      </c>
      <c r="O79" s="87" t="s">
        <v>19</v>
      </c>
      <c r="P79" s="158"/>
      <c r="Q79" s="159"/>
    </row>
    <row r="80" spans="1:17" ht="45">
      <c r="B80" s="94" t="s">
        <v>119</v>
      </c>
      <c r="C80" s="94">
        <v>200</v>
      </c>
      <c r="D80" s="94" t="s">
        <v>120</v>
      </c>
      <c r="E80" s="94">
        <v>1112103036</v>
      </c>
      <c r="F80" s="94" t="s">
        <v>121</v>
      </c>
      <c r="G80" s="90" t="s">
        <v>122</v>
      </c>
      <c r="H80" s="90" t="s">
        <v>123</v>
      </c>
      <c r="I80" s="138" t="s">
        <v>204</v>
      </c>
      <c r="J80" s="90" t="s">
        <v>124</v>
      </c>
      <c r="K80" s="85" t="s">
        <v>125</v>
      </c>
      <c r="L80" s="85" t="s">
        <v>19</v>
      </c>
      <c r="M80" s="87" t="s">
        <v>19</v>
      </c>
      <c r="N80" s="87" t="s">
        <v>19</v>
      </c>
      <c r="O80" s="87" t="s">
        <v>19</v>
      </c>
      <c r="P80" s="160" t="s">
        <v>126</v>
      </c>
      <c r="Q80" s="161"/>
    </row>
    <row r="81" spans="2:17" ht="76.5" customHeight="1">
      <c r="B81" s="94" t="s">
        <v>127</v>
      </c>
      <c r="C81" s="94">
        <v>300</v>
      </c>
      <c r="D81" s="94" t="s">
        <v>128</v>
      </c>
      <c r="E81" s="94">
        <v>66654775</v>
      </c>
      <c r="F81" s="94" t="s">
        <v>129</v>
      </c>
      <c r="G81" s="90" t="s">
        <v>122</v>
      </c>
      <c r="H81" s="90" t="s">
        <v>130</v>
      </c>
      <c r="I81" s="85" t="s">
        <v>53</v>
      </c>
      <c r="J81" s="90" t="s">
        <v>131</v>
      </c>
      <c r="K81" s="85" t="s">
        <v>132</v>
      </c>
      <c r="L81" s="85" t="s">
        <v>19</v>
      </c>
      <c r="M81" s="87" t="s">
        <v>19</v>
      </c>
      <c r="N81" s="87" t="s">
        <v>19</v>
      </c>
      <c r="O81" s="87" t="s">
        <v>19</v>
      </c>
      <c r="P81" s="162"/>
      <c r="Q81" s="162"/>
    </row>
    <row r="82" spans="2:17" ht="60.75" customHeight="1">
      <c r="B82" s="94" t="s">
        <v>133</v>
      </c>
      <c r="C82" s="94">
        <v>300</v>
      </c>
      <c r="D82" s="94" t="s">
        <v>134</v>
      </c>
      <c r="E82" s="94">
        <v>66955072</v>
      </c>
      <c r="F82" s="94" t="s">
        <v>135</v>
      </c>
      <c r="G82" s="84" t="s">
        <v>136</v>
      </c>
      <c r="H82" s="84" t="s">
        <v>137</v>
      </c>
      <c r="I82" s="95" t="s">
        <v>53</v>
      </c>
      <c r="J82" s="92" t="s">
        <v>50</v>
      </c>
      <c r="K82" s="96" t="s">
        <v>138</v>
      </c>
      <c r="L82" s="93" t="s">
        <v>19</v>
      </c>
      <c r="M82" s="45" t="s">
        <v>19</v>
      </c>
      <c r="N82" s="45" t="s">
        <v>19</v>
      </c>
      <c r="O82" s="45" t="s">
        <v>19</v>
      </c>
      <c r="P82" s="162"/>
      <c r="Q82" s="162"/>
    </row>
    <row r="83" spans="2:17" ht="99" customHeight="1">
      <c r="B83" s="94" t="s">
        <v>139</v>
      </c>
      <c r="C83" s="94">
        <v>150</v>
      </c>
      <c r="D83" s="94" t="s">
        <v>140</v>
      </c>
      <c r="E83" s="94">
        <v>1116244822</v>
      </c>
      <c r="F83" s="94" t="s">
        <v>121</v>
      </c>
      <c r="G83" s="97" t="s">
        <v>122</v>
      </c>
      <c r="H83" s="97" t="s">
        <v>141</v>
      </c>
      <c r="I83" s="95" t="s">
        <v>19</v>
      </c>
      <c r="J83" s="97" t="s">
        <v>142</v>
      </c>
      <c r="K83" s="96" t="s">
        <v>143</v>
      </c>
      <c r="L83" s="93" t="s">
        <v>19</v>
      </c>
      <c r="M83" s="45" t="s">
        <v>19</v>
      </c>
      <c r="N83" s="45" t="s">
        <v>19</v>
      </c>
      <c r="O83" s="45" t="s">
        <v>19</v>
      </c>
      <c r="P83" s="162"/>
      <c r="Q83" s="162"/>
    </row>
    <row r="84" spans="2:17" ht="82.5" customHeight="1">
      <c r="B84" s="94" t="s">
        <v>139</v>
      </c>
      <c r="C84" s="94">
        <v>150</v>
      </c>
      <c r="D84" s="94" t="s">
        <v>144</v>
      </c>
      <c r="E84" s="94">
        <v>31479068</v>
      </c>
      <c r="F84" s="94" t="s">
        <v>145</v>
      </c>
      <c r="G84" s="97" t="s">
        <v>122</v>
      </c>
      <c r="H84" s="84" t="s">
        <v>146</v>
      </c>
      <c r="I84" s="139" t="s">
        <v>52</v>
      </c>
      <c r="J84" s="97" t="s">
        <v>147</v>
      </c>
      <c r="K84" s="96" t="s">
        <v>148</v>
      </c>
      <c r="L84" s="93" t="s">
        <v>19</v>
      </c>
      <c r="M84" s="45" t="s">
        <v>19</v>
      </c>
      <c r="N84" s="45" t="s">
        <v>19</v>
      </c>
      <c r="O84" s="45" t="s">
        <v>19</v>
      </c>
      <c r="P84" s="163" t="s">
        <v>126</v>
      </c>
      <c r="Q84" s="164"/>
    </row>
    <row r="85" spans="2:17" ht="96" customHeight="1">
      <c r="B85" s="94" t="s">
        <v>149</v>
      </c>
      <c r="C85" s="94">
        <v>150</v>
      </c>
      <c r="D85" s="94" t="s">
        <v>150</v>
      </c>
      <c r="E85" s="94">
        <v>38793229</v>
      </c>
      <c r="F85" s="94" t="s">
        <v>121</v>
      </c>
      <c r="G85" s="97" t="s">
        <v>122</v>
      </c>
      <c r="H85" s="97" t="s">
        <v>151</v>
      </c>
      <c r="I85" s="139" t="s">
        <v>52</v>
      </c>
      <c r="J85" s="97" t="s">
        <v>50</v>
      </c>
      <c r="K85" s="96" t="s">
        <v>152</v>
      </c>
      <c r="L85" s="93" t="s">
        <v>19</v>
      </c>
      <c r="M85" s="45" t="s">
        <v>19</v>
      </c>
      <c r="N85" s="45" t="s">
        <v>19</v>
      </c>
      <c r="O85" s="45" t="s">
        <v>19</v>
      </c>
      <c r="P85" s="163" t="s">
        <v>126</v>
      </c>
      <c r="Q85" s="164"/>
    </row>
    <row r="86" spans="2:17" ht="110.25" customHeight="1">
      <c r="B86" s="94" t="s">
        <v>149</v>
      </c>
      <c r="C86" s="94">
        <v>150</v>
      </c>
      <c r="D86" s="94" t="s">
        <v>153</v>
      </c>
      <c r="E86" s="94">
        <v>1115067280</v>
      </c>
      <c r="F86" s="94" t="s">
        <v>145</v>
      </c>
      <c r="G86" s="84" t="s">
        <v>122</v>
      </c>
      <c r="H86" s="84" t="s">
        <v>154</v>
      </c>
      <c r="I86" s="139" t="s">
        <v>52</v>
      </c>
      <c r="J86" s="97" t="s">
        <v>50</v>
      </c>
      <c r="K86" s="96" t="s">
        <v>155</v>
      </c>
      <c r="L86" s="93" t="s">
        <v>19</v>
      </c>
      <c r="M86" s="45" t="s">
        <v>19</v>
      </c>
      <c r="N86" s="45" t="s">
        <v>19</v>
      </c>
      <c r="O86" s="45" t="s">
        <v>19</v>
      </c>
      <c r="P86" s="163" t="s">
        <v>126</v>
      </c>
      <c r="Q86" s="164"/>
    </row>
    <row r="87" spans="2:17" ht="78" customHeight="1">
      <c r="B87" s="98"/>
      <c r="C87" s="98"/>
      <c r="D87" s="99"/>
      <c r="E87" s="99"/>
      <c r="F87" s="99"/>
      <c r="G87" s="99"/>
      <c r="H87" s="99"/>
      <c r="I87" s="100"/>
      <c r="J87" s="101"/>
      <c r="K87" s="102"/>
      <c r="L87" s="102"/>
      <c r="M87" s="33"/>
      <c r="N87" s="33"/>
      <c r="O87" s="33"/>
      <c r="P87" s="103"/>
      <c r="Q87" s="103"/>
    </row>
    <row r="88" spans="2:17" ht="96.75" customHeight="1" thickBot="1"/>
    <row r="89" spans="2:17" ht="90.75" customHeight="1" thickBot="1">
      <c r="B89" s="144" t="s">
        <v>156</v>
      </c>
      <c r="C89" s="145"/>
      <c r="D89" s="145"/>
      <c r="E89" s="145"/>
      <c r="F89" s="145"/>
      <c r="G89" s="145"/>
      <c r="H89" s="145"/>
      <c r="I89" s="145"/>
      <c r="J89" s="145"/>
      <c r="K89" s="145"/>
      <c r="L89" s="145"/>
      <c r="M89" s="145"/>
      <c r="N89" s="146"/>
    </row>
    <row r="90" spans="2:17" ht="96.75" customHeight="1"/>
    <row r="91" spans="2:17" ht="33.6" customHeight="1"/>
    <row r="92" spans="2:17" ht="30">
      <c r="B92" s="82" t="s">
        <v>18</v>
      </c>
      <c r="C92" s="82" t="s">
        <v>157</v>
      </c>
      <c r="D92" s="150" t="s">
        <v>87</v>
      </c>
      <c r="E92" s="152"/>
    </row>
    <row r="93" spans="2:17">
      <c r="B93" s="87" t="s">
        <v>158</v>
      </c>
      <c r="C93" s="45" t="s">
        <v>19</v>
      </c>
      <c r="D93" s="153"/>
      <c r="E93" s="153"/>
    </row>
    <row r="96" spans="2:17" ht="46.15" customHeight="1">
      <c r="B96" s="142" t="s">
        <v>159</v>
      </c>
      <c r="C96" s="143"/>
      <c r="D96" s="143"/>
      <c r="E96" s="143"/>
      <c r="F96" s="143"/>
      <c r="G96" s="143"/>
      <c r="H96" s="143"/>
      <c r="I96" s="143"/>
      <c r="J96" s="143"/>
      <c r="K96" s="143"/>
      <c r="L96" s="143"/>
      <c r="M96" s="143"/>
      <c r="N96" s="143"/>
      <c r="O96" s="143"/>
      <c r="P96" s="143"/>
    </row>
    <row r="97" spans="1:56" ht="46.9" customHeight="1"/>
    <row r="98" spans="1:56" ht="15.75" thickBot="1"/>
    <row r="99" spans="1:56" ht="27" thickBot="1">
      <c r="B99" s="144" t="s">
        <v>160</v>
      </c>
      <c r="C99" s="145"/>
      <c r="D99" s="145"/>
      <c r="E99" s="145"/>
      <c r="F99" s="145"/>
      <c r="G99" s="145"/>
      <c r="H99" s="145"/>
      <c r="I99" s="145"/>
      <c r="J99" s="145"/>
      <c r="K99" s="145"/>
      <c r="L99" s="145"/>
      <c r="M99" s="145"/>
      <c r="N99" s="146"/>
    </row>
    <row r="101" spans="1:56" ht="15.75" thickBot="1">
      <c r="M101" s="51"/>
      <c r="N101" s="51"/>
    </row>
    <row r="102" spans="1:56" ht="60">
      <c r="A102" s="13"/>
      <c r="B102" s="52" t="s">
        <v>34</v>
      </c>
      <c r="C102" s="52" t="s">
        <v>35</v>
      </c>
      <c r="D102" s="52" t="s">
        <v>36</v>
      </c>
      <c r="E102" s="52" t="s">
        <v>37</v>
      </c>
      <c r="F102" s="52" t="s">
        <v>38</v>
      </c>
      <c r="G102" s="52" t="s">
        <v>39</v>
      </c>
      <c r="H102" s="52" t="s">
        <v>40</v>
      </c>
      <c r="I102" s="52" t="s">
        <v>41</v>
      </c>
      <c r="J102" s="52" t="s">
        <v>42</v>
      </c>
      <c r="K102" s="52" t="s">
        <v>43</v>
      </c>
      <c r="L102" s="52" t="s">
        <v>44</v>
      </c>
      <c r="M102" s="53" t="s">
        <v>45</v>
      </c>
      <c r="N102" s="52" t="s">
        <v>46</v>
      </c>
      <c r="O102" s="52" t="s">
        <v>47</v>
      </c>
      <c r="P102" s="54" t="s">
        <v>48</v>
      </c>
      <c r="Q102" s="54" t="s">
        <v>49</v>
      </c>
      <c r="R102" s="13"/>
    </row>
    <row r="103" spans="1:56" ht="105">
      <c r="A103" s="55">
        <v>1</v>
      </c>
      <c r="B103" s="56" t="s">
        <v>50</v>
      </c>
      <c r="C103" s="72" t="s">
        <v>50</v>
      </c>
      <c r="D103" s="72" t="s">
        <v>51</v>
      </c>
      <c r="E103" s="72" t="s">
        <v>161</v>
      </c>
      <c r="F103" s="59" t="s">
        <v>19</v>
      </c>
      <c r="G103" s="60" t="s">
        <v>20</v>
      </c>
      <c r="H103" s="61">
        <v>41290</v>
      </c>
      <c r="I103" s="62">
        <v>41639</v>
      </c>
      <c r="J103" s="62" t="s">
        <v>20</v>
      </c>
      <c r="K103" s="62" t="s">
        <v>162</v>
      </c>
      <c r="L103" s="62"/>
      <c r="M103" s="58">
        <v>1224</v>
      </c>
      <c r="N103" s="63" t="e">
        <f>+M103*G103</f>
        <v>#VALUE!</v>
      </c>
      <c r="O103" s="64">
        <v>112060506</v>
      </c>
      <c r="P103" s="64">
        <v>3201</v>
      </c>
      <c r="Q103" s="65" t="s">
        <v>163</v>
      </c>
      <c r="R103" s="66"/>
    </row>
    <row r="104" spans="1:56">
      <c r="A104" s="55">
        <f>+A103+1</f>
        <v>2</v>
      </c>
      <c r="B104" s="56" t="s">
        <v>50</v>
      </c>
      <c r="C104" s="72" t="s">
        <v>50</v>
      </c>
      <c r="D104" s="72" t="s">
        <v>164</v>
      </c>
      <c r="E104" s="72">
        <v>2111163</v>
      </c>
      <c r="F104" s="59" t="s">
        <v>19</v>
      </c>
      <c r="G104" s="59" t="s">
        <v>20</v>
      </c>
      <c r="H104" s="61">
        <v>40763</v>
      </c>
      <c r="I104" s="62">
        <v>40892</v>
      </c>
      <c r="J104" s="62" t="s">
        <v>20</v>
      </c>
      <c r="K104" s="62" t="s">
        <v>165</v>
      </c>
      <c r="L104" s="62"/>
      <c r="M104" s="58">
        <v>212</v>
      </c>
      <c r="N104" s="63"/>
      <c r="O104" s="64">
        <v>117305943</v>
      </c>
      <c r="P104" s="64">
        <v>3211</v>
      </c>
      <c r="Q104" s="65"/>
      <c r="R104" s="66"/>
    </row>
    <row r="105" spans="1:56">
      <c r="A105" s="104">
        <f t="shared" ref="A105:A110" si="1">+A104+1</f>
        <v>3</v>
      </c>
      <c r="B105" s="105" t="s">
        <v>50</v>
      </c>
      <c r="C105" s="72" t="s">
        <v>50</v>
      </c>
      <c r="D105" s="72" t="s">
        <v>57</v>
      </c>
      <c r="E105" s="72" t="s">
        <v>166</v>
      </c>
      <c r="F105" s="59" t="s">
        <v>19</v>
      </c>
      <c r="G105" s="106" t="s">
        <v>20</v>
      </c>
      <c r="H105" s="107">
        <v>41207</v>
      </c>
      <c r="I105" s="108">
        <v>41451</v>
      </c>
      <c r="J105" s="108" t="s">
        <v>20</v>
      </c>
      <c r="K105" s="108" t="s">
        <v>167</v>
      </c>
      <c r="L105" s="108"/>
      <c r="M105" s="109">
        <v>45</v>
      </c>
      <c r="N105" s="110"/>
      <c r="O105" s="111">
        <v>47691540</v>
      </c>
      <c r="P105" s="111">
        <v>3232</v>
      </c>
      <c r="Q105" s="112"/>
      <c r="R105" s="66"/>
    </row>
    <row r="106" spans="1:56" s="50" customFormat="1" ht="109.5" customHeight="1">
      <c r="A106" s="55">
        <f t="shared" si="1"/>
        <v>4</v>
      </c>
      <c r="B106" s="56"/>
      <c r="C106" s="72"/>
      <c r="D106" s="72"/>
      <c r="E106" s="72"/>
      <c r="F106" s="59"/>
      <c r="G106" s="59"/>
      <c r="H106" s="59"/>
      <c r="I106" s="62"/>
      <c r="J106" s="62"/>
      <c r="K106" s="62"/>
      <c r="L106" s="62"/>
      <c r="M106" s="63"/>
      <c r="N106" s="63"/>
      <c r="O106" s="64"/>
      <c r="P106" s="64"/>
      <c r="Q106" s="65"/>
      <c r="R106" s="11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103"/>
      <c r="BA106" s="103"/>
      <c r="BB106" s="103"/>
      <c r="BC106" s="103"/>
      <c r="BD106" s="103"/>
    </row>
    <row r="107" spans="1:56" s="67" customFormat="1">
      <c r="A107" s="114">
        <f>+A106+1</f>
        <v>5</v>
      </c>
      <c r="B107" s="115"/>
      <c r="C107" s="116"/>
      <c r="D107" s="115"/>
      <c r="E107" s="117"/>
      <c r="F107" s="118"/>
      <c r="G107" s="118"/>
      <c r="H107" s="118"/>
      <c r="I107" s="119"/>
      <c r="J107" s="119"/>
      <c r="K107" s="119"/>
      <c r="L107" s="119"/>
      <c r="M107" s="120"/>
      <c r="N107" s="120"/>
      <c r="O107" s="121"/>
      <c r="P107" s="121"/>
      <c r="Q107" s="122"/>
      <c r="R107" s="66"/>
      <c r="S107" s="66"/>
      <c r="T107" s="66"/>
      <c r="U107" s="66"/>
      <c r="V107" s="66"/>
      <c r="W107" s="66"/>
      <c r="X107" s="66"/>
      <c r="Y107" s="66"/>
      <c r="Z107" s="66"/>
    </row>
    <row r="108" spans="1:56" s="67" customFormat="1">
      <c r="A108" s="55">
        <f t="shared" si="1"/>
        <v>6</v>
      </c>
      <c r="B108" s="56"/>
      <c r="C108" s="57"/>
      <c r="D108" s="56"/>
      <c r="E108" s="68"/>
      <c r="F108" s="59"/>
      <c r="G108" s="59"/>
      <c r="H108" s="59"/>
      <c r="I108" s="62"/>
      <c r="J108" s="62"/>
      <c r="K108" s="62"/>
      <c r="L108" s="62"/>
      <c r="M108" s="63"/>
      <c r="N108" s="63"/>
      <c r="O108" s="64"/>
      <c r="P108" s="64"/>
      <c r="Q108" s="65"/>
      <c r="R108" s="66"/>
      <c r="S108" s="66"/>
      <c r="T108" s="66"/>
      <c r="U108" s="66"/>
      <c r="V108" s="66"/>
      <c r="W108" s="66"/>
      <c r="X108" s="66"/>
      <c r="Y108" s="66"/>
      <c r="Z108" s="66"/>
    </row>
    <row r="109" spans="1:56" s="67" customFormat="1">
      <c r="A109" s="55">
        <f t="shared" si="1"/>
        <v>7</v>
      </c>
      <c r="B109" s="56"/>
      <c r="C109" s="57"/>
      <c r="D109" s="56"/>
      <c r="E109" s="68"/>
      <c r="F109" s="59"/>
      <c r="G109" s="59"/>
      <c r="H109" s="59"/>
      <c r="I109" s="62"/>
      <c r="J109" s="62"/>
      <c r="K109" s="62"/>
      <c r="L109" s="62"/>
      <c r="M109" s="63"/>
      <c r="N109" s="63"/>
      <c r="O109" s="64"/>
      <c r="P109" s="64"/>
      <c r="Q109" s="65"/>
      <c r="R109" s="66"/>
      <c r="S109" s="66"/>
      <c r="T109" s="66"/>
      <c r="U109" s="66"/>
      <c r="V109" s="66"/>
      <c r="W109" s="66"/>
      <c r="X109" s="66"/>
      <c r="Y109" s="66"/>
      <c r="Z109" s="66"/>
    </row>
    <row r="110" spans="1:56" s="67" customFormat="1">
      <c r="A110" s="55">
        <f t="shared" si="1"/>
        <v>8</v>
      </c>
      <c r="B110" s="56"/>
      <c r="C110" s="57"/>
      <c r="D110" s="56"/>
      <c r="E110" s="68"/>
      <c r="F110" s="59"/>
      <c r="G110" s="59"/>
      <c r="H110" s="59"/>
      <c r="I110" s="62"/>
      <c r="J110" s="62"/>
      <c r="K110" s="62"/>
      <c r="L110" s="62"/>
      <c r="M110" s="63"/>
      <c r="N110" s="63"/>
      <c r="O110" s="64"/>
      <c r="P110" s="64"/>
      <c r="Q110" s="65"/>
      <c r="R110" s="66"/>
      <c r="S110" s="66"/>
      <c r="T110" s="66"/>
      <c r="U110" s="66"/>
      <c r="V110" s="66"/>
      <c r="W110" s="66"/>
      <c r="X110" s="66"/>
      <c r="Y110" s="66"/>
      <c r="Z110" s="66"/>
    </row>
    <row r="111" spans="1:56" s="67" customFormat="1" ht="24">
      <c r="A111" s="55"/>
      <c r="B111" s="69" t="s">
        <v>29</v>
      </c>
      <c r="C111" s="57"/>
      <c r="D111" s="56"/>
      <c r="E111" s="68"/>
      <c r="F111" s="59"/>
      <c r="G111" s="59"/>
      <c r="H111" s="59"/>
      <c r="I111" s="62"/>
      <c r="J111" s="62"/>
      <c r="K111" s="70" t="s">
        <v>168</v>
      </c>
      <c r="L111" s="70">
        <f t="shared" ref="L111:N111" si="2">SUM(L103:L110)</f>
        <v>0</v>
      </c>
      <c r="M111" s="123">
        <f t="shared" si="2"/>
        <v>1481</v>
      </c>
      <c r="N111" s="70" t="e">
        <f t="shared" si="2"/>
        <v>#VALUE!</v>
      </c>
      <c r="O111" s="64"/>
      <c r="P111" s="64"/>
      <c r="Q111" s="72"/>
      <c r="S111" s="66"/>
      <c r="T111" s="66"/>
      <c r="U111" s="66"/>
      <c r="V111" s="66"/>
      <c r="W111" s="66"/>
      <c r="X111" s="66"/>
      <c r="Y111" s="66"/>
      <c r="Z111" s="66"/>
    </row>
    <row r="112" spans="1:56" s="67" customFormat="1">
      <c r="A112" s="1"/>
      <c r="B112" s="73"/>
      <c r="C112" s="73"/>
      <c r="D112" s="73"/>
      <c r="E112" s="74"/>
      <c r="F112" s="73"/>
      <c r="G112" s="73"/>
      <c r="H112" s="73"/>
      <c r="I112" s="73"/>
      <c r="J112" s="73"/>
      <c r="K112" s="73"/>
      <c r="L112" s="73"/>
      <c r="M112" s="73"/>
      <c r="N112" s="73"/>
      <c r="O112" s="73"/>
      <c r="P112" s="73"/>
      <c r="Q112" s="1"/>
      <c r="R112" s="1"/>
      <c r="S112" s="66"/>
      <c r="T112" s="66"/>
      <c r="U112" s="66"/>
      <c r="V112" s="66"/>
      <c r="W112" s="66"/>
      <c r="X112" s="66"/>
      <c r="Y112" s="66"/>
      <c r="Z112" s="66"/>
    </row>
    <row r="113" spans="1:26" s="67" customFormat="1" ht="18.75">
      <c r="A113" s="1"/>
      <c r="B113" s="77" t="s">
        <v>169</v>
      </c>
      <c r="C113" s="124" t="str">
        <f>+K111</f>
        <v>18 MESES Y 12 DIAS</v>
      </c>
      <c r="D113" s="1"/>
      <c r="E113" s="1"/>
      <c r="F113" s="1"/>
      <c r="G113" s="1"/>
      <c r="H113" s="79"/>
      <c r="I113" s="79"/>
      <c r="J113" s="79"/>
      <c r="K113" s="79"/>
      <c r="L113" s="79"/>
      <c r="M113" s="79"/>
      <c r="N113" s="73"/>
      <c r="O113" s="73"/>
      <c r="P113" s="73"/>
      <c r="Q113" s="1"/>
      <c r="R113" s="1"/>
      <c r="S113" s="66"/>
      <c r="T113" s="66"/>
      <c r="U113" s="66"/>
      <c r="V113" s="66"/>
      <c r="W113" s="66"/>
      <c r="X113" s="66"/>
      <c r="Y113" s="66"/>
      <c r="Z113" s="66"/>
    </row>
    <row r="114" spans="1:26" s="67" customFormat="1">
      <c r="A114" s="1"/>
      <c r="B114" s="1"/>
      <c r="C114" s="1"/>
      <c r="D114" s="1"/>
      <c r="E114" s="1"/>
      <c r="F114" s="1"/>
      <c r="G114" s="1"/>
      <c r="H114" s="1"/>
      <c r="I114" s="1"/>
      <c r="J114" s="1"/>
      <c r="K114" s="1"/>
      <c r="L114" s="1"/>
      <c r="M114" s="1"/>
      <c r="N114" s="1"/>
      <c r="O114" s="1"/>
      <c r="P114" s="1"/>
      <c r="Q114" s="1"/>
      <c r="R114" s="1"/>
      <c r="S114" s="66"/>
      <c r="T114" s="66"/>
      <c r="U114" s="66"/>
      <c r="V114" s="66"/>
      <c r="W114" s="66"/>
      <c r="X114" s="66"/>
      <c r="Y114" s="66"/>
      <c r="Z114" s="66"/>
    </row>
    <row r="115" spans="1:26" s="67" customFormat="1" ht="15.75" thickBot="1">
      <c r="A115" s="1"/>
      <c r="B115" s="1"/>
      <c r="C115" s="1"/>
      <c r="D115" s="1"/>
      <c r="E115" s="1"/>
      <c r="F115" s="1"/>
      <c r="G115" s="1"/>
      <c r="H115" s="1"/>
      <c r="I115" s="1"/>
      <c r="J115" s="1"/>
      <c r="K115" s="1"/>
      <c r="L115" s="1"/>
      <c r="M115" s="1"/>
      <c r="N115" s="1"/>
      <c r="O115" s="1"/>
      <c r="P115" s="1"/>
      <c r="Q115" s="1"/>
      <c r="R115" s="1"/>
    </row>
    <row r="116" spans="1:26" ht="30.75" thickBot="1">
      <c r="B116" s="125" t="s">
        <v>170</v>
      </c>
      <c r="C116" s="126" t="s">
        <v>171</v>
      </c>
      <c r="D116" s="125" t="s">
        <v>28</v>
      </c>
      <c r="E116" s="126" t="s">
        <v>172</v>
      </c>
    </row>
    <row r="117" spans="1:26">
      <c r="B117" s="127" t="s">
        <v>173</v>
      </c>
      <c r="C117" s="128">
        <v>20</v>
      </c>
      <c r="D117" s="128">
        <v>0</v>
      </c>
      <c r="E117" s="147">
        <f>+D117+D118+D119</f>
        <v>40</v>
      </c>
    </row>
    <row r="118" spans="1:26">
      <c r="B118" s="127" t="s">
        <v>174</v>
      </c>
      <c r="C118" s="129">
        <v>30</v>
      </c>
      <c r="D118" s="50">
        <v>0</v>
      </c>
      <c r="E118" s="148"/>
    </row>
    <row r="119" spans="1:26" ht="15.75" thickBot="1">
      <c r="B119" s="127" t="s">
        <v>175</v>
      </c>
      <c r="C119" s="130">
        <v>40</v>
      </c>
      <c r="D119" s="130">
        <v>40</v>
      </c>
      <c r="E119" s="149"/>
    </row>
    <row r="120" spans="1:26" ht="37.15" customHeight="1"/>
    <row r="121" spans="1:26" ht="41.45" customHeight="1" thickBot="1"/>
    <row r="122" spans="1:26" ht="27" thickBot="1">
      <c r="B122" s="144" t="s">
        <v>176</v>
      </c>
      <c r="C122" s="145"/>
      <c r="D122" s="145"/>
      <c r="E122" s="145"/>
      <c r="F122" s="145"/>
      <c r="G122" s="145"/>
      <c r="H122" s="145"/>
      <c r="I122" s="145"/>
      <c r="J122" s="145"/>
      <c r="K122" s="145"/>
      <c r="L122" s="145"/>
      <c r="M122" s="145"/>
      <c r="N122" s="146"/>
    </row>
    <row r="124" spans="1:26" ht="75">
      <c r="B124" s="81" t="s">
        <v>98</v>
      </c>
      <c r="C124" s="81" t="s">
        <v>99</v>
      </c>
      <c r="D124" s="81" t="s">
        <v>100</v>
      </c>
      <c r="E124" s="81" t="s">
        <v>101</v>
      </c>
      <c r="F124" s="81" t="s">
        <v>102</v>
      </c>
      <c r="G124" s="81" t="s">
        <v>103</v>
      </c>
      <c r="H124" s="81" t="s">
        <v>104</v>
      </c>
      <c r="I124" s="81" t="s">
        <v>105</v>
      </c>
      <c r="J124" s="150" t="s">
        <v>177</v>
      </c>
      <c r="K124" s="151"/>
      <c r="L124" s="152"/>
      <c r="M124" s="81" t="s">
        <v>107</v>
      </c>
      <c r="N124" s="81" t="s">
        <v>108</v>
      </c>
      <c r="O124" s="81" t="s">
        <v>109</v>
      </c>
      <c r="P124" s="150" t="s">
        <v>87</v>
      </c>
      <c r="Q124" s="152"/>
    </row>
    <row r="125" spans="1:26" ht="45">
      <c r="B125" s="90" t="s">
        <v>178</v>
      </c>
      <c r="C125" s="45">
        <v>681</v>
      </c>
      <c r="D125" s="94" t="s">
        <v>179</v>
      </c>
      <c r="E125" s="94">
        <v>38942694</v>
      </c>
      <c r="F125" s="94" t="s">
        <v>180</v>
      </c>
      <c r="G125" s="84" t="s">
        <v>181</v>
      </c>
      <c r="H125" s="97" t="s">
        <v>182</v>
      </c>
      <c r="I125" s="91" t="s">
        <v>19</v>
      </c>
      <c r="J125" s="92" t="s">
        <v>50</v>
      </c>
      <c r="K125" s="85" t="s">
        <v>183</v>
      </c>
      <c r="L125" s="93" t="s">
        <v>19</v>
      </c>
      <c r="M125" s="45" t="s">
        <v>19</v>
      </c>
      <c r="N125" s="45" t="s">
        <v>19</v>
      </c>
      <c r="O125" s="45" t="s">
        <v>19</v>
      </c>
      <c r="P125" s="153"/>
      <c r="Q125" s="153"/>
    </row>
    <row r="126" spans="1:26" ht="76.5" customHeight="1">
      <c r="B126" s="90" t="s">
        <v>184</v>
      </c>
      <c r="C126" s="45">
        <v>681</v>
      </c>
      <c r="D126" s="94" t="s">
        <v>185</v>
      </c>
      <c r="E126" s="94">
        <v>11113305244</v>
      </c>
      <c r="F126" s="94" t="s">
        <v>115</v>
      </c>
      <c r="G126" s="97" t="s">
        <v>186</v>
      </c>
      <c r="H126" s="84" t="s">
        <v>187</v>
      </c>
      <c r="I126" s="95" t="s">
        <v>53</v>
      </c>
      <c r="J126" s="92" t="s">
        <v>50</v>
      </c>
      <c r="K126" s="96" t="s">
        <v>188</v>
      </c>
      <c r="L126" s="93" t="s">
        <v>19</v>
      </c>
      <c r="M126" s="45" t="s">
        <v>19</v>
      </c>
      <c r="N126" s="45" t="s">
        <v>19</v>
      </c>
      <c r="O126" s="45" t="s">
        <v>19</v>
      </c>
      <c r="P126" s="153"/>
      <c r="Q126" s="153"/>
    </row>
    <row r="127" spans="1:26" ht="60.75" customHeight="1">
      <c r="B127" s="90" t="s">
        <v>189</v>
      </c>
      <c r="C127" s="45">
        <v>681</v>
      </c>
      <c r="D127" s="94" t="s">
        <v>190</v>
      </c>
      <c r="E127" s="94">
        <v>66829020</v>
      </c>
      <c r="F127" s="94" t="s">
        <v>191</v>
      </c>
      <c r="G127" s="97" t="s">
        <v>192</v>
      </c>
      <c r="H127" s="84" t="s">
        <v>193</v>
      </c>
      <c r="I127" s="95" t="s">
        <v>19</v>
      </c>
      <c r="J127" s="92" t="s">
        <v>50</v>
      </c>
      <c r="K127" s="96" t="s">
        <v>194</v>
      </c>
      <c r="L127" s="93" t="s">
        <v>19</v>
      </c>
      <c r="M127" s="45" t="s">
        <v>195</v>
      </c>
      <c r="N127" s="45" t="s">
        <v>19</v>
      </c>
      <c r="O127" s="45" t="s">
        <v>19</v>
      </c>
      <c r="P127" s="153"/>
      <c r="Q127" s="153"/>
    </row>
    <row r="128" spans="1:26" ht="24" customHeight="1">
      <c r="C128" s="131"/>
      <c r="D128" s="132"/>
      <c r="E128" s="133"/>
    </row>
    <row r="129" spans="2:7" ht="93" hidden="1" customHeight="1"/>
    <row r="130" spans="2:7" ht="24.75" customHeight="1" thickBot="1"/>
    <row r="131" spans="2:7" ht="114" customHeight="1">
      <c r="B131" s="47" t="s">
        <v>18</v>
      </c>
      <c r="C131" s="47" t="s">
        <v>170</v>
      </c>
      <c r="D131" s="81" t="s">
        <v>171</v>
      </c>
      <c r="E131" s="47" t="s">
        <v>28</v>
      </c>
      <c r="F131" s="126" t="s">
        <v>196</v>
      </c>
      <c r="G131" s="134"/>
    </row>
    <row r="132" spans="2:7" ht="156.75">
      <c r="B132" s="154" t="s">
        <v>197</v>
      </c>
      <c r="C132" s="135" t="s">
        <v>198</v>
      </c>
      <c r="D132" s="50">
        <v>25</v>
      </c>
      <c r="E132" s="50">
        <v>25</v>
      </c>
      <c r="F132" s="155">
        <f>+E132+E133+E134</f>
        <v>60</v>
      </c>
      <c r="G132" s="136"/>
    </row>
    <row r="133" spans="2:7" ht="114">
      <c r="B133" s="154"/>
      <c r="C133" s="135" t="s">
        <v>199</v>
      </c>
      <c r="D133" s="137">
        <v>25</v>
      </c>
      <c r="E133" s="50">
        <v>25</v>
      </c>
      <c r="F133" s="156"/>
      <c r="G133" s="136"/>
    </row>
    <row r="134" spans="2:7" ht="99.75">
      <c r="B134" s="154"/>
      <c r="C134" s="135" t="s">
        <v>200</v>
      </c>
      <c r="D134" s="50">
        <v>10</v>
      </c>
      <c r="E134" s="50">
        <v>10</v>
      </c>
      <c r="F134" s="157"/>
      <c r="G134" s="136"/>
    </row>
    <row r="135" spans="2:7" ht="23.25" customHeight="1">
      <c r="C135"/>
    </row>
    <row r="136" spans="2:7" ht="35.25" hidden="1" customHeight="1"/>
    <row r="137" spans="2:7" ht="7.5" hidden="1" customHeight="1"/>
    <row r="138" spans="2:7" ht="69" customHeight="1">
      <c r="B138" s="43" t="s">
        <v>201</v>
      </c>
    </row>
    <row r="141" spans="2:7">
      <c r="B141" s="44" t="s">
        <v>18</v>
      </c>
      <c r="C141" s="44" t="s">
        <v>27</v>
      </c>
      <c r="D141" s="47" t="s">
        <v>28</v>
      </c>
      <c r="E141" s="47" t="s">
        <v>29</v>
      </c>
    </row>
    <row r="142" spans="2:7" ht="28.5">
      <c r="B142" s="48" t="s">
        <v>202</v>
      </c>
      <c r="C142" s="49">
        <v>40</v>
      </c>
      <c r="D142" s="50">
        <v>40</v>
      </c>
      <c r="E142" s="140">
        <f>+D142+D143</f>
        <v>100</v>
      </c>
    </row>
    <row r="143" spans="2:7" ht="42.75">
      <c r="B143" s="48" t="s">
        <v>203</v>
      </c>
      <c r="C143" s="49">
        <v>60</v>
      </c>
      <c r="D143" s="50">
        <f>+F132</f>
        <v>60</v>
      </c>
      <c r="E143" s="141"/>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C63:N63"/>
    <mergeCell ref="B65:N65"/>
    <mergeCell ref="O68:P68"/>
    <mergeCell ref="O72:P72"/>
    <mergeCell ref="J77:L77"/>
    <mergeCell ref="P77:Q77"/>
    <mergeCell ref="D93:E93"/>
    <mergeCell ref="P78:Q78"/>
    <mergeCell ref="P79:Q79"/>
    <mergeCell ref="P80:Q80"/>
    <mergeCell ref="P81:Q81"/>
    <mergeCell ref="P82:Q82"/>
    <mergeCell ref="P83:Q83"/>
    <mergeCell ref="P84:Q84"/>
    <mergeCell ref="P85:Q85"/>
    <mergeCell ref="P86:Q86"/>
    <mergeCell ref="B89:N89"/>
    <mergeCell ref="D92:E92"/>
    <mergeCell ref="E142:E143"/>
    <mergeCell ref="B96:P96"/>
    <mergeCell ref="B99:N99"/>
    <mergeCell ref="E117:E119"/>
    <mergeCell ref="B122:N122"/>
    <mergeCell ref="J124:L124"/>
    <mergeCell ref="P124:Q124"/>
    <mergeCell ref="P125:Q125"/>
    <mergeCell ref="P126:Q126"/>
    <mergeCell ref="P127:Q127"/>
    <mergeCell ref="B132:B134"/>
    <mergeCell ref="F132:F134"/>
  </mergeCells>
  <dataValidations count="2">
    <dataValidation type="list" allowBlank="1" showInputMessage="1" showErrorMessage="1" sqref="WVE983063 A65555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1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27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3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699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5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1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07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3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79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5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1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87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3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59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5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1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27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3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699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5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1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07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3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79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5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1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87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3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59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34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Your User Name</cp:lastModifiedBy>
  <dcterms:created xsi:type="dcterms:W3CDTF">2014-12-04T15:33:45Z</dcterms:created>
  <dcterms:modified xsi:type="dcterms:W3CDTF">2014-12-11T15:15:06Z</dcterms:modified>
</cp:coreProperties>
</file>