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480" windowHeight="9120"/>
  </bookViews>
  <sheets>
    <sheet name="EV_TEC_FUNDAPRE_G6"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9" i="1" l="1"/>
  <c r="D170" i="1" s="1"/>
  <c r="E143" i="1"/>
  <c r="D169" i="1" s="1"/>
  <c r="C139" i="1"/>
  <c r="N137" i="1"/>
  <c r="M137" i="1"/>
  <c r="L137" i="1"/>
  <c r="A130" i="1"/>
  <c r="A131" i="1" s="1"/>
  <c r="A132" i="1" s="1"/>
  <c r="A133" i="1" s="1"/>
  <c r="A134" i="1" s="1"/>
  <c r="A135" i="1" s="1"/>
  <c r="A136" i="1" s="1"/>
  <c r="C111" i="1"/>
  <c r="C110" i="1"/>
  <c r="C109" i="1"/>
  <c r="C108" i="1"/>
  <c r="C107" i="1"/>
  <c r="C106" i="1"/>
  <c r="C105" i="1"/>
  <c r="C104" i="1"/>
  <c r="C103" i="1"/>
  <c r="C102" i="1"/>
  <c r="E95" i="1"/>
  <c r="N57" i="1"/>
  <c r="M57" i="1"/>
  <c r="C62" i="1" s="1"/>
  <c r="L57" i="1"/>
  <c r="A50" i="1"/>
  <c r="A51" i="1" s="1"/>
  <c r="A52" i="1" s="1"/>
  <c r="A53" i="1" s="1"/>
  <c r="A54" i="1" s="1"/>
  <c r="A55" i="1" s="1"/>
  <c r="A56" i="1" s="1"/>
  <c r="E40" i="1"/>
  <c r="E24" i="1"/>
  <c r="C24" i="1"/>
  <c r="N60" i="1" s="1"/>
  <c r="F22" i="1"/>
  <c r="E22" i="1"/>
  <c r="E169" i="1" l="1"/>
</calcChain>
</file>

<file path=xl/sharedStrings.xml><?xml version="1.0" encoding="utf-8"?>
<sst xmlns="http://schemas.openxmlformats.org/spreadsheetml/2006/main" count="716" uniqueCount="229">
  <si>
    <t>1. CRITERIOS HABILITANTES</t>
  </si>
  <si>
    <t>Experiencia Específica - habilitante</t>
  </si>
  <si>
    <t>Nombre de Proponente:</t>
  </si>
  <si>
    <t>FUNDACION PARA EL DESARROLLO DE LA EDUCACION FUNDAPRE</t>
  </si>
  <si>
    <t>Nombre de Integrante No 1:</t>
  </si>
  <si>
    <t>Nombre de Integrante No 2:</t>
  </si>
  <si>
    <t>Nombre de Integrante No 3:</t>
  </si>
  <si>
    <t>grupo a la que se presenta</t>
  </si>
  <si>
    <t>Fecha de evaluación:</t>
  </si>
  <si>
    <t>29 11 2014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</si>
  <si>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</si>
  <si>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</si>
  <si>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</si>
  <si>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</si>
  <si>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</si>
  <si>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</si>
  <si>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</si>
  <si>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</si>
  <si>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</si>
  <si>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</si>
  <si>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</si>
  <si>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</si>
  <si>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</si>
  <si>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</si>
  <si>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</si>
  <si>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</si>
  <si>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</si>
  <si>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</si>
  <si>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</si>
  <si>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</si>
  <si>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</si>
  <si>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</si>
  <si>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</si>
  <si>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</si>
  <si>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</si>
  <si>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</si>
  <si>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</si>
  <si>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</si>
  <si>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</si>
  <si>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</si>
  <si>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</si>
  <si>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</si>
  <si>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</si>
  <si>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</si>
  <si>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</si>
  <si>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</si>
  <si>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</si>
  <si>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</si>
  <si>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</si>
  <si>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</si>
  <si>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FUNDAPRE</t>
  </si>
  <si>
    <t>ICBF</t>
  </si>
  <si>
    <t>N/A</t>
  </si>
  <si>
    <t>11 MESES 14 DIAS</t>
  </si>
  <si>
    <t>SE UTILIZA PARA CUPOS Y TIEMPO EN ESTE GRUPO, Y PARA EL GRUPO 8 SE UTILIZAN SOLO 645 EN CUPO, MAS NO TIEMPO</t>
  </si>
  <si>
    <t>FONADE</t>
  </si>
  <si>
    <t>2 MESES</t>
  </si>
  <si>
    <t>2 MESES 15 DIAS</t>
  </si>
  <si>
    <t>MINISTERIO DE EDUCACION</t>
  </si>
  <si>
    <t>FP176097</t>
  </si>
  <si>
    <t>9 MESES 15 DIAS</t>
  </si>
  <si>
    <t>26</t>
  </si>
  <si>
    <t>Criterio</t>
  </si>
  <si>
    <t>Valor</t>
  </si>
  <si>
    <t xml:space="preserve">Concepto, cumple </t>
  </si>
  <si>
    <t>si</t>
  </si>
  <si>
    <t>no</t>
  </si>
  <si>
    <t>Total meses de experiencia acreditada valida</t>
  </si>
  <si>
    <t>26 MESES</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</si>
  <si>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</si>
  <si>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</si>
  <si>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</si>
  <si>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</si>
  <si>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</si>
  <si>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</si>
  <si>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</si>
  <si>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</si>
  <si>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</si>
  <si>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</si>
  <si>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</si>
  <si>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</si>
  <si>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</si>
  <si>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</si>
  <si>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</si>
  <si>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</si>
  <si>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</si>
  <si>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SIN ARRIENDO</t>
  </si>
  <si>
    <t>VILLA FERNANDA ETAPA 1 ALCALA CZ CARTAGO</t>
  </si>
  <si>
    <t>NA</t>
  </si>
  <si>
    <t>MODALIDAD FAMILIAR</t>
  </si>
  <si>
    <t>FAMILIAR</t>
  </si>
  <si>
    <t>ALCALA AUDITORIO COMISARIA DE FAMILIA CZ CARTAGO</t>
  </si>
  <si>
    <t>CARRERA 3 N 7 48 ANSERMANUEVO CZ CARTAGO</t>
  </si>
  <si>
    <t>ANSERMANUEVO BRRIO SALAZAR CZ CARTAGO</t>
  </si>
  <si>
    <t>ANSERMANUEVO BARRIO GRAMAOTE CZ CARTAGO</t>
  </si>
  <si>
    <t>ANSERMANUEVO BARRIO PUEBLO NUEVO CZ CARTAGO</t>
  </si>
  <si>
    <t>ANSERMANUEVO CORREGIMIENTO ANACARO CZ CARTAGO</t>
  </si>
  <si>
    <t>ANSERMANUEVO SAN AGUSTIN CZ CARTAGO</t>
  </si>
  <si>
    <t>ANSERMANUEVO LA DIAMANTINA CZ CARTAGO</t>
  </si>
  <si>
    <t>ARGELIA SEDE FABIO MARTINEZ CZ CARTAGO</t>
  </si>
  <si>
    <t>ARGELIA IE ANALIA ORTIZ CZ CARTAGO</t>
  </si>
  <si>
    <t>EL CAIRO INSPECCION DE POLICIA CZ CARTAGO</t>
  </si>
  <si>
    <t>EL CAIRO CASA DEL ANCIANO CZ CARTAGO</t>
  </si>
  <si>
    <t>EL CAIRO CENTRO DE SALUD CZ CARTAGO</t>
  </si>
  <si>
    <t>CARRERA 4 N 11 ESQUINA EL CAIRO CZ CARTAGO</t>
  </si>
  <si>
    <t xml:space="preserve"> MODALIDAD FAMILIAR</t>
  </si>
  <si>
    <t>ULLOA-CHAPINERO-CZ CARTAGO</t>
  </si>
  <si>
    <t>ULLOA-EL PIÑAL-CZ CARTAGO</t>
  </si>
  <si>
    <t>ULLOA-MOCTEZUMA-CZ CARTAGO</t>
  </si>
  <si>
    <t>ULLOA-EL BRILLANTE-CZ CARTAGO</t>
  </si>
  <si>
    <t>EL AGUILA-VEREDA LA JUDEA-CZ CARTAGO</t>
  </si>
  <si>
    <t>EL AGUILA-VEREDA SAN JOSE-CZ CARTAGO</t>
  </si>
  <si>
    <t>EL AGUILA-CORREGIMIENTO DE VILLA NUEVA-CZ CARTAGO</t>
  </si>
  <si>
    <t>EL AGUILA-CORREGIMIENTO LA MARIA-CZ CARTAGO</t>
  </si>
  <si>
    <t>EL AGUILA-VEREDA LA ALBANIA-CZ CARTAGO</t>
  </si>
  <si>
    <t>EL AGUILA-MUNICIPIO EL AGUILA-CZ CARTAGO</t>
  </si>
  <si>
    <t>EL AGUILA-ASPRODICA-CZ CARTAGO</t>
  </si>
  <si>
    <t>* Dirección, barrio - vereda, Centro Zonal</t>
  </si>
  <si>
    <t>** Cupos de acuerdo con el área exigida en el estándar 40 para las dos Modalidades</t>
  </si>
  <si>
    <t>*** Si es propia, en arriendo,  comodato ó con autorización de uso, con que entidad</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</si>
  <si>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</si>
  <si>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</si>
  <si>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</si>
  <si>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</si>
  <si>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</si>
  <si>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</si>
  <si>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</si>
  <si>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</si>
  <si>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</si>
  <si>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</si>
  <si>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</si>
  <si>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</si>
  <si>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EMPRESA</t>
  </si>
  <si>
    <t>FECHA DE INICIO Y TERMINACIÓN</t>
  </si>
  <si>
    <t xml:space="preserve">FUNCIONES </t>
  </si>
  <si>
    <t>COORDINADOR CDI INSTITUCIONAL</t>
  </si>
  <si>
    <t>MARTHA JUDITH GUTIERREZ LOZANO</t>
  </si>
  <si>
    <t>ADMINISTRADOR DE NEGOCIOS</t>
  </si>
  <si>
    <t>UNIVERSIDAD DEL QUINDIO</t>
  </si>
  <si>
    <t>24 DE SEPTIEMBRE DE 2012</t>
  </si>
  <si>
    <t>14 ENERO 2013 A 31 DE DICIEMBRE 2013
7 DE ENERO DE 2014 A 31 DE JULIO DE 2014 
1 AGOSTO DE 2014 HASTA LA FECHA</t>
  </si>
  <si>
    <t>CLAUDIA LOPEZ GONZALEZ</t>
  </si>
  <si>
    <t>LICENCIADA EN PSICOLOGIA Y PEDAGOGIA</t>
  </si>
  <si>
    <t>UNIVERSIDAD PEDAGOGICA NACIONAL</t>
  </si>
  <si>
    <t>31 DE ENERO DE 1986</t>
  </si>
  <si>
    <t>1 DE MARZO DE 2014 A 31 DE JULIO DE 2014
1 DE AGOSTO DE 2014 A 31 DE OCTUBRE DE 2014
1 DE NOVIEMBRE DE 2014 HASTA LA FECHA</t>
  </si>
  <si>
    <t>PROFESIONAL DE APOYO PSICOSOCIAL CDI INSTITUCIONAL</t>
  </si>
  <si>
    <t>MAURICIO MARTINEZ RAMIREZ</t>
  </si>
  <si>
    <t>PSICOLOGO</t>
  </si>
  <si>
    <t>UNIVERSIDAD ANTONIO NARIÑO</t>
  </si>
  <si>
    <t>27 DE MARZO DE 2012</t>
  </si>
  <si>
    <t>LORENA TABARES LOPEZ</t>
  </si>
  <si>
    <t>PSICOLOGA</t>
  </si>
  <si>
    <t>PONTIFICIA UNIVERSIDAD JAVERIAN DE CALI</t>
  </si>
  <si>
    <t>21 DE MAYO DE 2011</t>
  </si>
  <si>
    <t>15 DE OCTUBRE DE 2013 A 31 DE DICIEMBRE DE 2013
7 DE ENREO DE 2014 HASTA LA FECHA</t>
  </si>
  <si>
    <t>COORDINADOR MODALIDAD FAMILIAR</t>
  </si>
  <si>
    <t>CAROLINA NOREÑA PINILLA</t>
  </si>
  <si>
    <t>PROFESIONAL EN DESARROLLO FAMILIAR</t>
  </si>
  <si>
    <t>UNIVERSIDAD DE CALDAS</t>
  </si>
  <si>
    <t>2 DE FEBRERO DE 2007</t>
  </si>
  <si>
    <t>LUZ MYRIAM CORCINO BALANTA</t>
  </si>
  <si>
    <t>LICENCIADA EN EDUCACION BASICA CON ENFASIS EN CIENCIAS SOCIALES</t>
  </si>
  <si>
    <t>FUNDACION UNIVERSITARIA CATOLICA LUMEN GENTIUM</t>
  </si>
  <si>
    <t>5 DE MAYO DE 2012</t>
  </si>
  <si>
    <t xml:space="preserve">FUNDACION CRECEMOS
</t>
  </si>
  <si>
    <t>1 DE SEPTIEMBRE DE 2007 A 30 DE JUNIO DE 2011</t>
  </si>
  <si>
    <t>PROFESIONAL APOYO PSICOSOCIAL MODALIDAD FAMILIAR</t>
  </si>
  <si>
    <t>CLAUDIA PATRICIA DUEÑAS CAPERA</t>
  </si>
  <si>
    <t>19 DE OCTUBRE DE 2012</t>
  </si>
  <si>
    <t>1 DE MAYO DE 2013 A 31 DE DICIEMBRE DE 2013
7 DE ENERO DE 2014 HAST LA FECHA</t>
  </si>
  <si>
    <t>ROSA TATIANA ARIAS JIMENEZ</t>
  </si>
  <si>
    <t>UNIVERSIDAD NACIONAL ABIERTA Y A DISTANCIA</t>
  </si>
  <si>
    <t>23 DE JUNIO DE 2007</t>
  </si>
  <si>
    <t>1 DE ENERO DE 2013 A 31 DE DICIEMBRE DE 2013
1 DE ENERO DE 2014 HASTA LA FECHA</t>
  </si>
  <si>
    <t>DANIELA PULGARIN MONTOYA</t>
  </si>
  <si>
    <t>TRABAJADORA SOCIAL</t>
  </si>
  <si>
    <t>UNIVERSIDAD DEL VALLE</t>
  </si>
  <si>
    <t>22 DE NOVIEMBRE DE 2013</t>
  </si>
  <si>
    <t>FUNDACION NIÑOS LIBRES</t>
  </si>
  <si>
    <t>1 DE JUNIO A 31 DE DICIEMBRE DE 2009</t>
  </si>
  <si>
    <t>NO APORTA LAS FUNCIONES EN LA CERTIFICACION, (SE LE SOLICITO POR CORREO ELECTRONICO Y ENVIO LO SOLICITADO)</t>
  </si>
  <si>
    <t>LINA MILENY OROZCO OBANDO</t>
  </si>
  <si>
    <t>26 DE ENERO DE 2001</t>
  </si>
  <si>
    <t>4 DE OCTUBRE DE 2013 A 31 DE DICIEMBRE 2013
15 DE ABRIL DE 2014 HASTA LA FECHA</t>
  </si>
  <si>
    <t>NO APORTA LA TARJETA PROFESIONAL, 
(SE LE SOLICITO POR CORREO ELECTRONICO Y ENVIO LA SOLICITUD DE TRAMITE QUE TIENE VALIDEZ)</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</si>
  <si>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</si>
  <si>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</si>
  <si>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</si>
  <si>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</si>
  <si>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</si>
  <si>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MEN-ICETEX</t>
  </si>
  <si>
    <t>FPI 76386</t>
  </si>
  <si>
    <t>6 MESES 17 DIAS</t>
  </si>
  <si>
    <t>SOLO SE ACREDITAN 6 MESES 17 DIAS DEL CONTRATO DEBIDO A QUE SE TRANLAPA CON EL CONTRATO 2111569</t>
  </si>
  <si>
    <t>6 MESES</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</si>
  <si>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</si>
  <si>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</si>
  <si>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</si>
  <si>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</si>
  <si>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</si>
  <si>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</si>
  <si>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</si>
  <si>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</si>
  <si>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 xml:space="preserve">COORDINADOR GENERAL DEL PROYECTO </t>
  </si>
  <si>
    <t>LINA FERNANDA AGUDELO LOZANO</t>
  </si>
  <si>
    <t>6 DE JULIO DE 2012</t>
  </si>
  <si>
    <t>3 DE SEPTIEMBRE DE 2012 A 15 DE DICIEMBRE DE 2012
14 DE ENERO DE 2013 A 31 DE DICIEMBRE 2013
7 DE ENERO DE 2014 HASTA LA FECHA</t>
  </si>
  <si>
    <t xml:space="preserve">PROFESIONAL DE APOYO PEDAGÓGICO  </t>
  </si>
  <si>
    <t>SONIA TORO GARCIA</t>
  </si>
  <si>
    <t>LICENCIADA EN EDUCACION PREESCOLAR Y PROMOCION DE LA FAMILIA</t>
  </si>
  <si>
    <t>UNIVERSIDAD SANTO TOMAS</t>
  </si>
  <si>
    <t>8 DE MARZO DE 1991</t>
  </si>
  <si>
    <t>1  DE ENERO DE 2005 HASTA LA FECHA</t>
  </si>
  <si>
    <t xml:space="preserve">FINANCIERO  </t>
  </si>
  <si>
    <t>ALEJANDRA ECHEVERRY RINCON</t>
  </si>
  <si>
    <t>CONTADORA PUBLICA</t>
  </si>
  <si>
    <t>UNIVERSIDAD SAN BUENAVENTURA</t>
  </si>
  <si>
    <t>21 DE AGOSTO DE 2012</t>
  </si>
  <si>
    <t>1 DE OCTUBRE DE 2008 A 31 DE DICIEMBRE DE 2008
1 DE ENERO DE 2009 A 31 DE DICIEMBRE DE 2009
1 DE ENERO DE 2010 A 31 DE DICIEMBRE DE 2010
1 DE ENERO DE 2011 A 22 DE DICIEMBRE DE 2011
1 DE ENERO DE 2012  A 31 DE ENERO DE 2012
1 DE ENERO DE 2013 A 31 DE MAYO DE 2013
1 DE ENERO DE 2014 HASTA LA FECHA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</si>
  <si>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</si>
  <si>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</si>
  <si>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</si>
  <si>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</si>
  <si>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</si>
  <si>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</si>
  <si>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</si>
  <si>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</si>
  <si>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NO APORTA TRAJETA PROFESIONAL. SIN EMBARGO PARA LA ULTIMA REVISION LA DIRECTRIZ ES QUE NO ES NECESARIO LA TARJETA PROFESIONAL, CON EL TITULO UNIVERSITARIO ES VALIDO.</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</si>
</sst>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 #,##0.00_-;_-* &quot;-&quot;??_-;_-@_-"/>
    <numFmt numFmtId="165" formatCode="[$$-2C0A]\ #,##0"/>
    <numFmt numFmtId="166" formatCode="[$$-240A]\ #,##0.00"/>
    <numFmt numFmtId="167" formatCode="&quot;$&quot;\ #,##0_);[Red]\(&quot;$&quot;\ #,##0\)"/>
    <numFmt numFmtId="168" formatCode="[$$-240A]\ #,##0"/>
    <numFmt numFmtId="169" formatCode="_-* #,##0\ _€_-;\-* #,##0\ _€_-;_-* &quot;-&quot;??\ _€_-;_-@_-"/>
    <numFmt numFmtId="170"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sz val="10"/>
      <name val="Arial"/>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58">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0" fontId="5" fillId="4" borderId="6" xfId="0" applyFont="1" applyFill="1" applyBorder="1" applyAlignment="1">
      <alignment horizontal="center" vertical="center" wrapText="1"/>
    </xf>
    <xf numFmtId="165"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5"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0" fontId="0" fillId="3" borderId="6" xfId="0" applyFill="1" applyBorder="1" applyAlignment="1">
      <alignment vertical="center"/>
    </xf>
    <xf numFmtId="165" fontId="0" fillId="0" borderId="0" xfId="0" applyNumberFormat="1" applyFill="1" applyBorder="1" applyAlignment="1">
      <alignment horizontal="center" vertical="center"/>
    </xf>
    <xf numFmtId="167" fontId="0" fillId="0" borderId="0" xfId="0" applyNumberFormat="1" applyAlignment="1">
      <alignment horizontal="center" vertical="center"/>
    </xf>
    <xf numFmtId="0" fontId="0" fillId="0" borderId="0" xfId="0" applyFill="1" applyBorder="1" applyAlignment="1">
      <alignment horizontal="center" vertical="center"/>
    </xf>
    <xf numFmtId="165"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5"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0" borderId="6" xfId="0" applyFont="1"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0" fontId="13" fillId="4"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3" fontId="0" fillId="0" borderId="0" xfId="0" applyNumberFormat="1" applyFill="1" applyAlignment="1">
      <alignment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applyAlignment="1">
      <alignment wrapText="1"/>
    </xf>
    <xf numFmtId="0" fontId="0" fillId="0" borderId="6" xfId="0" applyFill="1" applyBorder="1" applyAlignment="1">
      <alignment horizontal="center" wrapText="1"/>
    </xf>
    <xf numFmtId="0" fontId="0" fillId="0" borderId="6" xfId="0"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18" fillId="0" borderId="6" xfId="0" applyFont="1" applyFill="1" applyBorder="1" applyAlignment="1">
      <alignment horizontal="left" vertical="center" wrapText="1"/>
    </xf>
    <xf numFmtId="0" fontId="18" fillId="0" borderId="6" xfId="0" applyFont="1" applyFill="1" applyBorder="1" applyAlignment="1">
      <alignment horizontal="center" vertical="center" wrapText="1"/>
    </xf>
    <xf numFmtId="0" fontId="0" fillId="0" borderId="0" xfId="0" applyBorder="1" applyAlignment="1"/>
    <xf numFmtId="0" fontId="0" fillId="0" borderId="0" xfId="0" applyFill="1" applyBorder="1" applyAlignment="1">
      <alignment wrapText="1"/>
    </xf>
    <xf numFmtId="0" fontId="0" fillId="0" borderId="0" xfId="0" applyBorder="1" applyAlignment="1">
      <alignment vertical="center" wrapText="1"/>
    </xf>
    <xf numFmtId="0" fontId="0" fillId="0" borderId="0" xfId="0" applyFill="1" applyBorder="1" applyAlignment="1">
      <alignment horizontal="center" wrapText="1"/>
    </xf>
    <xf numFmtId="0" fontId="0" fillId="0" borderId="6" xfId="0" applyBorder="1" applyAlignment="1">
      <alignment wrapText="1"/>
    </xf>
    <xf numFmtId="0" fontId="0" fillId="0" borderId="6" xfId="0" applyFill="1" applyBorder="1"/>
    <xf numFmtId="0" fontId="0" fillId="0" borderId="6" xfId="0" applyBorder="1"/>
    <xf numFmtId="0" fontId="0" fillId="0" borderId="6" xfId="0" applyFill="1" applyBorder="1" applyAlignment="1"/>
    <xf numFmtId="0" fontId="10" fillId="0" borderId="6" xfId="0" applyFont="1" applyFill="1" applyBorder="1" applyAlignment="1">
      <alignment wrapText="1"/>
    </xf>
    <xf numFmtId="1" fontId="10" fillId="0" borderId="6" xfId="0" applyNumberFormat="1" applyFont="1" applyBorder="1" applyAlignment="1">
      <alignment wrapText="1"/>
    </xf>
    <xf numFmtId="0" fontId="10" fillId="0" borderId="6" xfId="0" applyFont="1" applyBorder="1" applyAlignment="1">
      <alignment wrapText="1"/>
    </xf>
    <xf numFmtId="0" fontId="0" fillId="0" borderId="0" xfId="0" applyBorder="1" applyAlignment="1">
      <alignment wrapText="1"/>
    </xf>
    <xf numFmtId="0" fontId="0" fillId="0" borderId="0" xfId="0" applyFill="1" applyBorder="1"/>
    <xf numFmtId="0" fontId="0" fillId="0" borderId="0" xfId="0" applyBorder="1"/>
    <xf numFmtId="0" fontId="0" fillId="0" borderId="0" xfId="0" applyFill="1" applyBorder="1" applyAlignment="1"/>
    <xf numFmtId="0" fontId="0" fillId="0" borderId="0" xfId="0" applyBorder="1" applyAlignment="1">
      <alignment horizontal="center" vertical="center"/>
    </xf>
    <xf numFmtId="0" fontId="8" fillId="4" borderId="6" xfId="0" applyFont="1" applyFill="1" applyBorder="1" applyAlignment="1">
      <alignment horizontal="left" vertical="center" wrapText="1"/>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0" fontId="0" fillId="4" borderId="6" xfId="0" applyFill="1" applyBorder="1" applyAlignment="1">
      <alignment wrapText="1"/>
    </xf>
    <xf numFmtId="0" fontId="10" fillId="0" borderId="6" xfId="0" applyFont="1" applyBorder="1"/>
    <xf numFmtId="0" fontId="2" fillId="2" borderId="0" xfId="0" applyFont="1" applyFill="1" applyBorder="1" applyAlignment="1">
      <alignment horizontal="center" vertical="center" wrapText="1"/>
    </xf>
    <xf numFmtId="0" fontId="22"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Fill="1" applyBorder="1" applyAlignment="1">
      <alignment horizontal="center" vertical="center" wrapText="1"/>
    </xf>
    <xf numFmtId="0" fontId="0" fillId="4" borderId="6" xfId="0" applyFill="1" applyBorder="1" applyAlignment="1">
      <alignment horizontal="center" vertical="center"/>
    </xf>
    <xf numFmtId="0" fontId="0" fillId="4" borderId="9" xfId="0" applyFill="1" applyBorder="1" applyAlignment="1">
      <alignment horizontal="center" vertical="center"/>
    </xf>
    <xf numFmtId="0" fontId="0" fillId="4" borderId="10" xfId="0" applyFill="1" applyBorder="1" applyAlignment="1">
      <alignment horizontal="center" vertical="center"/>
    </xf>
    <xf numFmtId="0" fontId="0" fillId="0" borderId="6" xfId="0"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5" borderId="7" xfId="0" applyFill="1" applyBorder="1" applyAlignment="1">
      <alignment horizontal="center" vertical="center" wrapText="1"/>
    </xf>
    <xf numFmtId="0" fontId="0" fillId="5" borderId="8" xfId="0" applyFill="1" applyBorder="1" applyAlignment="1">
      <alignment horizontal="center" vertical="center" wrapText="1"/>
    </xf>
    <xf numFmtId="0" fontId="22" fillId="0" borderId="6" xfId="0" applyFont="1" applyBorder="1" applyAlignment="1">
      <alignment horizontal="center" vertical="center" wrapText="1"/>
    </xf>
    <xf numFmtId="0" fontId="2" fillId="4" borderId="9"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10" xfId="0" applyFont="1" applyFill="1" applyBorder="1" applyAlignment="1">
      <alignment horizontal="center" vertical="center"/>
    </xf>
    <xf numFmtId="0" fontId="0" fillId="0" borderId="6" xfId="0"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0"/>
  <sheetViews>
    <sheetView tabSelected="1" topLeftCell="A18" zoomScale="75" zoomScaleNormal="75" workbookViewId="0">
      <selection activeCell="A18" sqref="A18"/>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4" t="s">
        <v>0</v>
      </c>
      <c r="C2" s="125"/>
      <c r="D2" s="125"/>
      <c r="E2" s="125"/>
      <c r="F2" s="125"/>
      <c r="G2" s="125"/>
      <c r="H2" s="125"/>
      <c r="I2" s="125"/>
      <c r="J2" s="125"/>
      <c r="K2" s="125"/>
      <c r="L2" s="125"/>
      <c r="M2" s="125"/>
      <c r="N2" s="125"/>
      <c r="O2" s="125"/>
      <c r="P2" s="125"/>
    </row>
    <row r="4" spans="2:16" ht="26.25" x14ac:dyDescent="0.25">
      <c r="B4" s="124" t="s">
        <v>1</v>
      </c>
      <c r="C4" s="125"/>
      <c r="D4" s="125"/>
      <c r="E4" s="125"/>
      <c r="F4" s="125"/>
      <c r="G4" s="125"/>
      <c r="H4" s="125"/>
      <c r="I4" s="125"/>
      <c r="J4" s="125"/>
      <c r="K4" s="125"/>
      <c r="L4" s="125"/>
      <c r="M4" s="125"/>
      <c r="N4" s="125"/>
      <c r="O4" s="125"/>
      <c r="P4" s="125"/>
    </row>
    <row r="5" spans="2:16" ht="15.75" thickBot="1" x14ac:dyDescent="0.3"/>
    <row r="6" spans="2:16" ht="21.75" thickBot="1" x14ac:dyDescent="0.3">
      <c r="B6" s="2" t="s">
        <v>2</v>
      </c>
      <c r="C6" s="156" t="s">
        <v>3</v>
      </c>
      <c r="D6" s="156"/>
      <c r="E6" s="156"/>
      <c r="F6" s="156"/>
      <c r="G6" s="156"/>
      <c r="H6" s="156"/>
      <c r="I6" s="156"/>
      <c r="J6" s="156"/>
      <c r="K6" s="156"/>
      <c r="L6" s="156"/>
      <c r="M6" s="156"/>
      <c r="N6" s="157"/>
    </row>
    <row r="7" spans="2:16" ht="16.5" thickBot="1" x14ac:dyDescent="0.3">
      <c r="B7" s="3" t="s">
        <v>4</v>
      </c>
      <c r="C7" s="156"/>
      <c r="D7" s="156"/>
      <c r="E7" s="156"/>
      <c r="F7" s="156"/>
      <c r="G7" s="156"/>
      <c r="H7" s="156"/>
      <c r="I7" s="156"/>
      <c r="J7" s="156"/>
      <c r="K7" s="156"/>
      <c r="L7" s="156"/>
      <c r="M7" s="156"/>
      <c r="N7" s="157"/>
    </row>
    <row r="8" spans="2:16" ht="16.5" thickBot="1" x14ac:dyDescent="0.3">
      <c r="B8" s="3" t="s">
        <v>5</v>
      </c>
      <c r="C8" s="156"/>
      <c r="D8" s="156"/>
      <c r="E8" s="156"/>
      <c r="F8" s="156"/>
      <c r="G8" s="156"/>
      <c r="H8" s="156"/>
      <c r="I8" s="156"/>
      <c r="J8" s="156"/>
      <c r="K8" s="156"/>
      <c r="L8" s="156"/>
      <c r="M8" s="156"/>
      <c r="N8" s="157"/>
    </row>
    <row r="9" spans="2:16" ht="16.5" thickBot="1" x14ac:dyDescent="0.3">
      <c r="B9" s="3" t="s">
        <v>6</v>
      </c>
      <c r="C9" s="156"/>
      <c r="D9" s="156"/>
      <c r="E9" s="156"/>
      <c r="F9" s="156"/>
      <c r="G9" s="156"/>
      <c r="H9" s="156"/>
      <c r="I9" s="156"/>
      <c r="J9" s="156"/>
      <c r="K9" s="156"/>
      <c r="L9" s="156"/>
      <c r="M9" s="156"/>
      <c r="N9" s="157"/>
    </row>
    <row r="10" spans="2:16" ht="16.5" thickBot="1" x14ac:dyDescent="0.3">
      <c r="B10" s="3" t="s">
        <v>7</v>
      </c>
      <c r="C10" s="145">
        <v>6</v>
      </c>
      <c r="D10" s="145"/>
      <c r="E10" s="146"/>
      <c r="F10" s="4"/>
      <c r="G10" s="4"/>
      <c r="H10" s="4"/>
      <c r="I10" s="4"/>
      <c r="J10" s="4"/>
      <c r="K10" s="4"/>
      <c r="L10" s="4"/>
      <c r="M10" s="4"/>
      <c r="N10" s="5"/>
    </row>
    <row r="11" spans="2:16" ht="16.5" thickBot="1" x14ac:dyDescent="0.3">
      <c r="B11" s="6" t="s">
        <v>8</v>
      </c>
      <c r="C11" s="7" t="s">
        <v>9</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47" t="s">
        <v>10</v>
      </c>
      <c r="C14" s="147"/>
      <c r="D14" s="15" t="s">
        <v>11</v>
      </c>
      <c r="E14" s="15" t="s">
        <v>12</v>
      </c>
      <c r="F14" s="15" t="s">
        <v>13</v>
      </c>
      <c r="G14" s="16"/>
      <c r="I14" s="17"/>
      <c r="J14" s="17"/>
      <c r="K14" s="17"/>
      <c r="L14" s="17"/>
      <c r="M14" s="17"/>
      <c r="N14" s="14"/>
    </row>
    <row r="15" spans="2:16" x14ac:dyDescent="0.25">
      <c r="B15" s="147"/>
      <c r="C15" s="147"/>
      <c r="D15" s="18">
        <v>6</v>
      </c>
      <c r="E15" s="19">
        <v>2088772709</v>
      </c>
      <c r="F15" s="20">
        <v>880</v>
      </c>
      <c r="G15" s="21"/>
      <c r="I15" s="22"/>
      <c r="J15" s="22"/>
      <c r="K15" s="22"/>
      <c r="L15" s="22"/>
      <c r="M15" s="22"/>
      <c r="N15" s="14"/>
    </row>
    <row r="16" spans="2:16" x14ac:dyDescent="0.25">
      <c r="B16" s="147"/>
      <c r="C16" s="147"/>
      <c r="D16" s="15">
        <v>7</v>
      </c>
      <c r="E16" s="19">
        <v>1925395082</v>
      </c>
      <c r="F16" s="20">
        <v>992</v>
      </c>
      <c r="G16" s="21"/>
      <c r="I16" s="22"/>
      <c r="J16" s="22"/>
      <c r="K16" s="22"/>
      <c r="L16" s="22"/>
      <c r="M16" s="22"/>
      <c r="N16" s="14"/>
    </row>
    <row r="17" spans="1:14" x14ac:dyDescent="0.25">
      <c r="B17" s="147"/>
      <c r="C17" s="147"/>
      <c r="D17" s="15">
        <v>8</v>
      </c>
      <c r="E17" s="19">
        <v>2247433660</v>
      </c>
      <c r="F17" s="20">
        <v>806</v>
      </c>
      <c r="G17" s="21"/>
      <c r="I17" s="22"/>
      <c r="J17" s="22"/>
      <c r="K17" s="22"/>
      <c r="L17" s="22"/>
      <c r="M17" s="22"/>
      <c r="N17" s="14"/>
    </row>
    <row r="18" spans="1:14" x14ac:dyDescent="0.25">
      <c r="B18" s="147"/>
      <c r="C18" s="147"/>
      <c r="D18" s="15">
        <v>23</v>
      </c>
      <c r="E18" s="23">
        <v>2525484722</v>
      </c>
      <c r="F18" s="20">
        <v>1150</v>
      </c>
      <c r="G18" s="21"/>
      <c r="H18" s="24"/>
      <c r="I18" s="22"/>
      <c r="J18" s="22"/>
      <c r="K18" s="22"/>
      <c r="L18" s="22"/>
      <c r="M18" s="22"/>
      <c r="N18" s="25"/>
    </row>
    <row r="19" spans="1:14" x14ac:dyDescent="0.25">
      <c r="B19" s="147"/>
      <c r="C19" s="147"/>
      <c r="D19" s="15">
        <v>24</v>
      </c>
      <c r="E19" s="23">
        <v>1271763129</v>
      </c>
      <c r="F19" s="20">
        <v>609</v>
      </c>
      <c r="G19" s="21"/>
      <c r="H19" s="24"/>
      <c r="I19" s="26"/>
      <c r="J19" s="26"/>
      <c r="K19" s="26"/>
      <c r="L19" s="26"/>
      <c r="M19" s="26"/>
      <c r="N19" s="25"/>
    </row>
    <row r="20" spans="1:14" x14ac:dyDescent="0.25">
      <c r="B20" s="147"/>
      <c r="C20" s="147"/>
      <c r="D20" s="15">
        <v>32</v>
      </c>
      <c r="E20" s="23">
        <v>1775038850</v>
      </c>
      <c r="F20" s="20">
        <v>850</v>
      </c>
      <c r="G20" s="21"/>
      <c r="H20" s="24"/>
      <c r="I20" s="13"/>
      <c r="J20" s="13"/>
      <c r="K20" s="13"/>
      <c r="L20" s="13"/>
      <c r="M20" s="13"/>
      <c r="N20" s="25"/>
    </row>
    <row r="21" spans="1:14" x14ac:dyDescent="0.25">
      <c r="B21" s="147"/>
      <c r="C21" s="147"/>
      <c r="D21" s="15">
        <v>34</v>
      </c>
      <c r="E21" s="23">
        <v>1498014201</v>
      </c>
      <c r="F21" s="20">
        <v>681</v>
      </c>
      <c r="G21" s="21"/>
      <c r="H21" s="24"/>
      <c r="I21" s="13"/>
      <c r="J21" s="13"/>
      <c r="K21" s="13"/>
      <c r="L21" s="13"/>
      <c r="M21" s="13"/>
      <c r="N21" s="25"/>
    </row>
    <row r="22" spans="1:14" ht="15.75" thickBot="1" x14ac:dyDescent="0.3">
      <c r="B22" s="148" t="s">
        <v>14</v>
      </c>
      <c r="C22" s="149"/>
      <c r="D22" s="15"/>
      <c r="E22" s="27">
        <f>SUM(E15:E21)</f>
        <v>13331902353</v>
      </c>
      <c r="F22" s="20">
        <f>SUM(F15:F21)</f>
        <v>5968</v>
      </c>
      <c r="G22" s="21"/>
      <c r="H22" s="24"/>
      <c r="I22" s="13"/>
      <c r="J22" s="13"/>
      <c r="K22" s="13"/>
      <c r="L22" s="13"/>
      <c r="M22" s="13"/>
      <c r="N22" s="25"/>
    </row>
    <row r="23" spans="1:14" ht="45.75" thickBot="1" x14ac:dyDescent="0.3">
      <c r="A23" s="28"/>
      <c r="B23" s="29" t="s">
        <v>15</v>
      </c>
      <c r="C23" s="29" t="s">
        <v>16</v>
      </c>
      <c r="E23" s="17"/>
      <c r="F23" s="17"/>
      <c r="G23" s="17"/>
      <c r="H23" s="17"/>
      <c r="I23" s="30"/>
      <c r="J23" s="30"/>
      <c r="K23" s="30"/>
      <c r="L23" s="30"/>
      <c r="M23" s="30"/>
    </row>
    <row r="24" spans="1:14" ht="15.75" thickBot="1" x14ac:dyDescent="0.3">
      <c r="A24" s="31">
        <v>1</v>
      </c>
      <c r="C24" s="32">
        <f>F15*0.8</f>
        <v>704</v>
      </c>
      <c r="D24" s="33"/>
      <c r="E24" s="34">
        <f>E22</f>
        <v>13331902353</v>
      </c>
      <c r="F24" s="35"/>
      <c r="G24" s="35"/>
      <c r="H24" s="35"/>
      <c r="I24" s="36"/>
      <c r="J24" s="36"/>
      <c r="K24" s="36"/>
      <c r="L24" s="36"/>
      <c r="M24" s="36"/>
    </row>
    <row r="25" spans="1:14" x14ac:dyDescent="0.25">
      <c r="A25" s="37"/>
      <c r="C25" s="38"/>
      <c r="D25" s="22"/>
      <c r="E25" s="39"/>
      <c r="F25" s="35"/>
      <c r="G25" s="35"/>
      <c r="H25" s="35"/>
      <c r="I25" s="36"/>
      <c r="J25" s="36"/>
      <c r="K25" s="36"/>
      <c r="L25" s="36"/>
      <c r="M25" s="36"/>
    </row>
    <row r="26" spans="1:14" x14ac:dyDescent="0.25">
      <c r="A26" s="37"/>
      <c r="C26" s="38"/>
      <c r="D26" s="22"/>
      <c r="E26" s="39"/>
      <c r="F26" s="35"/>
      <c r="G26" s="35"/>
      <c r="H26" s="35"/>
      <c r="I26" s="36"/>
      <c r="J26" s="36"/>
      <c r="K26" s="36"/>
      <c r="L26" s="36"/>
      <c r="M26" s="36"/>
    </row>
    <row r="27" spans="1:14" x14ac:dyDescent="0.25">
      <c r="A27" s="37"/>
      <c r="B27" s="40" t="s">
        <v>17</v>
      </c>
      <c r="C27"/>
      <c r="D27"/>
      <c r="E27"/>
      <c r="F27"/>
      <c r="G27"/>
      <c r="H27"/>
      <c r="I27" s="13"/>
      <c r="J27" s="13"/>
      <c r="K27" s="13"/>
      <c r="L27" s="13"/>
      <c r="M27" s="13"/>
      <c r="N27" s="14"/>
    </row>
    <row r="28" spans="1:14" x14ac:dyDescent="0.25">
      <c r="A28" s="37"/>
      <c r="B28"/>
      <c r="C28"/>
      <c r="D28"/>
      <c r="E28"/>
      <c r="F28"/>
      <c r="G28"/>
      <c r="H28"/>
      <c r="I28" s="13"/>
      <c r="J28" s="13"/>
      <c r="K28" s="13"/>
      <c r="L28" s="13"/>
      <c r="M28" s="13"/>
      <c r="N28" s="14"/>
    </row>
    <row r="29" spans="1:14" x14ac:dyDescent="0.25">
      <c r="A29" s="37"/>
      <c r="B29" s="41" t="s">
        <v>18</v>
      </c>
      <c r="C29" s="41" t="s">
        <v>19</v>
      </c>
      <c r="D29" s="41" t="s">
        <v>20</v>
      </c>
      <c r="E29"/>
      <c r="F29"/>
      <c r="G29"/>
      <c r="H29"/>
      <c r="I29" s="13"/>
      <c r="J29" s="13"/>
      <c r="K29" s="13"/>
      <c r="L29" s="13"/>
      <c r="M29" s="13"/>
      <c r="N29" s="14"/>
    </row>
    <row r="30" spans="1:14" x14ac:dyDescent="0.25">
      <c r="A30" s="37"/>
      <c r="B30" s="42" t="s">
        <v>21</v>
      </c>
      <c r="C30" s="43" t="s">
        <v>22</v>
      </c>
      <c r="D30" s="43"/>
      <c r="E30"/>
      <c r="F30"/>
      <c r="G30"/>
      <c r="H30"/>
      <c r="I30" s="13"/>
      <c r="J30" s="13"/>
      <c r="K30" s="13"/>
      <c r="L30" s="13"/>
      <c r="M30" s="13"/>
      <c r="N30" s="14"/>
    </row>
    <row r="31" spans="1:14" x14ac:dyDescent="0.25">
      <c r="A31" s="37"/>
      <c r="B31" s="42" t="s">
        <v>23</v>
      </c>
      <c r="C31" s="43" t="s">
        <v>22</v>
      </c>
      <c r="D31" s="43"/>
      <c r="E31"/>
      <c r="F31"/>
      <c r="G31"/>
      <c r="H31"/>
      <c r="I31" s="13"/>
      <c r="J31" s="13"/>
      <c r="K31" s="13"/>
      <c r="L31" s="13"/>
      <c r="M31" s="13"/>
      <c r="N31" s="14"/>
    </row>
    <row r="32" spans="1:14" x14ac:dyDescent="0.25">
      <c r="A32" s="37"/>
      <c r="B32" s="42" t="s">
        <v>24</v>
      </c>
      <c r="C32" s="43" t="s">
        <v>22</v>
      </c>
      <c r="D32" s="43"/>
      <c r="E32"/>
      <c r="F32"/>
      <c r="G32"/>
      <c r="H32"/>
      <c r="I32" s="13"/>
      <c r="J32" s="13"/>
      <c r="K32" s="13"/>
      <c r="L32" s="13"/>
      <c r="M32" s="13"/>
      <c r="N32" s="14"/>
    </row>
    <row r="33" spans="1:17" x14ac:dyDescent="0.25">
      <c r="A33" s="37"/>
      <c r="B33" s="42" t="s">
        <v>25</v>
      </c>
      <c r="C33" s="43" t="s">
        <v>22</v>
      </c>
      <c r="D33" s="43"/>
      <c r="E33"/>
      <c r="F33"/>
      <c r="G33"/>
      <c r="H33"/>
      <c r="I33" s="13"/>
      <c r="J33" s="13"/>
      <c r="K33" s="13"/>
      <c r="L33" s="13"/>
      <c r="M33" s="13"/>
      <c r="N33" s="14"/>
    </row>
    <row r="34" spans="1:17" x14ac:dyDescent="0.25">
      <c r="A34" s="37"/>
      <c r="B34"/>
      <c r="C34"/>
      <c r="D34"/>
      <c r="E34"/>
      <c r="F34"/>
      <c r="G34"/>
      <c r="H34"/>
      <c r="I34" s="13"/>
      <c r="J34" s="13"/>
      <c r="K34" s="13"/>
      <c r="L34" s="13"/>
      <c r="M34" s="13"/>
      <c r="N34" s="14"/>
    </row>
    <row r="35" spans="1:17" x14ac:dyDescent="0.25">
      <c r="A35" s="37"/>
      <c r="B35"/>
      <c r="C35"/>
      <c r="D35"/>
      <c r="E35"/>
      <c r="F35"/>
      <c r="G35"/>
      <c r="H35"/>
      <c r="I35" s="13"/>
      <c r="J35" s="13"/>
      <c r="K35" s="13"/>
      <c r="L35" s="13"/>
      <c r="M35" s="13"/>
      <c r="N35" s="14"/>
    </row>
    <row r="36" spans="1:17" x14ac:dyDescent="0.25">
      <c r="A36" s="37"/>
      <c r="B36" s="40" t="s">
        <v>26</v>
      </c>
      <c r="C36"/>
      <c r="D36"/>
      <c r="E36"/>
      <c r="F36"/>
      <c r="G36"/>
      <c r="H36"/>
      <c r="I36" s="13"/>
      <c r="J36" s="13"/>
      <c r="K36" s="13"/>
      <c r="L36" s="13"/>
      <c r="M36" s="13"/>
      <c r="N36" s="14"/>
    </row>
    <row r="37" spans="1:17" x14ac:dyDescent="0.25">
      <c r="A37" s="37"/>
      <c r="B37"/>
      <c r="C37"/>
      <c r="D37"/>
      <c r="E37"/>
      <c r="F37"/>
      <c r="G37"/>
      <c r="H37"/>
      <c r="I37" s="13"/>
      <c r="J37" s="13"/>
      <c r="K37" s="13"/>
      <c r="L37" s="13"/>
      <c r="M37" s="13"/>
      <c r="N37" s="14"/>
    </row>
    <row r="38" spans="1:17" x14ac:dyDescent="0.25">
      <c r="A38" s="37"/>
      <c r="B38"/>
      <c r="C38"/>
      <c r="D38"/>
      <c r="E38"/>
      <c r="F38"/>
      <c r="G38"/>
      <c r="H38"/>
      <c r="I38" s="13"/>
      <c r="J38" s="13"/>
      <c r="K38" s="13"/>
      <c r="L38" s="13"/>
      <c r="M38" s="13"/>
      <c r="N38" s="14"/>
    </row>
    <row r="39" spans="1:17" x14ac:dyDescent="0.25">
      <c r="A39" s="37"/>
      <c r="B39" s="41" t="s">
        <v>18</v>
      </c>
      <c r="C39" s="41" t="s">
        <v>27</v>
      </c>
      <c r="D39" s="44" t="s">
        <v>28</v>
      </c>
      <c r="E39" s="44" t="s">
        <v>29</v>
      </c>
      <c r="F39"/>
      <c r="G39"/>
      <c r="H39"/>
      <c r="I39" s="13"/>
      <c r="J39" s="13"/>
      <c r="K39" s="13"/>
      <c r="L39" s="13"/>
      <c r="M39" s="13"/>
      <c r="N39" s="14"/>
    </row>
    <row r="40" spans="1:17" ht="28.5" x14ac:dyDescent="0.25">
      <c r="A40" s="37"/>
      <c r="B40" s="45" t="s">
        <v>30</v>
      </c>
      <c r="C40" s="46">
        <v>40</v>
      </c>
      <c r="D40" s="47">
        <v>20</v>
      </c>
      <c r="E40" s="121">
        <f>+D40+D41</f>
        <v>80</v>
      </c>
      <c r="F40"/>
      <c r="G40"/>
      <c r="H40"/>
      <c r="I40" s="13"/>
      <c r="J40" s="13"/>
      <c r="K40" s="13"/>
      <c r="L40" s="13"/>
      <c r="M40" s="13"/>
      <c r="N40" s="14"/>
    </row>
    <row r="41" spans="1:17" ht="42.75" x14ac:dyDescent="0.25">
      <c r="A41" s="37"/>
      <c r="B41" s="45" t="s">
        <v>31</v>
      </c>
      <c r="C41" s="46">
        <v>60</v>
      </c>
      <c r="D41" s="120">
        <v>60</v>
      </c>
      <c r="E41" s="122"/>
      <c r="F41"/>
      <c r="G41"/>
      <c r="H41"/>
      <c r="I41" s="13"/>
      <c r="J41" s="13"/>
      <c r="K41" s="13"/>
      <c r="L41" s="13"/>
      <c r="M41" s="13"/>
      <c r="N41" s="14"/>
    </row>
    <row r="42" spans="1:17" x14ac:dyDescent="0.25">
      <c r="A42" s="37"/>
      <c r="C42" s="38"/>
      <c r="D42" s="22"/>
      <c r="E42" s="39"/>
      <c r="F42" s="35"/>
      <c r="G42" s="35"/>
      <c r="H42" s="35"/>
      <c r="I42" s="36"/>
      <c r="J42" s="36"/>
      <c r="K42" s="36"/>
      <c r="L42" s="36"/>
      <c r="M42" s="36"/>
    </row>
    <row r="43" spans="1:17" x14ac:dyDescent="0.25">
      <c r="A43" s="37"/>
      <c r="C43" s="38"/>
      <c r="D43" s="22"/>
      <c r="E43" s="39"/>
      <c r="F43" s="35"/>
      <c r="G43" s="35"/>
      <c r="H43" s="35"/>
      <c r="I43" s="36"/>
      <c r="J43" s="36"/>
      <c r="K43" s="36"/>
      <c r="L43" s="36"/>
      <c r="M43" s="36"/>
    </row>
    <row r="44" spans="1:17" x14ac:dyDescent="0.25">
      <c r="A44" s="37"/>
      <c r="C44" s="38"/>
      <c r="D44" s="22"/>
      <c r="E44" s="39"/>
      <c r="F44" s="35"/>
      <c r="G44" s="35"/>
      <c r="H44" s="35"/>
      <c r="I44" s="36"/>
      <c r="J44" s="36"/>
      <c r="K44" s="36"/>
      <c r="L44" s="36"/>
      <c r="M44" s="36"/>
    </row>
    <row r="45" spans="1:17" ht="15.75" thickBot="1" x14ac:dyDescent="0.3">
      <c r="M45" s="150" t="s">
        <v>32</v>
      </c>
      <c r="N45" s="150"/>
    </row>
    <row r="46" spans="1:17" x14ac:dyDescent="0.25">
      <c r="B46" s="40" t="s">
        <v>33</v>
      </c>
      <c r="M46" s="48"/>
      <c r="N46" s="48"/>
    </row>
    <row r="47" spans="1:17" ht="15.75" thickBot="1" x14ac:dyDescent="0.3">
      <c r="M47" s="48"/>
      <c r="N47" s="48"/>
    </row>
    <row r="48" spans="1:17" s="13" customFormat="1" ht="109.5" customHeight="1" x14ac:dyDescent="0.25">
      <c r="B48" s="49" t="s">
        <v>34</v>
      </c>
      <c r="C48" s="49" t="s">
        <v>35</v>
      </c>
      <c r="D48" s="49" t="s">
        <v>36</v>
      </c>
      <c r="E48" s="49" t="s">
        <v>37</v>
      </c>
      <c r="F48" s="49" t="s">
        <v>38</v>
      </c>
      <c r="G48" s="49" t="s">
        <v>39</v>
      </c>
      <c r="H48" s="49" t="s">
        <v>40</v>
      </c>
      <c r="I48" s="49" t="s">
        <v>41</v>
      </c>
      <c r="J48" s="49" t="s">
        <v>42</v>
      </c>
      <c r="K48" s="49" t="s">
        <v>43</v>
      </c>
      <c r="L48" s="49" t="s">
        <v>44</v>
      </c>
      <c r="M48" s="50" t="s">
        <v>45</v>
      </c>
      <c r="N48" s="49" t="s">
        <v>46</v>
      </c>
      <c r="O48" s="49" t="s">
        <v>47</v>
      </c>
      <c r="P48" s="51" t="s">
        <v>48</v>
      </c>
      <c r="Q48" s="51" t="s">
        <v>49</v>
      </c>
    </row>
    <row r="49" spans="1:26" s="64" customFormat="1" ht="103.15" customHeight="1" x14ac:dyDescent="0.25">
      <c r="A49" s="52">
        <v>1</v>
      </c>
      <c r="B49" s="53" t="s">
        <v>3</v>
      </c>
      <c r="C49" s="54" t="s">
        <v>50</v>
      </c>
      <c r="D49" s="53" t="s">
        <v>51</v>
      </c>
      <c r="E49" s="55">
        <v>762613289</v>
      </c>
      <c r="F49" s="56" t="s">
        <v>19</v>
      </c>
      <c r="G49" s="57" t="s">
        <v>52</v>
      </c>
      <c r="H49" s="58">
        <v>41290</v>
      </c>
      <c r="I49" s="58">
        <v>41639</v>
      </c>
      <c r="J49" s="58" t="s">
        <v>20</v>
      </c>
      <c r="K49" s="58" t="s">
        <v>53</v>
      </c>
      <c r="L49" s="58" t="s">
        <v>52</v>
      </c>
      <c r="M49" s="59">
        <v>704</v>
      </c>
      <c r="N49" s="60" t="s">
        <v>52</v>
      </c>
      <c r="O49" s="61">
        <v>4955700</v>
      </c>
      <c r="P49" s="61">
        <v>56</v>
      </c>
      <c r="Q49" s="62" t="s">
        <v>54</v>
      </c>
      <c r="R49" s="63"/>
      <c r="S49" s="63"/>
      <c r="T49" s="63"/>
      <c r="U49" s="63"/>
      <c r="V49" s="63"/>
      <c r="W49" s="63"/>
      <c r="X49" s="63"/>
      <c r="Y49" s="63"/>
      <c r="Z49" s="63"/>
    </row>
    <row r="50" spans="1:26" s="64" customFormat="1" x14ac:dyDescent="0.25">
      <c r="A50" s="52">
        <f>+A49+1</f>
        <v>2</v>
      </c>
      <c r="B50" s="53" t="s">
        <v>3</v>
      </c>
      <c r="C50" s="54" t="s">
        <v>50</v>
      </c>
      <c r="D50" s="53" t="s">
        <v>55</v>
      </c>
      <c r="E50" s="55">
        <v>2111569</v>
      </c>
      <c r="F50" s="56" t="s">
        <v>19</v>
      </c>
      <c r="G50" s="57" t="s">
        <v>52</v>
      </c>
      <c r="H50" s="58">
        <v>40828</v>
      </c>
      <c r="I50" s="58">
        <v>40892</v>
      </c>
      <c r="J50" s="58" t="s">
        <v>20</v>
      </c>
      <c r="K50" s="58" t="s">
        <v>56</v>
      </c>
      <c r="L50" s="58" t="s">
        <v>52</v>
      </c>
      <c r="M50" s="58" t="s">
        <v>52</v>
      </c>
      <c r="N50" s="60" t="s">
        <v>52</v>
      </c>
      <c r="O50" s="61">
        <v>82469920</v>
      </c>
      <c r="P50" s="61">
        <v>78</v>
      </c>
      <c r="Q50" s="62"/>
      <c r="R50" s="63"/>
      <c r="S50" s="63"/>
      <c r="T50" s="63"/>
      <c r="U50" s="63"/>
      <c r="V50" s="63"/>
      <c r="W50" s="63"/>
      <c r="X50" s="63"/>
      <c r="Y50" s="63"/>
      <c r="Z50" s="63"/>
    </row>
    <row r="51" spans="1:26" s="64" customFormat="1" ht="24.6" customHeight="1" x14ac:dyDescent="0.25">
      <c r="A51" s="52">
        <f t="shared" ref="A51:A56" si="0">+A50+1</f>
        <v>3</v>
      </c>
      <c r="B51" s="53" t="s">
        <v>3</v>
      </c>
      <c r="C51" s="54" t="s">
        <v>50</v>
      </c>
      <c r="D51" s="53" t="s">
        <v>55</v>
      </c>
      <c r="E51" s="55">
        <v>2123607</v>
      </c>
      <c r="F51" s="56" t="s">
        <v>19</v>
      </c>
      <c r="G51" s="57" t="s">
        <v>52</v>
      </c>
      <c r="H51" s="58">
        <v>41184</v>
      </c>
      <c r="I51" s="58">
        <v>41258</v>
      </c>
      <c r="J51" s="58" t="s">
        <v>20</v>
      </c>
      <c r="K51" s="58" t="s">
        <v>57</v>
      </c>
      <c r="L51" s="58" t="s">
        <v>52</v>
      </c>
      <c r="M51" s="58" t="s">
        <v>52</v>
      </c>
      <c r="N51" s="60" t="s">
        <v>52</v>
      </c>
      <c r="O51" s="61">
        <v>73234208</v>
      </c>
      <c r="P51" s="61">
        <v>97</v>
      </c>
      <c r="Q51" s="62"/>
      <c r="R51" s="63"/>
      <c r="S51" s="63"/>
      <c r="T51" s="63"/>
      <c r="U51" s="63"/>
      <c r="V51" s="63"/>
      <c r="W51" s="63"/>
      <c r="X51" s="63"/>
      <c r="Y51" s="63"/>
      <c r="Z51" s="63"/>
    </row>
    <row r="52" spans="1:26" s="64" customFormat="1" ht="26.45" customHeight="1" x14ac:dyDescent="0.25">
      <c r="A52" s="52">
        <f t="shared" si="0"/>
        <v>4</v>
      </c>
      <c r="B52" s="53" t="s">
        <v>3</v>
      </c>
      <c r="C52" s="54" t="s">
        <v>50</v>
      </c>
      <c r="D52" s="53" t="s">
        <v>58</v>
      </c>
      <c r="E52" s="55" t="s">
        <v>59</v>
      </c>
      <c r="F52" s="56" t="s">
        <v>19</v>
      </c>
      <c r="G52" s="57" t="s">
        <v>52</v>
      </c>
      <c r="H52" s="58">
        <v>40165</v>
      </c>
      <c r="I52" s="58">
        <v>40454</v>
      </c>
      <c r="J52" s="58" t="s">
        <v>20</v>
      </c>
      <c r="K52" s="58" t="s">
        <v>60</v>
      </c>
      <c r="L52" s="58" t="s">
        <v>52</v>
      </c>
      <c r="M52" s="58" t="s">
        <v>52</v>
      </c>
      <c r="N52" s="60" t="s">
        <v>52</v>
      </c>
      <c r="O52" s="61">
        <v>3785309979</v>
      </c>
      <c r="P52" s="61">
        <v>115</v>
      </c>
      <c r="Q52" s="62"/>
      <c r="R52" s="63"/>
      <c r="S52" s="63"/>
      <c r="T52" s="63"/>
      <c r="U52" s="63"/>
      <c r="V52" s="63"/>
      <c r="W52" s="63"/>
      <c r="X52" s="63"/>
      <c r="Y52" s="63"/>
      <c r="Z52" s="63"/>
    </row>
    <row r="53" spans="1:26" s="64" customFormat="1" x14ac:dyDescent="0.25">
      <c r="A53" s="52">
        <f t="shared" si="0"/>
        <v>5</v>
      </c>
      <c r="B53" s="53"/>
      <c r="C53" s="54"/>
      <c r="D53" s="53"/>
      <c r="E53" s="65"/>
      <c r="F53" s="56"/>
      <c r="G53" s="56"/>
      <c r="H53" s="56"/>
      <c r="I53" s="58"/>
      <c r="J53" s="58"/>
      <c r="K53" s="58"/>
      <c r="L53" s="58"/>
      <c r="M53" s="60"/>
      <c r="N53" s="60"/>
      <c r="O53" s="61"/>
      <c r="P53" s="61"/>
      <c r="Q53" s="62"/>
      <c r="R53" s="63"/>
      <c r="S53" s="63"/>
      <c r="T53" s="63"/>
      <c r="U53" s="63"/>
      <c r="V53" s="63"/>
      <c r="W53" s="63"/>
      <c r="X53" s="63"/>
      <c r="Y53" s="63"/>
      <c r="Z53" s="63"/>
    </row>
    <row r="54" spans="1:26" s="64" customFormat="1" x14ac:dyDescent="0.25">
      <c r="A54" s="52">
        <f t="shared" si="0"/>
        <v>6</v>
      </c>
      <c r="B54" s="53"/>
      <c r="C54" s="54"/>
      <c r="D54" s="53"/>
      <c r="E54" s="65"/>
      <c r="F54" s="56"/>
      <c r="G54" s="56"/>
      <c r="H54" s="56"/>
      <c r="I54" s="58"/>
      <c r="J54" s="58"/>
      <c r="K54" s="58"/>
      <c r="L54" s="58"/>
      <c r="M54" s="60"/>
      <c r="N54" s="60"/>
      <c r="O54" s="61"/>
      <c r="P54" s="61"/>
      <c r="Q54" s="62"/>
      <c r="R54" s="63"/>
      <c r="S54" s="63"/>
      <c r="T54" s="63"/>
      <c r="U54" s="63"/>
      <c r="V54" s="63"/>
      <c r="W54" s="63"/>
      <c r="X54" s="63"/>
      <c r="Y54" s="63"/>
      <c r="Z54" s="63"/>
    </row>
    <row r="55" spans="1:26" s="64" customFormat="1" x14ac:dyDescent="0.25">
      <c r="A55" s="52">
        <f t="shared" si="0"/>
        <v>7</v>
      </c>
      <c r="B55" s="53"/>
      <c r="C55" s="54"/>
      <c r="D55" s="53"/>
      <c r="E55" s="65"/>
      <c r="F55" s="56"/>
      <c r="G55" s="56"/>
      <c r="H55" s="56"/>
      <c r="I55" s="58"/>
      <c r="J55" s="58"/>
      <c r="K55" s="58"/>
      <c r="L55" s="58"/>
      <c r="M55" s="60"/>
      <c r="N55" s="60"/>
      <c r="O55" s="61"/>
      <c r="P55" s="61"/>
      <c r="Q55" s="62"/>
      <c r="R55" s="63"/>
      <c r="S55" s="63"/>
      <c r="T55" s="63"/>
      <c r="U55" s="63"/>
      <c r="V55" s="63"/>
      <c r="W55" s="63"/>
      <c r="X55" s="63"/>
      <c r="Y55" s="63"/>
      <c r="Z55" s="63"/>
    </row>
    <row r="56" spans="1:26" s="64" customFormat="1" x14ac:dyDescent="0.25">
      <c r="A56" s="52">
        <f t="shared" si="0"/>
        <v>8</v>
      </c>
      <c r="B56" s="53"/>
      <c r="C56" s="54"/>
      <c r="D56" s="53"/>
      <c r="E56" s="65"/>
      <c r="F56" s="56"/>
      <c r="G56" s="56"/>
      <c r="H56" s="56"/>
      <c r="I56" s="58"/>
      <c r="J56" s="58"/>
      <c r="K56" s="58"/>
      <c r="L56" s="58"/>
      <c r="M56" s="60"/>
      <c r="N56" s="60"/>
      <c r="O56" s="61"/>
      <c r="P56" s="61"/>
      <c r="Q56" s="62"/>
      <c r="R56" s="63"/>
      <c r="S56" s="63"/>
      <c r="T56" s="63"/>
      <c r="U56" s="63"/>
      <c r="V56" s="63"/>
      <c r="W56" s="63"/>
      <c r="X56" s="63"/>
      <c r="Y56" s="63"/>
      <c r="Z56" s="63"/>
    </row>
    <row r="57" spans="1:26" s="64" customFormat="1" x14ac:dyDescent="0.25">
      <c r="A57" s="52"/>
      <c r="B57" s="66" t="s">
        <v>29</v>
      </c>
      <c r="C57" s="54"/>
      <c r="D57" s="53"/>
      <c r="E57" s="65"/>
      <c r="F57" s="56"/>
      <c r="G57" s="56"/>
      <c r="H57" s="56"/>
      <c r="I57" s="58"/>
      <c r="J57" s="58"/>
      <c r="K57" s="67" t="s">
        <v>61</v>
      </c>
      <c r="L57" s="67">
        <f t="shared" ref="L57:N57" si="1">SUM(L49:L56)</f>
        <v>0</v>
      </c>
      <c r="M57" s="68">
        <f t="shared" si="1"/>
        <v>704</v>
      </c>
      <c r="N57" s="67">
        <f t="shared" si="1"/>
        <v>0</v>
      </c>
      <c r="O57" s="61"/>
      <c r="P57" s="61"/>
      <c r="Q57" s="69"/>
    </row>
    <row r="58" spans="1:26" s="70" customFormat="1" x14ac:dyDescent="0.25">
      <c r="E58" s="71"/>
    </row>
    <row r="59" spans="1:26" s="70" customFormat="1" x14ac:dyDescent="0.25">
      <c r="B59" s="151" t="s">
        <v>62</v>
      </c>
      <c r="C59" s="151" t="s">
        <v>63</v>
      </c>
      <c r="D59" s="153" t="s">
        <v>64</v>
      </c>
      <c r="E59" s="153"/>
    </row>
    <row r="60" spans="1:26" s="70" customFormat="1" x14ac:dyDescent="0.25">
      <c r="B60" s="152"/>
      <c r="C60" s="152"/>
      <c r="D60" s="72" t="s">
        <v>65</v>
      </c>
      <c r="E60" s="73" t="s">
        <v>66</v>
      </c>
      <c r="N60" s="74">
        <f>M49-C24</f>
        <v>0</v>
      </c>
    </row>
    <row r="61" spans="1:26" s="70" customFormat="1" ht="30.6" customHeight="1" x14ac:dyDescent="0.25">
      <c r="B61" s="75" t="s">
        <v>67</v>
      </c>
      <c r="C61" s="76" t="s">
        <v>68</v>
      </c>
      <c r="D61" s="72" t="s">
        <v>22</v>
      </c>
      <c r="E61" s="72"/>
      <c r="F61" s="77"/>
      <c r="G61" s="77"/>
      <c r="H61" s="77"/>
      <c r="I61" s="77"/>
      <c r="J61" s="77"/>
      <c r="K61" s="77"/>
      <c r="L61" s="77"/>
      <c r="M61" s="77"/>
    </row>
    <row r="62" spans="1:26" s="70" customFormat="1" ht="30" customHeight="1" x14ac:dyDescent="0.25">
      <c r="B62" s="75" t="s">
        <v>69</v>
      </c>
      <c r="C62" s="76">
        <f>+M57</f>
        <v>704</v>
      </c>
      <c r="D62" s="72" t="s">
        <v>22</v>
      </c>
      <c r="E62" s="72"/>
    </row>
    <row r="63" spans="1:26" s="70" customFormat="1" x14ac:dyDescent="0.25">
      <c r="B63" s="78"/>
      <c r="C63" s="154"/>
      <c r="D63" s="154"/>
      <c r="E63" s="154"/>
      <c r="F63" s="154"/>
      <c r="G63" s="154"/>
      <c r="H63" s="154"/>
      <c r="I63" s="154"/>
      <c r="J63" s="154"/>
      <c r="K63" s="154"/>
      <c r="L63" s="154"/>
      <c r="M63" s="154"/>
      <c r="N63" s="154"/>
    </row>
    <row r="64" spans="1:26" ht="28.15" customHeight="1" thickBot="1" x14ac:dyDescent="0.3"/>
    <row r="65" spans="2:17" ht="27" thickBot="1" x14ac:dyDescent="0.3">
      <c r="B65" s="155" t="s">
        <v>70</v>
      </c>
      <c r="C65" s="155"/>
      <c r="D65" s="155"/>
      <c r="E65" s="155"/>
      <c r="F65" s="155"/>
      <c r="G65" s="155"/>
      <c r="H65" s="155"/>
      <c r="I65" s="155"/>
      <c r="J65" s="155"/>
      <c r="K65" s="155"/>
      <c r="L65" s="155"/>
      <c r="M65" s="155"/>
      <c r="N65" s="155"/>
    </row>
    <row r="68" spans="2:17" ht="109.5" customHeight="1" x14ac:dyDescent="0.25">
      <c r="B68" s="79" t="s">
        <v>71</v>
      </c>
      <c r="C68" s="80" t="s">
        <v>72</v>
      </c>
      <c r="D68" s="80" t="s">
        <v>73</v>
      </c>
      <c r="E68" s="80" t="s">
        <v>74</v>
      </c>
      <c r="F68" s="80" t="s">
        <v>75</v>
      </c>
      <c r="G68" s="80" t="s">
        <v>76</v>
      </c>
      <c r="H68" s="80" t="s">
        <v>77</v>
      </c>
      <c r="I68" s="80" t="s">
        <v>78</v>
      </c>
      <c r="J68" s="80" t="s">
        <v>79</v>
      </c>
      <c r="K68" s="80" t="s">
        <v>80</v>
      </c>
      <c r="L68" s="80" t="s">
        <v>81</v>
      </c>
      <c r="M68" s="81" t="s">
        <v>82</v>
      </c>
      <c r="N68" s="81" t="s">
        <v>83</v>
      </c>
      <c r="O68" s="132" t="s">
        <v>84</v>
      </c>
      <c r="P68" s="134"/>
      <c r="Q68" s="80" t="s">
        <v>85</v>
      </c>
    </row>
    <row r="69" spans="2:17" ht="30" x14ac:dyDescent="0.25">
      <c r="B69" s="82" t="s">
        <v>86</v>
      </c>
      <c r="C69" s="82" t="s">
        <v>86</v>
      </c>
      <c r="D69" s="83" t="s">
        <v>87</v>
      </c>
      <c r="E69" s="83">
        <v>228</v>
      </c>
      <c r="F69" s="84" t="s">
        <v>88</v>
      </c>
      <c r="G69" s="84" t="s">
        <v>88</v>
      </c>
      <c r="H69" s="84" t="s">
        <v>19</v>
      </c>
      <c r="I69" s="83" t="s">
        <v>88</v>
      </c>
      <c r="J69" s="83" t="s">
        <v>19</v>
      </c>
      <c r="K69" s="85" t="s">
        <v>19</v>
      </c>
      <c r="L69" s="85" t="s">
        <v>19</v>
      </c>
      <c r="M69" s="85" t="s">
        <v>19</v>
      </c>
      <c r="N69" s="85" t="s">
        <v>19</v>
      </c>
      <c r="O69" s="86"/>
      <c r="P69" s="87"/>
      <c r="Q69" s="85" t="s">
        <v>19</v>
      </c>
    </row>
    <row r="70" spans="2:17" ht="45" x14ac:dyDescent="0.25">
      <c r="B70" s="82" t="s">
        <v>89</v>
      </c>
      <c r="C70" s="82" t="s">
        <v>90</v>
      </c>
      <c r="D70" s="83" t="s">
        <v>91</v>
      </c>
      <c r="E70" s="83">
        <v>50</v>
      </c>
      <c r="F70" s="84" t="s">
        <v>88</v>
      </c>
      <c r="G70" s="84" t="s">
        <v>88</v>
      </c>
      <c r="H70" s="84" t="s">
        <v>88</v>
      </c>
      <c r="I70" s="83" t="s">
        <v>19</v>
      </c>
      <c r="J70" s="83" t="s">
        <v>19</v>
      </c>
      <c r="K70" s="83" t="s">
        <v>19</v>
      </c>
      <c r="L70" s="83" t="s">
        <v>19</v>
      </c>
      <c r="M70" s="83" t="s">
        <v>19</v>
      </c>
      <c r="N70" s="83" t="s">
        <v>19</v>
      </c>
      <c r="O70" s="143"/>
      <c r="P70" s="144"/>
      <c r="Q70" s="83" t="s">
        <v>19</v>
      </c>
    </row>
    <row r="71" spans="2:17" ht="40.9" customHeight="1" x14ac:dyDescent="0.25">
      <c r="B71" s="82" t="s">
        <v>86</v>
      </c>
      <c r="C71" s="82" t="s">
        <v>86</v>
      </c>
      <c r="D71" s="83" t="s">
        <v>92</v>
      </c>
      <c r="E71" s="83">
        <v>49</v>
      </c>
      <c r="F71" s="84" t="s">
        <v>88</v>
      </c>
      <c r="G71" s="84" t="s">
        <v>88</v>
      </c>
      <c r="H71" s="84" t="s">
        <v>19</v>
      </c>
      <c r="I71" s="83" t="s">
        <v>88</v>
      </c>
      <c r="J71" s="83" t="s">
        <v>19</v>
      </c>
      <c r="K71" s="85" t="s">
        <v>19</v>
      </c>
      <c r="L71" s="85" t="s">
        <v>19</v>
      </c>
      <c r="M71" s="85" t="s">
        <v>19</v>
      </c>
      <c r="N71" s="85" t="s">
        <v>19</v>
      </c>
      <c r="O71" s="86"/>
      <c r="P71" s="87"/>
      <c r="Q71" s="85" t="s">
        <v>19</v>
      </c>
    </row>
    <row r="72" spans="2:17" ht="30" x14ac:dyDescent="0.25">
      <c r="B72" s="82" t="s">
        <v>89</v>
      </c>
      <c r="C72" s="82" t="s">
        <v>90</v>
      </c>
      <c r="D72" s="83" t="s">
        <v>93</v>
      </c>
      <c r="E72" s="83">
        <v>17</v>
      </c>
      <c r="F72" s="84" t="s">
        <v>88</v>
      </c>
      <c r="G72" s="84" t="s">
        <v>88</v>
      </c>
      <c r="H72" s="84" t="s">
        <v>88</v>
      </c>
      <c r="I72" s="83" t="s">
        <v>19</v>
      </c>
      <c r="J72" s="83" t="s">
        <v>19</v>
      </c>
      <c r="K72" s="83" t="s">
        <v>19</v>
      </c>
      <c r="L72" s="83" t="s">
        <v>19</v>
      </c>
      <c r="M72" s="83" t="s">
        <v>19</v>
      </c>
      <c r="N72" s="83" t="s">
        <v>19</v>
      </c>
      <c r="O72" s="143"/>
      <c r="P72" s="144"/>
      <c r="Q72" s="83" t="s">
        <v>19</v>
      </c>
    </row>
    <row r="73" spans="2:17" ht="30" x14ac:dyDescent="0.25">
      <c r="B73" s="82" t="s">
        <v>89</v>
      </c>
      <c r="C73" s="82" t="s">
        <v>90</v>
      </c>
      <c r="D73" s="85" t="s">
        <v>94</v>
      </c>
      <c r="E73" s="85">
        <v>16</v>
      </c>
      <c r="F73" s="84" t="s">
        <v>88</v>
      </c>
      <c r="G73" s="84" t="s">
        <v>88</v>
      </c>
      <c r="H73" s="84" t="s">
        <v>88</v>
      </c>
      <c r="I73" s="83" t="s">
        <v>19</v>
      </c>
      <c r="J73" s="83" t="s">
        <v>19</v>
      </c>
      <c r="K73" s="83" t="s">
        <v>19</v>
      </c>
      <c r="L73" s="83" t="s">
        <v>19</v>
      </c>
      <c r="M73" s="83" t="s">
        <v>19</v>
      </c>
      <c r="N73" s="83" t="s">
        <v>19</v>
      </c>
      <c r="O73" s="143"/>
      <c r="P73" s="144"/>
      <c r="Q73" s="83" t="s">
        <v>19</v>
      </c>
    </row>
    <row r="74" spans="2:17" ht="30" x14ac:dyDescent="0.25">
      <c r="B74" s="82" t="s">
        <v>89</v>
      </c>
      <c r="C74" s="82" t="s">
        <v>90</v>
      </c>
      <c r="D74" s="83" t="s">
        <v>95</v>
      </c>
      <c r="E74" s="83">
        <v>17</v>
      </c>
      <c r="F74" s="84" t="s">
        <v>88</v>
      </c>
      <c r="G74" s="84" t="s">
        <v>88</v>
      </c>
      <c r="H74" s="84" t="s">
        <v>88</v>
      </c>
      <c r="I74" s="83" t="s">
        <v>19</v>
      </c>
      <c r="J74" s="83" t="s">
        <v>19</v>
      </c>
      <c r="K74" s="83" t="s">
        <v>19</v>
      </c>
      <c r="L74" s="83" t="s">
        <v>19</v>
      </c>
      <c r="M74" s="83" t="s">
        <v>19</v>
      </c>
      <c r="N74" s="83" t="s">
        <v>19</v>
      </c>
      <c r="O74" s="143"/>
      <c r="P74" s="144"/>
      <c r="Q74" s="83" t="s">
        <v>19</v>
      </c>
    </row>
    <row r="75" spans="2:17" ht="45" x14ac:dyDescent="0.25">
      <c r="B75" s="82" t="s">
        <v>89</v>
      </c>
      <c r="C75" s="82" t="s">
        <v>90</v>
      </c>
      <c r="D75" s="83" t="s">
        <v>96</v>
      </c>
      <c r="E75" s="83">
        <v>15</v>
      </c>
      <c r="F75" s="84" t="s">
        <v>88</v>
      </c>
      <c r="G75" s="84" t="s">
        <v>88</v>
      </c>
      <c r="H75" s="84" t="s">
        <v>88</v>
      </c>
      <c r="I75" s="83" t="s">
        <v>19</v>
      </c>
      <c r="J75" s="83" t="s">
        <v>19</v>
      </c>
      <c r="K75" s="83" t="s">
        <v>19</v>
      </c>
      <c r="L75" s="83" t="s">
        <v>19</v>
      </c>
      <c r="M75" s="83" t="s">
        <v>19</v>
      </c>
      <c r="N75" s="83" t="s">
        <v>19</v>
      </c>
      <c r="O75" s="143"/>
      <c r="P75" s="144"/>
      <c r="Q75" s="83" t="s">
        <v>19</v>
      </c>
    </row>
    <row r="76" spans="2:17" ht="30" x14ac:dyDescent="0.25">
      <c r="B76" s="82" t="s">
        <v>89</v>
      </c>
      <c r="C76" s="82" t="s">
        <v>90</v>
      </c>
      <c r="D76" s="85" t="s">
        <v>97</v>
      </c>
      <c r="E76" s="85">
        <v>15</v>
      </c>
      <c r="F76" s="84" t="s">
        <v>88</v>
      </c>
      <c r="G76" s="84" t="s">
        <v>88</v>
      </c>
      <c r="H76" s="84" t="s">
        <v>88</v>
      </c>
      <c r="I76" s="83" t="s">
        <v>19</v>
      </c>
      <c r="J76" s="83" t="s">
        <v>19</v>
      </c>
      <c r="K76" s="83" t="s">
        <v>19</v>
      </c>
      <c r="L76" s="83" t="s">
        <v>19</v>
      </c>
      <c r="M76" s="83" t="s">
        <v>19</v>
      </c>
      <c r="N76" s="83" t="s">
        <v>19</v>
      </c>
      <c r="O76" s="143"/>
      <c r="P76" s="144"/>
      <c r="Q76" s="83" t="s">
        <v>19</v>
      </c>
    </row>
    <row r="77" spans="2:17" ht="30" x14ac:dyDescent="0.25">
      <c r="B77" s="82" t="s">
        <v>89</v>
      </c>
      <c r="C77" s="82" t="s">
        <v>90</v>
      </c>
      <c r="D77" s="83" t="s">
        <v>98</v>
      </c>
      <c r="E77" s="83">
        <v>15</v>
      </c>
      <c r="F77" s="84" t="s">
        <v>88</v>
      </c>
      <c r="G77" s="84" t="s">
        <v>88</v>
      </c>
      <c r="H77" s="84" t="s">
        <v>88</v>
      </c>
      <c r="I77" s="83" t="s">
        <v>19</v>
      </c>
      <c r="J77" s="83" t="s">
        <v>19</v>
      </c>
      <c r="K77" s="83" t="s">
        <v>19</v>
      </c>
      <c r="L77" s="83" t="s">
        <v>19</v>
      </c>
      <c r="M77" s="83" t="s">
        <v>19</v>
      </c>
      <c r="N77" s="83" t="s">
        <v>19</v>
      </c>
      <c r="O77" s="143"/>
      <c r="P77" s="144"/>
      <c r="Q77" s="83" t="s">
        <v>19</v>
      </c>
    </row>
    <row r="78" spans="2:17" ht="30" x14ac:dyDescent="0.25">
      <c r="B78" s="82" t="s">
        <v>89</v>
      </c>
      <c r="C78" s="82" t="s">
        <v>90</v>
      </c>
      <c r="D78" s="83" t="s">
        <v>99</v>
      </c>
      <c r="E78" s="83">
        <v>34</v>
      </c>
      <c r="F78" s="84" t="s">
        <v>88</v>
      </c>
      <c r="G78" s="84" t="s">
        <v>88</v>
      </c>
      <c r="H78" s="84" t="s">
        <v>88</v>
      </c>
      <c r="I78" s="83" t="s">
        <v>19</v>
      </c>
      <c r="J78" s="83" t="s">
        <v>19</v>
      </c>
      <c r="K78" s="83" t="s">
        <v>19</v>
      </c>
      <c r="L78" s="83" t="s">
        <v>19</v>
      </c>
      <c r="M78" s="83" t="s">
        <v>19</v>
      </c>
      <c r="N78" s="83" t="s">
        <v>19</v>
      </c>
      <c r="O78" s="143"/>
      <c r="P78" s="144"/>
      <c r="Q78" s="83" t="s">
        <v>19</v>
      </c>
    </row>
    <row r="79" spans="2:17" ht="30" x14ac:dyDescent="0.25">
      <c r="B79" s="82" t="s">
        <v>89</v>
      </c>
      <c r="C79" s="82" t="s">
        <v>90</v>
      </c>
      <c r="D79" s="85" t="s">
        <v>100</v>
      </c>
      <c r="E79" s="85">
        <v>16</v>
      </c>
      <c r="F79" s="84" t="s">
        <v>88</v>
      </c>
      <c r="G79" s="84" t="s">
        <v>88</v>
      </c>
      <c r="H79" s="84" t="s">
        <v>88</v>
      </c>
      <c r="I79" s="83" t="s">
        <v>19</v>
      </c>
      <c r="J79" s="83" t="s">
        <v>19</v>
      </c>
      <c r="K79" s="83" t="s">
        <v>19</v>
      </c>
      <c r="L79" s="83" t="s">
        <v>19</v>
      </c>
      <c r="M79" s="83" t="s">
        <v>19</v>
      </c>
      <c r="N79" s="83" t="s">
        <v>19</v>
      </c>
      <c r="O79" s="143"/>
      <c r="P79" s="144"/>
      <c r="Q79" s="83" t="s">
        <v>19</v>
      </c>
    </row>
    <row r="80" spans="2:17" ht="30" x14ac:dyDescent="0.25">
      <c r="B80" s="82" t="s">
        <v>89</v>
      </c>
      <c r="C80" s="82" t="s">
        <v>90</v>
      </c>
      <c r="D80" s="83" t="s">
        <v>101</v>
      </c>
      <c r="E80" s="83">
        <v>17</v>
      </c>
      <c r="F80" s="84" t="s">
        <v>88</v>
      </c>
      <c r="G80" s="84" t="s">
        <v>88</v>
      </c>
      <c r="H80" s="84" t="s">
        <v>88</v>
      </c>
      <c r="I80" s="83" t="s">
        <v>19</v>
      </c>
      <c r="J80" s="83" t="s">
        <v>19</v>
      </c>
      <c r="K80" s="83" t="s">
        <v>19</v>
      </c>
      <c r="L80" s="83" t="s">
        <v>19</v>
      </c>
      <c r="M80" s="83" t="s">
        <v>19</v>
      </c>
      <c r="N80" s="83" t="s">
        <v>19</v>
      </c>
      <c r="O80" s="143"/>
      <c r="P80" s="144"/>
      <c r="Q80" s="83" t="s">
        <v>19</v>
      </c>
    </row>
    <row r="81" spans="1:18" ht="30" x14ac:dyDescent="0.25">
      <c r="B81" s="82" t="s">
        <v>89</v>
      </c>
      <c r="C81" s="82" t="s">
        <v>90</v>
      </c>
      <c r="D81" s="83" t="s">
        <v>102</v>
      </c>
      <c r="E81" s="83">
        <v>18</v>
      </c>
      <c r="F81" s="84" t="s">
        <v>88</v>
      </c>
      <c r="G81" s="84" t="s">
        <v>88</v>
      </c>
      <c r="H81" s="84" t="s">
        <v>88</v>
      </c>
      <c r="I81" s="83" t="s">
        <v>19</v>
      </c>
      <c r="J81" s="83" t="s">
        <v>19</v>
      </c>
      <c r="K81" s="83" t="s">
        <v>19</v>
      </c>
      <c r="L81" s="83" t="s">
        <v>19</v>
      </c>
      <c r="M81" s="83" t="s">
        <v>19</v>
      </c>
      <c r="N81" s="83" t="s">
        <v>19</v>
      </c>
      <c r="O81" s="143"/>
      <c r="P81" s="144"/>
      <c r="Q81" s="83" t="s">
        <v>19</v>
      </c>
    </row>
    <row r="82" spans="1:18" ht="30" x14ac:dyDescent="0.25">
      <c r="A82"/>
      <c r="B82" s="82" t="s">
        <v>89</v>
      </c>
      <c r="C82" s="82" t="s">
        <v>90</v>
      </c>
      <c r="D82" s="85" t="s">
        <v>103</v>
      </c>
      <c r="E82" s="85">
        <v>15</v>
      </c>
      <c r="F82" s="84" t="s">
        <v>88</v>
      </c>
      <c r="G82" s="84" t="s">
        <v>88</v>
      </c>
      <c r="H82" s="84" t="s">
        <v>88</v>
      </c>
      <c r="I82" s="83" t="s">
        <v>19</v>
      </c>
      <c r="J82" s="83" t="s">
        <v>19</v>
      </c>
      <c r="K82" s="83" t="s">
        <v>19</v>
      </c>
      <c r="L82" s="83" t="s">
        <v>19</v>
      </c>
      <c r="M82" s="83" t="s">
        <v>19</v>
      </c>
      <c r="N82" s="83" t="s">
        <v>19</v>
      </c>
      <c r="O82" s="143"/>
      <c r="P82" s="144"/>
      <c r="Q82" s="83" t="s">
        <v>19</v>
      </c>
    </row>
    <row r="83" spans="1:18" ht="30" x14ac:dyDescent="0.25">
      <c r="A83"/>
      <c r="B83" s="82" t="s">
        <v>86</v>
      </c>
      <c r="C83" s="82" t="s">
        <v>86</v>
      </c>
      <c r="D83" s="83" t="s">
        <v>104</v>
      </c>
      <c r="E83" s="85">
        <v>120</v>
      </c>
      <c r="F83" s="84" t="s">
        <v>88</v>
      </c>
      <c r="G83" s="84" t="s">
        <v>88</v>
      </c>
      <c r="H83" s="84" t="s">
        <v>19</v>
      </c>
      <c r="I83" s="83" t="s">
        <v>88</v>
      </c>
      <c r="J83" s="83" t="s">
        <v>19</v>
      </c>
      <c r="K83" s="85" t="s">
        <v>19</v>
      </c>
      <c r="L83" s="85" t="s">
        <v>19</v>
      </c>
      <c r="M83" s="85" t="s">
        <v>19</v>
      </c>
      <c r="N83" s="85" t="s">
        <v>19</v>
      </c>
      <c r="O83" s="86"/>
      <c r="P83" s="87"/>
      <c r="Q83" s="85" t="s">
        <v>19</v>
      </c>
    </row>
    <row r="84" spans="1:18" customFormat="1" ht="49.5" customHeight="1" x14ac:dyDescent="0.25">
      <c r="A84" s="88"/>
      <c r="B84" s="88" t="s">
        <v>105</v>
      </c>
      <c r="C84" s="82" t="s">
        <v>90</v>
      </c>
      <c r="D84" s="88" t="s">
        <v>106</v>
      </c>
      <c r="E84" s="89">
        <v>34</v>
      </c>
      <c r="F84" s="84" t="s">
        <v>88</v>
      </c>
      <c r="G84" s="84" t="s">
        <v>88</v>
      </c>
      <c r="H84" s="84" t="s">
        <v>88</v>
      </c>
      <c r="I84" s="83" t="s">
        <v>19</v>
      </c>
      <c r="J84" s="83" t="s">
        <v>19</v>
      </c>
      <c r="K84" s="83" t="s">
        <v>19</v>
      </c>
      <c r="L84" s="83" t="s">
        <v>19</v>
      </c>
      <c r="M84" s="83" t="s">
        <v>19</v>
      </c>
      <c r="N84" s="83" t="s">
        <v>19</v>
      </c>
      <c r="O84" s="143"/>
      <c r="P84" s="144"/>
      <c r="Q84" s="83" t="s">
        <v>19</v>
      </c>
    </row>
    <row r="85" spans="1:18" customFormat="1" ht="51.75" customHeight="1" x14ac:dyDescent="0.25">
      <c r="A85" s="88"/>
      <c r="B85" s="88" t="s">
        <v>105</v>
      </c>
      <c r="C85" s="82" t="s">
        <v>90</v>
      </c>
      <c r="D85" s="88" t="s">
        <v>107</v>
      </c>
      <c r="E85" s="89">
        <v>16</v>
      </c>
      <c r="F85" s="84" t="s">
        <v>88</v>
      </c>
      <c r="G85" s="84" t="s">
        <v>88</v>
      </c>
      <c r="H85" s="84" t="s">
        <v>88</v>
      </c>
      <c r="I85" s="83" t="s">
        <v>19</v>
      </c>
      <c r="J85" s="83" t="s">
        <v>19</v>
      </c>
      <c r="K85" s="83" t="s">
        <v>19</v>
      </c>
      <c r="L85" s="83" t="s">
        <v>19</v>
      </c>
      <c r="M85" s="83" t="s">
        <v>19</v>
      </c>
      <c r="N85" s="83" t="s">
        <v>19</v>
      </c>
      <c r="O85" s="143"/>
      <c r="P85" s="144"/>
      <c r="Q85" s="83" t="s">
        <v>19</v>
      </c>
    </row>
    <row r="86" spans="1:18" customFormat="1" ht="49.5" customHeight="1" x14ac:dyDescent="0.25">
      <c r="A86" s="88"/>
      <c r="B86" s="88" t="s">
        <v>105</v>
      </c>
      <c r="C86" s="82" t="s">
        <v>90</v>
      </c>
      <c r="D86" s="88" t="s">
        <v>108</v>
      </c>
      <c r="E86" s="89">
        <v>32</v>
      </c>
      <c r="F86" s="84" t="s">
        <v>88</v>
      </c>
      <c r="G86" s="84" t="s">
        <v>88</v>
      </c>
      <c r="H86" s="84" t="s">
        <v>88</v>
      </c>
      <c r="I86" s="83" t="s">
        <v>19</v>
      </c>
      <c r="J86" s="83" t="s">
        <v>19</v>
      </c>
      <c r="K86" s="83" t="s">
        <v>19</v>
      </c>
      <c r="L86" s="83" t="s">
        <v>19</v>
      </c>
      <c r="M86" s="83" t="s">
        <v>19</v>
      </c>
      <c r="N86" s="83" t="s">
        <v>19</v>
      </c>
      <c r="O86" s="143"/>
      <c r="P86" s="144"/>
      <c r="Q86" s="83" t="s">
        <v>19</v>
      </c>
    </row>
    <row r="87" spans="1:18" customFormat="1" ht="50.25" customHeight="1" x14ac:dyDescent="0.25">
      <c r="A87" s="88"/>
      <c r="B87" s="88" t="s">
        <v>105</v>
      </c>
      <c r="C87" s="82" t="s">
        <v>90</v>
      </c>
      <c r="D87" s="88" t="s">
        <v>109</v>
      </c>
      <c r="E87" s="89">
        <v>17</v>
      </c>
      <c r="F87" s="84" t="s">
        <v>88</v>
      </c>
      <c r="G87" s="84" t="s">
        <v>88</v>
      </c>
      <c r="H87" s="84" t="s">
        <v>88</v>
      </c>
      <c r="I87" s="83" t="s">
        <v>19</v>
      </c>
      <c r="J87" s="83" t="s">
        <v>19</v>
      </c>
      <c r="K87" s="83" t="s">
        <v>19</v>
      </c>
      <c r="L87" s="83" t="s">
        <v>19</v>
      </c>
      <c r="M87" s="83" t="s">
        <v>19</v>
      </c>
      <c r="N87" s="83" t="s">
        <v>19</v>
      </c>
      <c r="O87" s="143"/>
      <c r="P87" s="144"/>
      <c r="Q87" s="83" t="s">
        <v>19</v>
      </c>
    </row>
    <row r="88" spans="1:18" customFormat="1" ht="63" customHeight="1" x14ac:dyDescent="0.25">
      <c r="A88" s="88"/>
      <c r="B88" s="88" t="s">
        <v>105</v>
      </c>
      <c r="C88" s="82" t="s">
        <v>90</v>
      </c>
      <c r="D88" s="88" t="s">
        <v>110</v>
      </c>
      <c r="E88" s="89">
        <v>15</v>
      </c>
      <c r="F88" s="84" t="s">
        <v>88</v>
      </c>
      <c r="G88" s="84" t="s">
        <v>88</v>
      </c>
      <c r="H88" s="84" t="s">
        <v>88</v>
      </c>
      <c r="I88" s="83" t="s">
        <v>19</v>
      </c>
      <c r="J88" s="83" t="s">
        <v>19</v>
      </c>
      <c r="K88" s="83" t="s">
        <v>19</v>
      </c>
      <c r="L88" s="83" t="s">
        <v>19</v>
      </c>
      <c r="M88" s="83" t="s">
        <v>19</v>
      </c>
      <c r="N88" s="83" t="s">
        <v>19</v>
      </c>
      <c r="O88" s="143"/>
      <c r="P88" s="144"/>
      <c r="Q88" s="83" t="s">
        <v>19</v>
      </c>
    </row>
    <row r="89" spans="1:18" customFormat="1" ht="48.75" customHeight="1" x14ac:dyDescent="0.25">
      <c r="A89" s="88"/>
      <c r="B89" s="88" t="s">
        <v>105</v>
      </c>
      <c r="C89" s="82" t="s">
        <v>90</v>
      </c>
      <c r="D89" s="88" t="s">
        <v>111</v>
      </c>
      <c r="E89" s="89">
        <v>16</v>
      </c>
      <c r="F89" s="84" t="s">
        <v>88</v>
      </c>
      <c r="G89" s="84" t="s">
        <v>88</v>
      </c>
      <c r="H89" s="84" t="s">
        <v>88</v>
      </c>
      <c r="I89" s="83" t="s">
        <v>19</v>
      </c>
      <c r="J89" s="83" t="s">
        <v>19</v>
      </c>
      <c r="K89" s="83" t="s">
        <v>19</v>
      </c>
      <c r="L89" s="83" t="s">
        <v>19</v>
      </c>
      <c r="M89" s="83" t="s">
        <v>19</v>
      </c>
      <c r="N89" s="83" t="s">
        <v>19</v>
      </c>
      <c r="O89" s="143"/>
      <c r="P89" s="144"/>
      <c r="Q89" s="83" t="s">
        <v>19</v>
      </c>
    </row>
    <row r="90" spans="1:18" customFormat="1" ht="56.25" customHeight="1" x14ac:dyDescent="0.25">
      <c r="A90" s="88"/>
      <c r="B90" s="88" t="s">
        <v>105</v>
      </c>
      <c r="C90" s="82" t="s">
        <v>90</v>
      </c>
      <c r="D90" s="88" t="s">
        <v>112</v>
      </c>
      <c r="E90" s="89">
        <v>15</v>
      </c>
      <c r="F90" s="84" t="s">
        <v>88</v>
      </c>
      <c r="G90" s="84" t="s">
        <v>88</v>
      </c>
      <c r="H90" s="84" t="s">
        <v>88</v>
      </c>
      <c r="I90" s="83" t="s">
        <v>19</v>
      </c>
      <c r="J90" s="83" t="s">
        <v>19</v>
      </c>
      <c r="K90" s="83" t="s">
        <v>19</v>
      </c>
      <c r="L90" s="83" t="s">
        <v>19</v>
      </c>
      <c r="M90" s="83" t="s">
        <v>19</v>
      </c>
      <c r="N90" s="83" t="s">
        <v>19</v>
      </c>
      <c r="O90" s="143"/>
      <c r="P90" s="144"/>
      <c r="Q90" s="83" t="s">
        <v>19</v>
      </c>
    </row>
    <row r="91" spans="1:18" customFormat="1" ht="48" customHeight="1" x14ac:dyDescent="0.25">
      <c r="A91" s="88"/>
      <c r="B91" s="88" t="s">
        <v>105</v>
      </c>
      <c r="C91" s="82" t="s">
        <v>90</v>
      </c>
      <c r="D91" s="88" t="s">
        <v>113</v>
      </c>
      <c r="E91" s="89">
        <v>33</v>
      </c>
      <c r="F91" s="84" t="s">
        <v>88</v>
      </c>
      <c r="G91" s="84" t="s">
        <v>88</v>
      </c>
      <c r="H91" s="84" t="s">
        <v>88</v>
      </c>
      <c r="I91" s="83" t="s">
        <v>19</v>
      </c>
      <c r="J91" s="83" t="s">
        <v>19</v>
      </c>
      <c r="K91" s="83" t="s">
        <v>19</v>
      </c>
      <c r="L91" s="83" t="s">
        <v>19</v>
      </c>
      <c r="M91" s="83" t="s">
        <v>19</v>
      </c>
      <c r="N91" s="83" t="s">
        <v>19</v>
      </c>
      <c r="O91" s="143"/>
      <c r="P91" s="144"/>
      <c r="Q91" s="83" t="s">
        <v>19</v>
      </c>
    </row>
    <row r="92" spans="1:18" customFormat="1" ht="48" customHeight="1" x14ac:dyDescent="0.25">
      <c r="A92" s="88"/>
      <c r="B92" s="88" t="s">
        <v>105</v>
      </c>
      <c r="C92" s="82" t="s">
        <v>90</v>
      </c>
      <c r="D92" s="88" t="s">
        <v>114</v>
      </c>
      <c r="E92" s="89">
        <v>13</v>
      </c>
      <c r="F92" s="84" t="s">
        <v>88</v>
      </c>
      <c r="G92" s="84" t="s">
        <v>88</v>
      </c>
      <c r="H92" s="84" t="s">
        <v>88</v>
      </c>
      <c r="I92" s="83" t="s">
        <v>19</v>
      </c>
      <c r="J92" s="83" t="s">
        <v>19</v>
      </c>
      <c r="K92" s="83" t="s">
        <v>19</v>
      </c>
      <c r="L92" s="83" t="s">
        <v>19</v>
      </c>
      <c r="M92" s="83" t="s">
        <v>19</v>
      </c>
      <c r="N92" s="83" t="s">
        <v>19</v>
      </c>
      <c r="O92" s="141"/>
      <c r="P92" s="141"/>
      <c r="Q92" s="83" t="s">
        <v>19</v>
      </c>
    </row>
    <row r="93" spans="1:18" customFormat="1" ht="54.75" customHeight="1" x14ac:dyDescent="0.25">
      <c r="A93" s="88"/>
      <c r="B93" s="88" t="s">
        <v>105</v>
      </c>
      <c r="C93" s="82" t="s">
        <v>90</v>
      </c>
      <c r="D93" s="88" t="s">
        <v>115</v>
      </c>
      <c r="E93" s="89">
        <v>31</v>
      </c>
      <c r="F93" s="84" t="s">
        <v>88</v>
      </c>
      <c r="G93" s="84" t="s">
        <v>88</v>
      </c>
      <c r="H93" s="84" t="s">
        <v>88</v>
      </c>
      <c r="I93" s="83" t="s">
        <v>19</v>
      </c>
      <c r="J93" s="83" t="s">
        <v>19</v>
      </c>
      <c r="K93" s="83" t="s">
        <v>19</v>
      </c>
      <c r="L93" s="83" t="s">
        <v>19</v>
      </c>
      <c r="M93" s="83" t="s">
        <v>19</v>
      </c>
      <c r="N93" s="83" t="s">
        <v>19</v>
      </c>
      <c r="O93" s="141"/>
      <c r="P93" s="141"/>
      <c r="Q93" s="83" t="s">
        <v>19</v>
      </c>
    </row>
    <row r="94" spans="1:18" customFormat="1" ht="48.75" customHeight="1" x14ac:dyDescent="0.25">
      <c r="A94" s="88"/>
      <c r="B94" s="88" t="s">
        <v>105</v>
      </c>
      <c r="C94" s="82" t="s">
        <v>90</v>
      </c>
      <c r="D94" s="88" t="s">
        <v>116</v>
      </c>
      <c r="E94" s="89">
        <v>16</v>
      </c>
      <c r="F94" s="84" t="s">
        <v>88</v>
      </c>
      <c r="G94" s="84" t="s">
        <v>88</v>
      </c>
      <c r="H94" s="84" t="s">
        <v>88</v>
      </c>
      <c r="I94" s="83" t="s">
        <v>19</v>
      </c>
      <c r="J94" s="83" t="s">
        <v>19</v>
      </c>
      <c r="K94" s="83" t="s">
        <v>19</v>
      </c>
      <c r="L94" s="83" t="s">
        <v>19</v>
      </c>
      <c r="M94" s="83" t="s">
        <v>19</v>
      </c>
      <c r="N94" s="83" t="s">
        <v>19</v>
      </c>
      <c r="O94" s="141"/>
      <c r="P94" s="141"/>
      <c r="Q94" s="83" t="s">
        <v>19</v>
      </c>
    </row>
    <row r="95" spans="1:18" x14ac:dyDescent="0.25">
      <c r="A95"/>
      <c r="B95" s="90"/>
      <c r="C95" s="90"/>
      <c r="D95" s="91"/>
      <c r="E95" s="92">
        <f>SUM(E69:E94)</f>
        <v>880</v>
      </c>
      <c r="F95" s="93"/>
      <c r="G95" s="93"/>
      <c r="H95" s="93"/>
      <c r="I95" s="91"/>
      <c r="J95" s="91"/>
      <c r="K95" s="91"/>
      <c r="L95" s="91"/>
      <c r="M95" s="91"/>
      <c r="N95" s="91"/>
      <c r="O95" s="142"/>
      <c r="P95" s="142"/>
      <c r="Q95" s="91"/>
      <c r="R95" s="30"/>
    </row>
    <row r="96" spans="1:18" x14ac:dyDescent="0.25">
      <c r="F96" s="30"/>
      <c r="G96" s="30"/>
      <c r="H96" s="30"/>
      <c r="I96" s="30"/>
      <c r="J96" s="30"/>
      <c r="K96" s="30"/>
      <c r="L96" s="30"/>
      <c r="M96" s="30"/>
      <c r="N96" s="30"/>
      <c r="O96" s="30"/>
      <c r="P96" s="30"/>
      <c r="Q96" s="30"/>
      <c r="R96" s="30"/>
    </row>
    <row r="97" spans="2:17" x14ac:dyDescent="0.25">
      <c r="B97" s="1" t="s">
        <v>117</v>
      </c>
    </row>
    <row r="98" spans="2:17" x14ac:dyDescent="0.25">
      <c r="B98" s="1" t="s">
        <v>118</v>
      </c>
    </row>
    <row r="99" spans="2:17" x14ac:dyDescent="0.25">
      <c r="B99" s="1" t="s">
        <v>119</v>
      </c>
    </row>
    <row r="100" spans="2:17" ht="76.5" customHeight="1" x14ac:dyDescent="0.25">
      <c r="B100" s="79" t="s">
        <v>120</v>
      </c>
      <c r="C100" s="79" t="s">
        <v>121</v>
      </c>
      <c r="D100" s="79" t="s">
        <v>122</v>
      </c>
      <c r="E100" s="79" t="s">
        <v>123</v>
      </c>
      <c r="F100" s="79" t="s">
        <v>124</v>
      </c>
      <c r="G100" s="79" t="s">
        <v>125</v>
      </c>
      <c r="H100" s="79" t="s">
        <v>126</v>
      </c>
      <c r="I100" s="79" t="s">
        <v>127</v>
      </c>
      <c r="J100" s="132" t="s">
        <v>128</v>
      </c>
      <c r="K100" s="133"/>
      <c r="L100" s="134"/>
      <c r="M100" s="79" t="s">
        <v>129</v>
      </c>
      <c r="N100" s="79" t="s">
        <v>130</v>
      </c>
      <c r="O100" s="79" t="s">
        <v>131</v>
      </c>
      <c r="P100" s="132" t="s">
        <v>84</v>
      </c>
      <c r="Q100" s="134"/>
    </row>
    <row r="101" spans="2:17" ht="60.75" customHeight="1" x14ac:dyDescent="0.25">
      <c r="B101" s="94"/>
      <c r="C101" s="94"/>
      <c r="D101" s="82"/>
      <c r="E101" s="82"/>
      <c r="F101" s="82"/>
      <c r="G101" s="82"/>
      <c r="H101" s="82"/>
      <c r="I101" s="95"/>
      <c r="J101" s="96" t="s">
        <v>132</v>
      </c>
      <c r="K101" s="83" t="s">
        <v>133</v>
      </c>
      <c r="L101" s="97" t="s">
        <v>134</v>
      </c>
      <c r="M101" s="42"/>
      <c r="N101" s="42"/>
      <c r="O101" s="42"/>
      <c r="P101" s="123"/>
      <c r="Q101" s="123"/>
    </row>
    <row r="102" spans="2:17" ht="143.44999999999999" customHeight="1" x14ac:dyDescent="0.25">
      <c r="B102" s="98" t="s">
        <v>135</v>
      </c>
      <c r="C102" s="99">
        <f>169/2</f>
        <v>84.5</v>
      </c>
      <c r="D102" s="100" t="s">
        <v>136</v>
      </c>
      <c r="E102" s="100">
        <v>29134609</v>
      </c>
      <c r="F102" s="94" t="s">
        <v>137</v>
      </c>
      <c r="G102" s="94" t="s">
        <v>138</v>
      </c>
      <c r="H102" s="94" t="s">
        <v>139</v>
      </c>
      <c r="I102" s="83" t="s">
        <v>52</v>
      </c>
      <c r="J102" s="94" t="s">
        <v>50</v>
      </c>
      <c r="K102" s="83" t="s">
        <v>140</v>
      </c>
      <c r="L102" s="83" t="s">
        <v>19</v>
      </c>
      <c r="M102" s="85" t="s">
        <v>19</v>
      </c>
      <c r="N102" s="85" t="s">
        <v>19</v>
      </c>
      <c r="O102" s="85" t="s">
        <v>19</v>
      </c>
      <c r="P102" s="141"/>
      <c r="Q102" s="141"/>
    </row>
    <row r="103" spans="2:17" ht="201" customHeight="1" x14ac:dyDescent="0.25">
      <c r="B103" s="98" t="s">
        <v>135</v>
      </c>
      <c r="C103" s="99">
        <f>169/2</f>
        <v>84.5</v>
      </c>
      <c r="D103" s="100" t="s">
        <v>141</v>
      </c>
      <c r="E103" s="100">
        <v>39535485</v>
      </c>
      <c r="F103" s="94" t="s">
        <v>142</v>
      </c>
      <c r="G103" s="94" t="s">
        <v>143</v>
      </c>
      <c r="H103" s="94" t="s">
        <v>144</v>
      </c>
      <c r="I103" s="83" t="s">
        <v>52</v>
      </c>
      <c r="J103" s="94" t="s">
        <v>50</v>
      </c>
      <c r="K103" s="83" t="s">
        <v>145</v>
      </c>
      <c r="L103" s="83" t="s">
        <v>19</v>
      </c>
      <c r="M103" s="85" t="s">
        <v>19</v>
      </c>
      <c r="N103" s="85" t="s">
        <v>19</v>
      </c>
      <c r="O103" s="85" t="s">
        <v>19</v>
      </c>
      <c r="P103" s="141"/>
      <c r="Q103" s="141"/>
    </row>
    <row r="104" spans="2:17" ht="225.6" customHeight="1" x14ac:dyDescent="0.25">
      <c r="B104" s="98" t="s">
        <v>146</v>
      </c>
      <c r="C104" s="99">
        <f>169/2</f>
        <v>84.5</v>
      </c>
      <c r="D104" s="100" t="s">
        <v>147</v>
      </c>
      <c r="E104" s="100">
        <v>94407675</v>
      </c>
      <c r="F104" s="94" t="s">
        <v>148</v>
      </c>
      <c r="G104" s="94" t="s">
        <v>149</v>
      </c>
      <c r="H104" s="94" t="s">
        <v>150</v>
      </c>
      <c r="I104" s="83" t="s">
        <v>19</v>
      </c>
      <c r="J104" s="94" t="s">
        <v>50</v>
      </c>
      <c r="K104" s="83" t="s">
        <v>140</v>
      </c>
      <c r="L104" s="83" t="s">
        <v>19</v>
      </c>
      <c r="M104" s="85" t="s">
        <v>19</v>
      </c>
      <c r="N104" s="85" t="s">
        <v>19</v>
      </c>
      <c r="O104" s="85" t="s">
        <v>19</v>
      </c>
      <c r="P104" s="141"/>
      <c r="Q104" s="141"/>
    </row>
    <row r="105" spans="2:17" ht="105" x14ac:dyDescent="0.25">
      <c r="B105" s="98" t="s">
        <v>146</v>
      </c>
      <c r="C105" s="99">
        <f>169/2</f>
        <v>84.5</v>
      </c>
      <c r="D105" s="100" t="s">
        <v>151</v>
      </c>
      <c r="E105" s="100">
        <v>1107048513</v>
      </c>
      <c r="F105" s="94" t="s">
        <v>152</v>
      </c>
      <c r="G105" s="94" t="s">
        <v>153</v>
      </c>
      <c r="H105" s="94" t="s">
        <v>154</v>
      </c>
      <c r="I105" s="83" t="s">
        <v>19</v>
      </c>
      <c r="J105" s="94" t="s">
        <v>50</v>
      </c>
      <c r="K105" s="83" t="s">
        <v>155</v>
      </c>
      <c r="L105" s="83" t="s">
        <v>19</v>
      </c>
      <c r="M105" s="85" t="s">
        <v>19</v>
      </c>
      <c r="N105" s="85" t="s">
        <v>19</v>
      </c>
      <c r="O105" s="85" t="s">
        <v>19</v>
      </c>
      <c r="P105" s="141"/>
      <c r="Q105" s="141"/>
    </row>
    <row r="106" spans="2:17" ht="144" customHeight="1" x14ac:dyDescent="0.25">
      <c r="B106" s="98" t="s">
        <v>156</v>
      </c>
      <c r="C106" s="99">
        <f>(95+50+139+50+99)/2</f>
        <v>216.5</v>
      </c>
      <c r="D106" s="100" t="s">
        <v>157</v>
      </c>
      <c r="E106" s="100">
        <v>30230580</v>
      </c>
      <c r="F106" s="94" t="s">
        <v>158</v>
      </c>
      <c r="G106" s="82" t="s">
        <v>159</v>
      </c>
      <c r="H106" s="82" t="s">
        <v>160</v>
      </c>
      <c r="I106" s="95" t="s">
        <v>52</v>
      </c>
      <c r="J106" s="96" t="s">
        <v>50</v>
      </c>
      <c r="K106" s="83" t="s">
        <v>140</v>
      </c>
      <c r="L106" s="97" t="s">
        <v>19</v>
      </c>
      <c r="M106" s="42" t="s">
        <v>19</v>
      </c>
      <c r="N106" s="42" t="s">
        <v>19</v>
      </c>
      <c r="O106" s="42" t="s">
        <v>19</v>
      </c>
      <c r="P106" s="141"/>
      <c r="Q106" s="141"/>
    </row>
    <row r="107" spans="2:17" ht="115.15" customHeight="1" x14ac:dyDescent="0.25">
      <c r="B107" s="98" t="s">
        <v>156</v>
      </c>
      <c r="C107" s="99">
        <f>(95+50+139+50+99)/2</f>
        <v>216.5</v>
      </c>
      <c r="D107" s="100" t="s">
        <v>161</v>
      </c>
      <c r="E107" s="100">
        <v>66833285</v>
      </c>
      <c r="F107" s="94" t="s">
        <v>162</v>
      </c>
      <c r="G107" s="94" t="s">
        <v>163</v>
      </c>
      <c r="H107" s="94" t="s">
        <v>164</v>
      </c>
      <c r="I107" s="83" t="s">
        <v>52</v>
      </c>
      <c r="J107" s="94" t="s">
        <v>165</v>
      </c>
      <c r="K107" s="83" t="s">
        <v>166</v>
      </c>
      <c r="L107" s="97" t="s">
        <v>19</v>
      </c>
      <c r="M107" s="42" t="s">
        <v>19</v>
      </c>
      <c r="N107" s="42" t="s">
        <v>19</v>
      </c>
      <c r="O107" s="42" t="s">
        <v>19</v>
      </c>
      <c r="P107" s="141"/>
      <c r="Q107" s="141"/>
    </row>
    <row r="108" spans="2:17" ht="105" x14ac:dyDescent="0.25">
      <c r="B108" s="98" t="s">
        <v>167</v>
      </c>
      <c r="C108" s="99">
        <f>(95+50+139+50+99)/4</f>
        <v>108.25</v>
      </c>
      <c r="D108" s="100" t="s">
        <v>168</v>
      </c>
      <c r="E108" s="100">
        <v>31424510</v>
      </c>
      <c r="F108" s="94" t="s">
        <v>152</v>
      </c>
      <c r="G108" s="94" t="s">
        <v>149</v>
      </c>
      <c r="H108" s="94" t="s">
        <v>169</v>
      </c>
      <c r="I108" s="83" t="s">
        <v>19</v>
      </c>
      <c r="J108" s="94" t="s">
        <v>50</v>
      </c>
      <c r="K108" s="94" t="s">
        <v>170</v>
      </c>
      <c r="L108" s="83" t="s">
        <v>19</v>
      </c>
      <c r="M108" s="42" t="s">
        <v>19</v>
      </c>
      <c r="N108" s="42" t="s">
        <v>19</v>
      </c>
      <c r="O108" s="42" t="s">
        <v>19</v>
      </c>
      <c r="P108" s="141"/>
      <c r="Q108" s="141"/>
    </row>
    <row r="109" spans="2:17" ht="105" x14ac:dyDescent="0.25">
      <c r="B109" s="98" t="s">
        <v>167</v>
      </c>
      <c r="C109" s="99">
        <f>(95+50+139+50+99)/4</f>
        <v>108.25</v>
      </c>
      <c r="D109" s="100" t="s">
        <v>171</v>
      </c>
      <c r="E109" s="100">
        <v>31642739</v>
      </c>
      <c r="F109" s="94" t="s">
        <v>152</v>
      </c>
      <c r="G109" s="94" t="s">
        <v>172</v>
      </c>
      <c r="H109" s="94" t="s">
        <v>173</v>
      </c>
      <c r="I109" s="83" t="s">
        <v>19</v>
      </c>
      <c r="J109" s="83" t="s">
        <v>50</v>
      </c>
      <c r="K109" s="83" t="s">
        <v>174</v>
      </c>
      <c r="L109" s="83" t="s">
        <v>19</v>
      </c>
      <c r="M109" s="42" t="s">
        <v>19</v>
      </c>
      <c r="N109" s="42" t="s">
        <v>19</v>
      </c>
      <c r="O109" s="42" t="s">
        <v>19</v>
      </c>
      <c r="P109" s="141"/>
      <c r="Q109" s="141"/>
    </row>
    <row r="110" spans="2:17" ht="86.45" customHeight="1" x14ac:dyDescent="0.25">
      <c r="B110" s="98" t="s">
        <v>167</v>
      </c>
      <c r="C110" s="99">
        <f>(95+50+139+50+99)/4</f>
        <v>108.25</v>
      </c>
      <c r="D110" s="100" t="s">
        <v>175</v>
      </c>
      <c r="E110" s="100">
        <v>1112771484</v>
      </c>
      <c r="F110" s="94" t="s">
        <v>176</v>
      </c>
      <c r="G110" s="94" t="s">
        <v>177</v>
      </c>
      <c r="H110" s="94" t="s">
        <v>178</v>
      </c>
      <c r="I110" s="83" t="s">
        <v>19</v>
      </c>
      <c r="J110" s="83" t="s">
        <v>179</v>
      </c>
      <c r="K110" s="83" t="s">
        <v>180</v>
      </c>
      <c r="L110" s="83" t="s">
        <v>19</v>
      </c>
      <c r="M110" s="42" t="s">
        <v>19</v>
      </c>
      <c r="N110" s="42" t="s">
        <v>19</v>
      </c>
      <c r="O110" s="42" t="s">
        <v>19</v>
      </c>
      <c r="P110" s="141" t="s">
        <v>181</v>
      </c>
      <c r="Q110" s="141"/>
    </row>
    <row r="111" spans="2:17" ht="79.150000000000006" customHeight="1" x14ac:dyDescent="0.25">
      <c r="B111" s="98" t="s">
        <v>167</v>
      </c>
      <c r="C111" s="99">
        <f>(95+50+139+50+99)/4</f>
        <v>108.25</v>
      </c>
      <c r="D111" s="100" t="s">
        <v>182</v>
      </c>
      <c r="E111" s="100">
        <v>30334954</v>
      </c>
      <c r="F111" s="94" t="s">
        <v>176</v>
      </c>
      <c r="G111" s="94" t="s">
        <v>159</v>
      </c>
      <c r="H111" s="94" t="s">
        <v>183</v>
      </c>
      <c r="I111" s="83" t="s">
        <v>19</v>
      </c>
      <c r="J111" s="83" t="s">
        <v>50</v>
      </c>
      <c r="K111" s="83" t="s">
        <v>184</v>
      </c>
      <c r="L111" s="83" t="s">
        <v>19</v>
      </c>
      <c r="M111" s="42" t="s">
        <v>19</v>
      </c>
      <c r="N111" s="42" t="s">
        <v>19</v>
      </c>
      <c r="O111" s="42" t="s">
        <v>19</v>
      </c>
      <c r="P111" s="141" t="s">
        <v>185</v>
      </c>
      <c r="Q111" s="141"/>
    </row>
    <row r="112" spans="2:17" ht="33.6" customHeight="1" x14ac:dyDescent="0.25">
      <c r="B112" s="101"/>
      <c r="C112" s="101"/>
      <c r="D112" s="90"/>
      <c r="E112" s="90"/>
      <c r="F112" s="101"/>
      <c r="G112" s="90"/>
      <c r="H112" s="90"/>
      <c r="I112" s="102"/>
      <c r="J112" s="103"/>
      <c r="K112" s="104"/>
      <c r="L112" s="104"/>
      <c r="M112" s="30"/>
      <c r="N112" s="30"/>
      <c r="O112" s="30"/>
      <c r="P112" s="105"/>
      <c r="Q112" s="105"/>
    </row>
    <row r="113" spans="2:17" ht="33.6" customHeight="1" x14ac:dyDescent="0.25">
      <c r="B113" s="101"/>
      <c r="C113" s="101"/>
      <c r="D113" s="90"/>
      <c r="E113" s="90"/>
      <c r="F113" s="101"/>
      <c r="G113" s="90"/>
      <c r="H113" s="90"/>
      <c r="I113" s="102"/>
      <c r="J113" s="103"/>
      <c r="K113" s="104"/>
      <c r="L113" s="104"/>
      <c r="M113" s="30"/>
      <c r="N113" s="30"/>
      <c r="O113" s="30"/>
      <c r="P113" s="105"/>
      <c r="Q113" s="105"/>
    </row>
    <row r="114" spans="2:17" ht="15.75" thickBot="1" x14ac:dyDescent="0.3"/>
    <row r="115" spans="2:17" ht="27" thickBot="1" x14ac:dyDescent="0.3">
      <c r="B115" s="126" t="s">
        <v>186</v>
      </c>
      <c r="C115" s="127"/>
      <c r="D115" s="127"/>
      <c r="E115" s="127"/>
      <c r="F115" s="127"/>
      <c r="G115" s="127"/>
      <c r="H115" s="127"/>
      <c r="I115" s="127"/>
      <c r="J115" s="127"/>
      <c r="K115" s="127"/>
      <c r="L115" s="127"/>
      <c r="M115" s="127"/>
      <c r="N115" s="128"/>
    </row>
    <row r="118" spans="2:17" ht="46.15" customHeight="1" x14ac:dyDescent="0.25">
      <c r="B118" s="80" t="s">
        <v>18</v>
      </c>
      <c r="C118" s="80" t="s">
        <v>187</v>
      </c>
      <c r="D118" s="132" t="s">
        <v>84</v>
      </c>
      <c r="E118" s="134"/>
    </row>
    <row r="119" spans="2:17" ht="46.9" customHeight="1" x14ac:dyDescent="0.25">
      <c r="B119" s="85" t="s">
        <v>188</v>
      </c>
      <c r="C119" s="42" t="s">
        <v>19</v>
      </c>
      <c r="D119" s="123"/>
      <c r="E119" s="123"/>
    </row>
    <row r="122" spans="2:17" ht="26.25" x14ac:dyDescent="0.25">
      <c r="B122" s="124" t="s">
        <v>189</v>
      </c>
      <c r="C122" s="125"/>
      <c r="D122" s="125"/>
      <c r="E122" s="125"/>
      <c r="F122" s="125"/>
      <c r="G122" s="125"/>
      <c r="H122" s="125"/>
      <c r="I122" s="125"/>
      <c r="J122" s="125"/>
      <c r="K122" s="125"/>
      <c r="L122" s="125"/>
      <c r="M122" s="125"/>
      <c r="N122" s="125"/>
      <c r="O122" s="125"/>
      <c r="P122" s="125"/>
    </row>
    <row r="124" spans="2:17" ht="15.75" thickBot="1" x14ac:dyDescent="0.3"/>
    <row r="125" spans="2:17" ht="27" thickBot="1" x14ac:dyDescent="0.3">
      <c r="B125" s="126" t="s">
        <v>190</v>
      </c>
      <c r="C125" s="127"/>
      <c r="D125" s="127"/>
      <c r="E125" s="127"/>
      <c r="F125" s="127"/>
      <c r="G125" s="127"/>
      <c r="H125" s="127"/>
      <c r="I125" s="127"/>
      <c r="J125" s="127"/>
      <c r="K125" s="127"/>
      <c r="L125" s="127"/>
      <c r="M125" s="127"/>
      <c r="N125" s="128"/>
    </row>
    <row r="127" spans="2:17" ht="15.75" thickBot="1" x14ac:dyDescent="0.3">
      <c r="M127" s="48"/>
      <c r="N127" s="48"/>
    </row>
    <row r="128" spans="2:17" s="13" customFormat="1" ht="109.5" customHeight="1" x14ac:dyDescent="0.25">
      <c r="B128" s="49" t="s">
        <v>34</v>
      </c>
      <c r="C128" s="49" t="s">
        <v>35</v>
      </c>
      <c r="D128" s="49" t="s">
        <v>36</v>
      </c>
      <c r="E128" s="49" t="s">
        <v>37</v>
      </c>
      <c r="F128" s="49" t="s">
        <v>38</v>
      </c>
      <c r="G128" s="49" t="s">
        <v>39</v>
      </c>
      <c r="H128" s="49" t="s">
        <v>40</v>
      </c>
      <c r="I128" s="49" t="s">
        <v>41</v>
      </c>
      <c r="J128" s="49" t="s">
        <v>42</v>
      </c>
      <c r="K128" s="49" t="s">
        <v>43</v>
      </c>
      <c r="L128" s="49" t="s">
        <v>44</v>
      </c>
      <c r="M128" s="50" t="s">
        <v>45</v>
      </c>
      <c r="N128" s="49" t="s">
        <v>46</v>
      </c>
      <c r="O128" s="49" t="s">
        <v>47</v>
      </c>
      <c r="P128" s="51" t="s">
        <v>48</v>
      </c>
      <c r="Q128" s="51" t="s">
        <v>49</v>
      </c>
    </row>
    <row r="129" spans="1:26" s="64" customFormat="1" ht="140.44999999999999" customHeight="1" x14ac:dyDescent="0.25">
      <c r="A129" s="52">
        <v>1</v>
      </c>
      <c r="B129" s="53" t="s">
        <v>3</v>
      </c>
      <c r="C129" s="54" t="s">
        <v>50</v>
      </c>
      <c r="D129" s="53" t="s">
        <v>191</v>
      </c>
      <c r="E129" s="65" t="s">
        <v>192</v>
      </c>
      <c r="F129" s="56" t="s">
        <v>19</v>
      </c>
      <c r="G129" s="57" t="s">
        <v>52</v>
      </c>
      <c r="H129" s="58">
        <v>40627</v>
      </c>
      <c r="I129" s="58">
        <v>40828</v>
      </c>
      <c r="J129" s="58" t="s">
        <v>20</v>
      </c>
      <c r="K129" s="58" t="s">
        <v>193</v>
      </c>
      <c r="L129" s="58"/>
      <c r="M129" s="60">
        <v>64</v>
      </c>
      <c r="N129" s="60"/>
      <c r="O129" s="61">
        <v>73133260</v>
      </c>
      <c r="P129" s="61">
        <v>321</v>
      </c>
      <c r="Q129" s="106" t="s">
        <v>194</v>
      </c>
      <c r="R129" s="63"/>
      <c r="S129" s="63"/>
      <c r="T129" s="63"/>
      <c r="U129" s="63"/>
      <c r="V129" s="63"/>
      <c r="W129" s="63"/>
      <c r="X129" s="63"/>
      <c r="Y129" s="63"/>
      <c r="Z129" s="63"/>
    </row>
    <row r="130" spans="1:26" s="64" customFormat="1" x14ac:dyDescent="0.25">
      <c r="A130" s="52">
        <f>+A129+1</f>
        <v>2</v>
      </c>
      <c r="B130" s="53"/>
      <c r="C130" s="54"/>
      <c r="D130" s="53"/>
      <c r="E130" s="65"/>
      <c r="F130" s="56"/>
      <c r="G130" s="56"/>
      <c r="H130" s="56"/>
      <c r="I130" s="58"/>
      <c r="J130" s="58"/>
      <c r="K130" s="58"/>
      <c r="L130" s="58"/>
      <c r="M130" s="60"/>
      <c r="N130" s="60"/>
      <c r="O130" s="61"/>
      <c r="P130" s="61"/>
      <c r="Q130" s="62"/>
      <c r="R130" s="63"/>
      <c r="S130" s="63"/>
      <c r="T130" s="63"/>
      <c r="U130" s="63"/>
      <c r="V130" s="63"/>
      <c r="W130" s="63"/>
      <c r="X130" s="63"/>
      <c r="Y130" s="63"/>
      <c r="Z130" s="63"/>
    </row>
    <row r="131" spans="1:26" s="64" customFormat="1" x14ac:dyDescent="0.25">
      <c r="A131" s="52">
        <f t="shared" ref="A131:A136" si="2">+A130+1</f>
        <v>3</v>
      </c>
      <c r="B131" s="53"/>
      <c r="C131" s="54"/>
      <c r="D131" s="53"/>
      <c r="E131" s="65"/>
      <c r="F131" s="56"/>
      <c r="G131" s="56"/>
      <c r="H131" s="56"/>
      <c r="I131" s="58"/>
      <c r="J131" s="58"/>
      <c r="K131" s="58"/>
      <c r="L131" s="58"/>
      <c r="M131" s="60"/>
      <c r="N131" s="60"/>
      <c r="O131" s="61"/>
      <c r="P131" s="61"/>
      <c r="Q131" s="62"/>
      <c r="R131" s="63"/>
      <c r="S131" s="63"/>
      <c r="T131" s="63"/>
      <c r="U131" s="63"/>
      <c r="V131" s="63"/>
      <c r="W131" s="63"/>
      <c r="X131" s="63"/>
      <c r="Y131" s="63"/>
      <c r="Z131" s="63"/>
    </row>
    <row r="132" spans="1:26" s="64" customFormat="1" x14ac:dyDescent="0.25">
      <c r="A132" s="52">
        <f t="shared" si="2"/>
        <v>4</v>
      </c>
      <c r="B132" s="53"/>
      <c r="C132" s="54"/>
      <c r="D132" s="53"/>
      <c r="E132" s="65"/>
      <c r="F132" s="56"/>
      <c r="G132" s="56"/>
      <c r="H132" s="56"/>
      <c r="I132" s="58"/>
      <c r="J132" s="58"/>
      <c r="K132" s="58"/>
      <c r="L132" s="58"/>
      <c r="M132" s="60"/>
      <c r="N132" s="60"/>
      <c r="O132" s="61"/>
      <c r="P132" s="61"/>
      <c r="Q132" s="62"/>
      <c r="R132" s="63"/>
      <c r="S132" s="63"/>
      <c r="T132" s="63"/>
      <c r="U132" s="63"/>
      <c r="V132" s="63"/>
      <c r="W132" s="63"/>
      <c r="X132" s="63"/>
      <c r="Y132" s="63"/>
      <c r="Z132" s="63"/>
    </row>
    <row r="133" spans="1:26" s="64" customFormat="1" x14ac:dyDescent="0.25">
      <c r="A133" s="52">
        <f t="shared" si="2"/>
        <v>5</v>
      </c>
      <c r="B133" s="53"/>
      <c r="C133" s="54"/>
      <c r="D133" s="53"/>
      <c r="E133" s="65"/>
      <c r="F133" s="56"/>
      <c r="G133" s="56"/>
      <c r="H133" s="56"/>
      <c r="I133" s="58"/>
      <c r="J133" s="58"/>
      <c r="K133" s="58"/>
      <c r="L133" s="58"/>
      <c r="M133" s="60"/>
      <c r="N133" s="60"/>
      <c r="O133" s="61"/>
      <c r="P133" s="61"/>
      <c r="Q133" s="62"/>
      <c r="R133" s="63"/>
      <c r="S133" s="63"/>
      <c r="T133" s="63"/>
      <c r="U133" s="63"/>
      <c r="V133" s="63"/>
      <c r="W133" s="63"/>
      <c r="X133" s="63"/>
      <c r="Y133" s="63"/>
      <c r="Z133" s="63"/>
    </row>
    <row r="134" spans="1:26" s="64" customFormat="1" x14ac:dyDescent="0.25">
      <c r="A134" s="52">
        <f t="shared" si="2"/>
        <v>6</v>
      </c>
      <c r="B134" s="53"/>
      <c r="C134" s="54"/>
      <c r="D134" s="53"/>
      <c r="E134" s="65"/>
      <c r="F134" s="56"/>
      <c r="G134" s="56"/>
      <c r="H134" s="56"/>
      <c r="I134" s="58"/>
      <c r="J134" s="58"/>
      <c r="K134" s="58"/>
      <c r="L134" s="58"/>
      <c r="M134" s="60"/>
      <c r="N134" s="60"/>
      <c r="O134" s="61"/>
      <c r="P134" s="61"/>
      <c r="Q134" s="62"/>
      <c r="R134" s="63"/>
      <c r="S134" s="63"/>
      <c r="T134" s="63"/>
      <c r="U134" s="63"/>
      <c r="V134" s="63"/>
      <c r="W134" s="63"/>
      <c r="X134" s="63"/>
      <c r="Y134" s="63"/>
      <c r="Z134" s="63"/>
    </row>
    <row r="135" spans="1:26" s="64" customFormat="1" x14ac:dyDescent="0.25">
      <c r="A135" s="52">
        <f t="shared" si="2"/>
        <v>7</v>
      </c>
      <c r="B135" s="53"/>
      <c r="C135" s="54"/>
      <c r="D135" s="53"/>
      <c r="E135" s="65"/>
      <c r="F135" s="56"/>
      <c r="G135" s="56"/>
      <c r="H135" s="56"/>
      <c r="I135" s="58"/>
      <c r="J135" s="58"/>
      <c r="K135" s="58"/>
      <c r="L135" s="58"/>
      <c r="M135" s="60"/>
      <c r="N135" s="60"/>
      <c r="O135" s="61"/>
      <c r="P135" s="61"/>
      <c r="Q135" s="62"/>
      <c r="R135" s="63"/>
      <c r="S135" s="63"/>
      <c r="T135" s="63"/>
      <c r="U135" s="63"/>
      <c r="V135" s="63"/>
      <c r="W135" s="63"/>
      <c r="X135" s="63"/>
      <c r="Y135" s="63"/>
      <c r="Z135" s="63"/>
    </row>
    <row r="136" spans="1:26" s="64" customFormat="1" x14ac:dyDescent="0.25">
      <c r="A136" s="52">
        <f t="shared" si="2"/>
        <v>8</v>
      </c>
      <c r="B136" s="53"/>
      <c r="C136" s="54"/>
      <c r="D136" s="53"/>
      <c r="E136" s="65"/>
      <c r="F136" s="56"/>
      <c r="G136" s="56"/>
      <c r="H136" s="56"/>
      <c r="I136" s="58"/>
      <c r="J136" s="58"/>
      <c r="K136" s="58"/>
      <c r="L136" s="58"/>
      <c r="M136" s="60"/>
      <c r="N136" s="60"/>
      <c r="O136" s="61"/>
      <c r="P136" s="61"/>
      <c r="Q136" s="62"/>
      <c r="R136" s="63"/>
      <c r="S136" s="63"/>
      <c r="T136" s="63"/>
      <c r="U136" s="63"/>
      <c r="V136" s="63"/>
      <c r="W136" s="63"/>
      <c r="X136" s="63"/>
      <c r="Y136" s="63"/>
      <c r="Z136" s="63"/>
    </row>
    <row r="137" spans="1:26" s="64" customFormat="1" x14ac:dyDescent="0.25">
      <c r="A137" s="52"/>
      <c r="B137" s="66" t="s">
        <v>29</v>
      </c>
      <c r="C137" s="54"/>
      <c r="D137" s="53"/>
      <c r="E137" s="65"/>
      <c r="F137" s="56"/>
      <c r="G137" s="56"/>
      <c r="H137" s="56"/>
      <c r="I137" s="58"/>
      <c r="J137" s="58"/>
      <c r="K137" s="67" t="s">
        <v>195</v>
      </c>
      <c r="L137" s="67">
        <f t="shared" ref="L137:N137" si="3">SUM(L129:L136)</f>
        <v>0</v>
      </c>
      <c r="M137" s="68">
        <f t="shared" si="3"/>
        <v>64</v>
      </c>
      <c r="N137" s="67">
        <f t="shared" si="3"/>
        <v>0</v>
      </c>
      <c r="O137" s="61"/>
      <c r="P137" s="61"/>
      <c r="Q137" s="69"/>
    </row>
    <row r="138" spans="1:26" x14ac:dyDescent="0.25">
      <c r="B138" s="70"/>
      <c r="C138" s="70"/>
      <c r="D138" s="70"/>
      <c r="E138" s="71"/>
      <c r="F138" s="70"/>
      <c r="G138" s="70"/>
      <c r="H138" s="70"/>
      <c r="I138" s="70"/>
      <c r="J138" s="70"/>
      <c r="K138" s="70"/>
      <c r="L138" s="70"/>
      <c r="M138" s="70"/>
      <c r="N138" s="70"/>
      <c r="O138" s="70"/>
      <c r="P138" s="70"/>
    </row>
    <row r="139" spans="1:26" ht="18.75" x14ac:dyDescent="0.25">
      <c r="B139" s="75" t="s">
        <v>196</v>
      </c>
      <c r="C139" s="107" t="str">
        <f>+K137</f>
        <v>6 MESES</v>
      </c>
      <c r="H139" s="77"/>
      <c r="I139" s="77"/>
      <c r="J139" s="77"/>
      <c r="K139" s="77"/>
      <c r="L139" s="77"/>
      <c r="M139" s="77"/>
      <c r="N139" s="70"/>
      <c r="O139" s="70"/>
      <c r="P139" s="70"/>
    </row>
    <row r="141" spans="1:26" ht="15.75" thickBot="1" x14ac:dyDescent="0.3"/>
    <row r="142" spans="1:26" ht="37.15" customHeight="1" thickBot="1" x14ac:dyDescent="0.3">
      <c r="B142" s="108" t="s">
        <v>197</v>
      </c>
      <c r="C142" s="109" t="s">
        <v>198</v>
      </c>
      <c r="D142" s="108" t="s">
        <v>28</v>
      </c>
      <c r="E142" s="109" t="s">
        <v>199</v>
      </c>
    </row>
    <row r="143" spans="1:26" ht="41.45" customHeight="1" x14ac:dyDescent="0.25">
      <c r="B143" s="110" t="s">
        <v>200</v>
      </c>
      <c r="C143" s="111">
        <v>20</v>
      </c>
      <c r="D143" s="111">
        <v>20</v>
      </c>
      <c r="E143" s="129">
        <f>+D143+D144+D145</f>
        <v>20</v>
      </c>
    </row>
    <row r="144" spans="1:26" x14ac:dyDescent="0.25">
      <c r="B144" s="110" t="s">
        <v>201</v>
      </c>
      <c r="C144" s="112">
        <v>30</v>
      </c>
      <c r="D144" s="47">
        <v>0</v>
      </c>
      <c r="E144" s="130"/>
    </row>
    <row r="145" spans="2:17" ht="15.75" thickBot="1" x14ac:dyDescent="0.3">
      <c r="B145" s="110" t="s">
        <v>202</v>
      </c>
      <c r="C145" s="113">
        <v>40</v>
      </c>
      <c r="D145" s="113">
        <v>0</v>
      </c>
      <c r="E145" s="131"/>
    </row>
    <row r="147" spans="2:17" ht="15.75" thickBot="1" x14ac:dyDescent="0.3"/>
    <row r="148" spans="2:17" ht="27" thickBot="1" x14ac:dyDescent="0.3">
      <c r="B148" s="126" t="s">
        <v>203</v>
      </c>
      <c r="C148" s="127"/>
      <c r="D148" s="127"/>
      <c r="E148" s="127"/>
      <c r="F148" s="127"/>
      <c r="G148" s="127"/>
      <c r="H148" s="127"/>
      <c r="I148" s="127"/>
      <c r="J148" s="127"/>
      <c r="K148" s="127"/>
      <c r="L148" s="127"/>
      <c r="M148" s="127"/>
      <c r="N148" s="128"/>
    </row>
    <row r="150" spans="2:17" ht="76.5" customHeight="1" x14ac:dyDescent="0.25">
      <c r="B150" s="79" t="s">
        <v>120</v>
      </c>
      <c r="C150" s="79" t="s">
        <v>121</v>
      </c>
      <c r="D150" s="79" t="s">
        <v>122</v>
      </c>
      <c r="E150" s="79" t="s">
        <v>123</v>
      </c>
      <c r="F150" s="79" t="s">
        <v>124</v>
      </c>
      <c r="G150" s="79" t="s">
        <v>125</v>
      </c>
      <c r="H150" s="79" t="s">
        <v>126</v>
      </c>
      <c r="I150" s="79" t="s">
        <v>127</v>
      </c>
      <c r="J150" s="132" t="s">
        <v>128</v>
      </c>
      <c r="K150" s="133"/>
      <c r="L150" s="134"/>
      <c r="M150" s="79" t="s">
        <v>129</v>
      </c>
      <c r="N150" s="79" t="s">
        <v>130</v>
      </c>
      <c r="O150" s="79" t="s">
        <v>131</v>
      </c>
      <c r="P150" s="132" t="s">
        <v>84</v>
      </c>
      <c r="Q150" s="134"/>
    </row>
    <row r="151" spans="2:17" ht="60.75" customHeight="1" x14ac:dyDescent="0.25">
      <c r="B151" s="94"/>
      <c r="C151" s="100"/>
      <c r="D151" s="100"/>
      <c r="E151" s="100"/>
      <c r="F151" s="82"/>
      <c r="G151" s="82"/>
      <c r="H151" s="82"/>
      <c r="I151" s="95"/>
      <c r="J151" s="96" t="s">
        <v>132</v>
      </c>
      <c r="K151" s="83" t="s">
        <v>133</v>
      </c>
      <c r="L151" s="97" t="s">
        <v>134</v>
      </c>
      <c r="M151" s="42"/>
      <c r="N151" s="42"/>
      <c r="O151" s="42"/>
      <c r="P151" s="123"/>
      <c r="Q151" s="123"/>
    </row>
    <row r="152" spans="2:17" ht="180" x14ac:dyDescent="0.25">
      <c r="B152" s="94" t="s">
        <v>204</v>
      </c>
      <c r="C152" s="100">
        <v>1000</v>
      </c>
      <c r="D152" s="100" t="s">
        <v>205</v>
      </c>
      <c r="E152" s="100">
        <v>1115069873</v>
      </c>
      <c r="F152" s="94" t="s">
        <v>152</v>
      </c>
      <c r="G152" s="94" t="s">
        <v>177</v>
      </c>
      <c r="H152" s="94" t="s">
        <v>206</v>
      </c>
      <c r="I152" s="114" t="s">
        <v>20</v>
      </c>
      <c r="J152" s="94" t="s">
        <v>50</v>
      </c>
      <c r="K152" s="83" t="s">
        <v>207</v>
      </c>
      <c r="L152" s="83" t="s">
        <v>19</v>
      </c>
      <c r="M152" s="85" t="s">
        <v>19</v>
      </c>
      <c r="N152" s="85" t="s">
        <v>19</v>
      </c>
      <c r="O152" s="42" t="s">
        <v>19</v>
      </c>
      <c r="P152" s="135" t="s">
        <v>228</v>
      </c>
      <c r="Q152" s="136"/>
    </row>
    <row r="153" spans="2:17" ht="93" customHeight="1" x14ac:dyDescent="0.25">
      <c r="B153" s="94" t="s">
        <v>208</v>
      </c>
      <c r="C153" s="100">
        <v>1000</v>
      </c>
      <c r="D153" s="100" t="s">
        <v>209</v>
      </c>
      <c r="E153" s="100">
        <v>38988103</v>
      </c>
      <c r="F153" s="94" t="s">
        <v>210</v>
      </c>
      <c r="G153" s="94" t="s">
        <v>211</v>
      </c>
      <c r="H153" s="94" t="s">
        <v>212</v>
      </c>
      <c r="I153" s="83" t="s">
        <v>52</v>
      </c>
      <c r="J153" s="94" t="s">
        <v>50</v>
      </c>
      <c r="K153" s="83" t="s">
        <v>213</v>
      </c>
      <c r="L153" s="83" t="s">
        <v>19</v>
      </c>
      <c r="M153" s="85" t="s">
        <v>19</v>
      </c>
      <c r="N153" s="85" t="s">
        <v>19</v>
      </c>
      <c r="O153" s="42" t="s">
        <v>19</v>
      </c>
      <c r="P153" s="47"/>
      <c r="Q153" s="47"/>
    </row>
    <row r="154" spans="2:17" ht="375" x14ac:dyDescent="0.25">
      <c r="B154" s="94" t="s">
        <v>214</v>
      </c>
      <c r="C154" s="100">
        <v>5000</v>
      </c>
      <c r="D154" s="100" t="s">
        <v>215</v>
      </c>
      <c r="E154" s="115">
        <v>67045387</v>
      </c>
      <c r="F154" s="94" t="s">
        <v>216</v>
      </c>
      <c r="G154" s="94" t="s">
        <v>217</v>
      </c>
      <c r="H154" s="94" t="s">
        <v>218</v>
      </c>
      <c r="I154" s="114" t="s">
        <v>66</v>
      </c>
      <c r="J154" s="94" t="s">
        <v>50</v>
      </c>
      <c r="K154" s="83" t="s">
        <v>219</v>
      </c>
      <c r="L154" s="83" t="s">
        <v>19</v>
      </c>
      <c r="M154" s="85" t="s">
        <v>19</v>
      </c>
      <c r="N154" s="85" t="s">
        <v>19</v>
      </c>
      <c r="O154" s="42" t="s">
        <v>19</v>
      </c>
      <c r="P154" s="135" t="s">
        <v>228</v>
      </c>
      <c r="Q154" s="136"/>
    </row>
    <row r="157" spans="2:17" ht="15.75" thickBot="1" x14ac:dyDescent="0.3"/>
    <row r="158" spans="2:17" ht="54" customHeight="1" x14ac:dyDescent="0.25">
      <c r="B158" s="44" t="s">
        <v>18</v>
      </c>
      <c r="C158" s="44" t="s">
        <v>197</v>
      </c>
      <c r="D158" s="79" t="s">
        <v>198</v>
      </c>
      <c r="E158" s="44" t="s">
        <v>28</v>
      </c>
      <c r="F158" s="109" t="s">
        <v>220</v>
      </c>
      <c r="G158" s="116"/>
    </row>
    <row r="159" spans="2:17" ht="120.75" customHeight="1" x14ac:dyDescent="0.2">
      <c r="B159" s="137" t="s">
        <v>221</v>
      </c>
      <c r="C159" s="117" t="s">
        <v>222</v>
      </c>
      <c r="D159" s="112">
        <v>25</v>
      </c>
      <c r="E159" s="120">
        <v>25</v>
      </c>
      <c r="F159" s="138">
        <f>+E159+E160+E161</f>
        <v>60</v>
      </c>
      <c r="G159" s="118"/>
    </row>
    <row r="160" spans="2:17" ht="76.150000000000006" customHeight="1" x14ac:dyDescent="0.2">
      <c r="B160" s="137"/>
      <c r="C160" s="117" t="s">
        <v>223</v>
      </c>
      <c r="D160" s="119">
        <v>25</v>
      </c>
      <c r="E160" s="47">
        <v>25</v>
      </c>
      <c r="F160" s="139"/>
      <c r="G160" s="118"/>
    </row>
    <row r="161" spans="2:7" ht="69" customHeight="1" x14ac:dyDescent="0.2">
      <c r="B161" s="137"/>
      <c r="C161" s="117" t="s">
        <v>224</v>
      </c>
      <c r="D161" s="112">
        <v>10</v>
      </c>
      <c r="E161" s="120">
        <v>10</v>
      </c>
      <c r="F161" s="140"/>
      <c r="G161" s="118"/>
    </row>
    <row r="162" spans="2:7" x14ac:dyDescent="0.25">
      <c r="C162"/>
    </row>
    <row r="165" spans="2:7" x14ac:dyDescent="0.25">
      <c r="B165" s="40" t="s">
        <v>225</v>
      </c>
    </row>
    <row r="168" spans="2:7" x14ac:dyDescent="0.25">
      <c r="B168" s="41" t="s">
        <v>18</v>
      </c>
      <c r="C168" s="41" t="s">
        <v>27</v>
      </c>
      <c r="D168" s="44" t="s">
        <v>28</v>
      </c>
      <c r="E168" s="44" t="s">
        <v>29</v>
      </c>
    </row>
    <row r="169" spans="2:7" ht="28.5" x14ac:dyDescent="0.25">
      <c r="B169" s="45" t="s">
        <v>226</v>
      </c>
      <c r="C169" s="46">
        <v>40</v>
      </c>
      <c r="D169" s="47">
        <f>+E143</f>
        <v>20</v>
      </c>
      <c r="E169" s="121">
        <f>+D169+D170</f>
        <v>80</v>
      </c>
    </row>
    <row r="170" spans="2:7" ht="42.75" x14ac:dyDescent="0.25">
      <c r="B170" s="45" t="s">
        <v>227</v>
      </c>
      <c r="C170" s="46">
        <v>60</v>
      </c>
      <c r="D170" s="47">
        <f>+F159</f>
        <v>60</v>
      </c>
      <c r="E170" s="122"/>
    </row>
  </sheetData>
  <mergeCells count="69">
    <mergeCell ref="C9:N9"/>
    <mergeCell ref="B2:P2"/>
    <mergeCell ref="B4:P4"/>
    <mergeCell ref="C6:N6"/>
    <mergeCell ref="C7:N7"/>
    <mergeCell ref="C8:N8"/>
    <mergeCell ref="O85:P85"/>
    <mergeCell ref="O73:P73"/>
    <mergeCell ref="C10:E10"/>
    <mergeCell ref="B14:C21"/>
    <mergeCell ref="B22:C22"/>
    <mergeCell ref="E40:E41"/>
    <mergeCell ref="M45:N45"/>
    <mergeCell ref="B59:B60"/>
    <mergeCell ref="C59:C60"/>
    <mergeCell ref="D59:E59"/>
    <mergeCell ref="C63:N63"/>
    <mergeCell ref="B65:N65"/>
    <mergeCell ref="O68:P68"/>
    <mergeCell ref="O70:P70"/>
    <mergeCell ref="O72:P72"/>
    <mergeCell ref="O79:P79"/>
    <mergeCell ref="O80:P80"/>
    <mergeCell ref="O81:P81"/>
    <mergeCell ref="O82:P82"/>
    <mergeCell ref="O84:P84"/>
    <mergeCell ref="O74:P74"/>
    <mergeCell ref="O75:P75"/>
    <mergeCell ref="O76:P76"/>
    <mergeCell ref="O77:P77"/>
    <mergeCell ref="O78:P78"/>
    <mergeCell ref="O92:P92"/>
    <mergeCell ref="O93:P93"/>
    <mergeCell ref="O94:P94"/>
    <mergeCell ref="O95:P95"/>
    <mergeCell ref="O86:P86"/>
    <mergeCell ref="O87:P87"/>
    <mergeCell ref="O88:P88"/>
    <mergeCell ref="O89:P89"/>
    <mergeCell ref="O90:P90"/>
    <mergeCell ref="O91:P91"/>
    <mergeCell ref="J100:L100"/>
    <mergeCell ref="P100:Q100"/>
    <mergeCell ref="D118:E118"/>
    <mergeCell ref="P102:Q102"/>
    <mergeCell ref="P103:Q103"/>
    <mergeCell ref="P104:Q104"/>
    <mergeCell ref="P105:Q105"/>
    <mergeCell ref="P106:Q106"/>
    <mergeCell ref="P107:Q107"/>
    <mergeCell ref="P108:Q108"/>
    <mergeCell ref="P109:Q109"/>
    <mergeCell ref="P110:Q110"/>
    <mergeCell ref="P111:Q111"/>
    <mergeCell ref="B115:N115"/>
    <mergeCell ref="P101:Q101"/>
    <mergeCell ref="E169:E170"/>
    <mergeCell ref="D119:E119"/>
    <mergeCell ref="B122:P122"/>
    <mergeCell ref="B125:N125"/>
    <mergeCell ref="E143:E145"/>
    <mergeCell ref="B148:N148"/>
    <mergeCell ref="J150:L150"/>
    <mergeCell ref="P150:Q150"/>
    <mergeCell ref="P151:Q151"/>
    <mergeCell ref="P152:Q152"/>
    <mergeCell ref="P154:Q154"/>
    <mergeCell ref="B159:B161"/>
    <mergeCell ref="F159:F161"/>
  </mergeCells>
  <dataValidations count="2">
    <dataValidation type="list" allowBlank="1" showInputMessage="1" showErrorMessage="1" sqref="WVE98308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A65582 IS65582 SO65582 ACK65582 AMG65582 AWC65582 BFY65582 BPU65582 BZQ65582 CJM65582 CTI65582 DDE65582 DNA65582 DWW65582 EGS65582 EQO65582 FAK65582 FKG65582 FUC65582 GDY65582 GNU65582 GXQ65582 HHM65582 HRI65582 IBE65582 ILA65582 IUW65582 JES65582 JOO65582 JYK65582 KIG65582 KSC65582 LBY65582 LLU65582 LVQ65582 MFM65582 MPI65582 MZE65582 NJA65582 NSW65582 OCS65582 OMO65582 OWK65582 PGG65582 PQC65582 PZY65582 QJU65582 QTQ65582 RDM65582 RNI65582 RXE65582 SHA65582 SQW65582 TAS65582 TKO65582 TUK65582 UEG65582 UOC65582 UXY65582 VHU65582 VRQ65582 WBM65582 WLI65582 WVE65582 A131118 IS131118 SO131118 ACK131118 AMG131118 AWC131118 BFY131118 BPU131118 BZQ131118 CJM131118 CTI131118 DDE131118 DNA131118 DWW131118 EGS131118 EQO131118 FAK131118 FKG131118 FUC131118 GDY131118 GNU131118 GXQ131118 HHM131118 HRI131118 IBE131118 ILA131118 IUW131118 JES131118 JOO131118 JYK131118 KIG131118 KSC131118 LBY131118 LLU131118 LVQ131118 MFM131118 MPI131118 MZE131118 NJA131118 NSW131118 OCS131118 OMO131118 OWK131118 PGG131118 PQC131118 PZY131118 QJU131118 QTQ131118 RDM131118 RNI131118 RXE131118 SHA131118 SQW131118 TAS131118 TKO131118 TUK131118 UEG131118 UOC131118 UXY131118 VHU131118 VRQ131118 WBM131118 WLI131118 WVE131118 A196654 IS196654 SO196654 ACK196654 AMG196654 AWC196654 BFY196654 BPU196654 BZQ196654 CJM196654 CTI196654 DDE196654 DNA196654 DWW196654 EGS196654 EQO196654 FAK196654 FKG196654 FUC196654 GDY196654 GNU196654 GXQ196654 HHM196654 HRI196654 IBE196654 ILA196654 IUW196654 JES196654 JOO196654 JYK196654 KIG196654 KSC196654 LBY196654 LLU196654 LVQ196654 MFM196654 MPI196654 MZE196654 NJA196654 NSW196654 OCS196654 OMO196654 OWK196654 PGG196654 PQC196654 PZY196654 QJU196654 QTQ196654 RDM196654 RNI196654 RXE196654 SHA196654 SQW196654 TAS196654 TKO196654 TUK196654 UEG196654 UOC196654 UXY196654 VHU196654 VRQ196654 WBM196654 WLI196654 WVE196654 A262190 IS262190 SO262190 ACK262190 AMG262190 AWC262190 BFY262190 BPU262190 BZQ262190 CJM262190 CTI262190 DDE262190 DNA262190 DWW262190 EGS262190 EQO262190 FAK262190 FKG262190 FUC262190 GDY262190 GNU262190 GXQ262190 HHM262190 HRI262190 IBE262190 ILA262190 IUW262190 JES262190 JOO262190 JYK262190 KIG262190 KSC262190 LBY262190 LLU262190 LVQ262190 MFM262190 MPI262190 MZE262190 NJA262190 NSW262190 OCS262190 OMO262190 OWK262190 PGG262190 PQC262190 PZY262190 QJU262190 QTQ262190 RDM262190 RNI262190 RXE262190 SHA262190 SQW262190 TAS262190 TKO262190 TUK262190 UEG262190 UOC262190 UXY262190 VHU262190 VRQ262190 WBM262190 WLI262190 WVE262190 A327726 IS327726 SO327726 ACK327726 AMG327726 AWC327726 BFY327726 BPU327726 BZQ327726 CJM327726 CTI327726 DDE327726 DNA327726 DWW327726 EGS327726 EQO327726 FAK327726 FKG327726 FUC327726 GDY327726 GNU327726 GXQ327726 HHM327726 HRI327726 IBE327726 ILA327726 IUW327726 JES327726 JOO327726 JYK327726 KIG327726 KSC327726 LBY327726 LLU327726 LVQ327726 MFM327726 MPI327726 MZE327726 NJA327726 NSW327726 OCS327726 OMO327726 OWK327726 PGG327726 PQC327726 PZY327726 QJU327726 QTQ327726 RDM327726 RNI327726 RXE327726 SHA327726 SQW327726 TAS327726 TKO327726 TUK327726 UEG327726 UOC327726 UXY327726 VHU327726 VRQ327726 WBM327726 WLI327726 WVE327726 A393262 IS393262 SO393262 ACK393262 AMG393262 AWC393262 BFY393262 BPU393262 BZQ393262 CJM393262 CTI393262 DDE393262 DNA393262 DWW393262 EGS393262 EQO393262 FAK393262 FKG393262 FUC393262 GDY393262 GNU393262 GXQ393262 HHM393262 HRI393262 IBE393262 ILA393262 IUW393262 JES393262 JOO393262 JYK393262 KIG393262 KSC393262 LBY393262 LLU393262 LVQ393262 MFM393262 MPI393262 MZE393262 NJA393262 NSW393262 OCS393262 OMO393262 OWK393262 PGG393262 PQC393262 PZY393262 QJU393262 QTQ393262 RDM393262 RNI393262 RXE393262 SHA393262 SQW393262 TAS393262 TKO393262 TUK393262 UEG393262 UOC393262 UXY393262 VHU393262 VRQ393262 WBM393262 WLI393262 WVE393262 A458798 IS458798 SO458798 ACK458798 AMG458798 AWC458798 BFY458798 BPU458798 BZQ458798 CJM458798 CTI458798 DDE458798 DNA458798 DWW458798 EGS458798 EQO458798 FAK458798 FKG458798 FUC458798 GDY458798 GNU458798 GXQ458798 HHM458798 HRI458798 IBE458798 ILA458798 IUW458798 JES458798 JOO458798 JYK458798 KIG458798 KSC458798 LBY458798 LLU458798 LVQ458798 MFM458798 MPI458798 MZE458798 NJA458798 NSW458798 OCS458798 OMO458798 OWK458798 PGG458798 PQC458798 PZY458798 QJU458798 QTQ458798 RDM458798 RNI458798 RXE458798 SHA458798 SQW458798 TAS458798 TKO458798 TUK458798 UEG458798 UOC458798 UXY458798 VHU458798 VRQ458798 WBM458798 WLI458798 WVE458798 A524334 IS524334 SO524334 ACK524334 AMG524334 AWC524334 BFY524334 BPU524334 BZQ524334 CJM524334 CTI524334 DDE524334 DNA524334 DWW524334 EGS524334 EQO524334 FAK524334 FKG524334 FUC524334 GDY524334 GNU524334 GXQ524334 HHM524334 HRI524334 IBE524334 ILA524334 IUW524334 JES524334 JOO524334 JYK524334 KIG524334 KSC524334 LBY524334 LLU524334 LVQ524334 MFM524334 MPI524334 MZE524334 NJA524334 NSW524334 OCS524334 OMO524334 OWK524334 PGG524334 PQC524334 PZY524334 QJU524334 QTQ524334 RDM524334 RNI524334 RXE524334 SHA524334 SQW524334 TAS524334 TKO524334 TUK524334 UEG524334 UOC524334 UXY524334 VHU524334 VRQ524334 WBM524334 WLI524334 WVE524334 A589870 IS589870 SO589870 ACK589870 AMG589870 AWC589870 BFY589870 BPU589870 BZQ589870 CJM589870 CTI589870 DDE589870 DNA589870 DWW589870 EGS589870 EQO589870 FAK589870 FKG589870 FUC589870 GDY589870 GNU589870 GXQ589870 HHM589870 HRI589870 IBE589870 ILA589870 IUW589870 JES589870 JOO589870 JYK589870 KIG589870 KSC589870 LBY589870 LLU589870 LVQ589870 MFM589870 MPI589870 MZE589870 NJA589870 NSW589870 OCS589870 OMO589870 OWK589870 PGG589870 PQC589870 PZY589870 QJU589870 QTQ589870 RDM589870 RNI589870 RXE589870 SHA589870 SQW589870 TAS589870 TKO589870 TUK589870 UEG589870 UOC589870 UXY589870 VHU589870 VRQ589870 WBM589870 WLI589870 WVE589870 A655406 IS655406 SO655406 ACK655406 AMG655406 AWC655406 BFY655406 BPU655406 BZQ655406 CJM655406 CTI655406 DDE655406 DNA655406 DWW655406 EGS655406 EQO655406 FAK655406 FKG655406 FUC655406 GDY655406 GNU655406 GXQ655406 HHM655406 HRI655406 IBE655406 ILA655406 IUW655406 JES655406 JOO655406 JYK655406 KIG655406 KSC655406 LBY655406 LLU655406 LVQ655406 MFM655406 MPI655406 MZE655406 NJA655406 NSW655406 OCS655406 OMO655406 OWK655406 PGG655406 PQC655406 PZY655406 QJU655406 QTQ655406 RDM655406 RNI655406 RXE655406 SHA655406 SQW655406 TAS655406 TKO655406 TUK655406 UEG655406 UOC655406 UXY655406 VHU655406 VRQ655406 WBM655406 WLI655406 WVE655406 A720942 IS720942 SO720942 ACK720942 AMG720942 AWC720942 BFY720942 BPU720942 BZQ720942 CJM720942 CTI720942 DDE720942 DNA720942 DWW720942 EGS720942 EQO720942 FAK720942 FKG720942 FUC720942 GDY720942 GNU720942 GXQ720942 HHM720942 HRI720942 IBE720942 ILA720942 IUW720942 JES720942 JOO720942 JYK720942 KIG720942 KSC720942 LBY720942 LLU720942 LVQ720942 MFM720942 MPI720942 MZE720942 NJA720942 NSW720942 OCS720942 OMO720942 OWK720942 PGG720942 PQC720942 PZY720942 QJU720942 QTQ720942 RDM720942 RNI720942 RXE720942 SHA720942 SQW720942 TAS720942 TKO720942 TUK720942 UEG720942 UOC720942 UXY720942 VHU720942 VRQ720942 WBM720942 WLI720942 WVE720942 A786478 IS786478 SO786478 ACK786478 AMG786478 AWC786478 BFY786478 BPU786478 BZQ786478 CJM786478 CTI786478 DDE786478 DNA786478 DWW786478 EGS786478 EQO786478 FAK786478 FKG786478 FUC786478 GDY786478 GNU786478 GXQ786478 HHM786478 HRI786478 IBE786478 ILA786478 IUW786478 JES786478 JOO786478 JYK786478 KIG786478 KSC786478 LBY786478 LLU786478 LVQ786478 MFM786478 MPI786478 MZE786478 NJA786478 NSW786478 OCS786478 OMO786478 OWK786478 PGG786478 PQC786478 PZY786478 QJU786478 QTQ786478 RDM786478 RNI786478 RXE786478 SHA786478 SQW786478 TAS786478 TKO786478 TUK786478 UEG786478 UOC786478 UXY786478 VHU786478 VRQ786478 WBM786478 WLI786478 WVE786478 A852014 IS852014 SO852014 ACK852014 AMG852014 AWC852014 BFY852014 BPU852014 BZQ852014 CJM852014 CTI852014 DDE852014 DNA852014 DWW852014 EGS852014 EQO852014 FAK852014 FKG852014 FUC852014 GDY852014 GNU852014 GXQ852014 HHM852014 HRI852014 IBE852014 ILA852014 IUW852014 JES852014 JOO852014 JYK852014 KIG852014 KSC852014 LBY852014 LLU852014 LVQ852014 MFM852014 MPI852014 MZE852014 NJA852014 NSW852014 OCS852014 OMO852014 OWK852014 PGG852014 PQC852014 PZY852014 QJU852014 QTQ852014 RDM852014 RNI852014 RXE852014 SHA852014 SQW852014 TAS852014 TKO852014 TUK852014 UEG852014 UOC852014 UXY852014 VHU852014 VRQ852014 WBM852014 WLI852014 WVE852014 A917550 IS917550 SO917550 ACK917550 AMG917550 AWC917550 BFY917550 BPU917550 BZQ917550 CJM917550 CTI917550 DDE917550 DNA917550 DWW917550 EGS917550 EQO917550 FAK917550 FKG917550 FUC917550 GDY917550 GNU917550 GXQ917550 HHM917550 HRI917550 IBE917550 ILA917550 IUW917550 JES917550 JOO917550 JYK917550 KIG917550 KSC917550 LBY917550 LLU917550 LVQ917550 MFM917550 MPI917550 MZE917550 NJA917550 NSW917550 OCS917550 OMO917550 OWK917550 PGG917550 PQC917550 PZY917550 QJU917550 QTQ917550 RDM917550 RNI917550 RXE917550 SHA917550 SQW917550 TAS917550 TKO917550 TUK917550 UEG917550 UOC917550 UXY917550 VHU917550 VRQ917550 WBM917550 WLI917550 WVE917550 A983086 IS983086 SO983086 ACK983086 AMG983086 AWC983086 BFY983086 BPU983086 BZQ983086 CJM983086 CTI983086 DDE983086 DNA983086 DWW983086 EGS983086 EQO983086 FAK983086 FKG983086 FUC983086 GDY983086 GNU983086 GXQ983086 HHM983086 HRI983086 IBE983086 ILA983086 IUW983086 JES983086 JOO983086 JYK983086 KIG983086 KSC983086 LBY983086 LLU983086 LVQ983086 MFM983086 MPI983086 MZE983086 NJA983086 NSW983086 OCS983086 OMO983086 OWK983086 PGG983086 PQC983086 PZY983086 QJU983086 QTQ983086 RDM983086 RNI983086 RXE983086 SHA983086 SQW983086 TAS983086 TKO983086 TUK983086 UEG983086 UOC983086 UXY983086 VHU983086 VRQ983086 WBM983086 WLI983086">
      <formula1>"1,2,3,4,5"</formula1>
    </dataValidation>
    <dataValidation type="decimal" allowBlank="1" showInputMessage="1" showErrorMessage="1" sqref="WVH98308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WLL983086 C65582 IV65582 SR65582 ACN65582 AMJ65582 AWF65582 BGB65582 BPX65582 BZT65582 CJP65582 CTL65582 DDH65582 DND65582 DWZ65582 EGV65582 EQR65582 FAN65582 FKJ65582 FUF65582 GEB65582 GNX65582 GXT65582 HHP65582 HRL65582 IBH65582 ILD65582 IUZ65582 JEV65582 JOR65582 JYN65582 KIJ65582 KSF65582 LCB65582 LLX65582 LVT65582 MFP65582 MPL65582 MZH65582 NJD65582 NSZ65582 OCV65582 OMR65582 OWN65582 PGJ65582 PQF65582 QAB65582 QJX65582 QTT65582 RDP65582 RNL65582 RXH65582 SHD65582 SQZ65582 TAV65582 TKR65582 TUN65582 UEJ65582 UOF65582 UYB65582 VHX65582 VRT65582 WBP65582 WLL65582 WVH65582 C131118 IV131118 SR131118 ACN131118 AMJ131118 AWF131118 BGB131118 BPX131118 BZT131118 CJP131118 CTL131118 DDH131118 DND131118 DWZ131118 EGV131118 EQR131118 FAN131118 FKJ131118 FUF131118 GEB131118 GNX131118 GXT131118 HHP131118 HRL131118 IBH131118 ILD131118 IUZ131118 JEV131118 JOR131118 JYN131118 KIJ131118 KSF131118 LCB131118 LLX131118 LVT131118 MFP131118 MPL131118 MZH131118 NJD131118 NSZ131118 OCV131118 OMR131118 OWN131118 PGJ131118 PQF131118 QAB131118 QJX131118 QTT131118 RDP131118 RNL131118 RXH131118 SHD131118 SQZ131118 TAV131118 TKR131118 TUN131118 UEJ131118 UOF131118 UYB131118 VHX131118 VRT131118 WBP131118 WLL131118 WVH131118 C196654 IV196654 SR196654 ACN196654 AMJ196654 AWF196654 BGB196654 BPX196654 BZT196654 CJP196654 CTL196654 DDH196654 DND196654 DWZ196654 EGV196654 EQR196654 FAN196654 FKJ196654 FUF196654 GEB196654 GNX196654 GXT196654 HHP196654 HRL196654 IBH196654 ILD196654 IUZ196654 JEV196654 JOR196654 JYN196654 KIJ196654 KSF196654 LCB196654 LLX196654 LVT196654 MFP196654 MPL196654 MZH196654 NJD196654 NSZ196654 OCV196654 OMR196654 OWN196654 PGJ196654 PQF196654 QAB196654 QJX196654 QTT196654 RDP196654 RNL196654 RXH196654 SHD196654 SQZ196654 TAV196654 TKR196654 TUN196654 UEJ196654 UOF196654 UYB196654 VHX196654 VRT196654 WBP196654 WLL196654 WVH196654 C262190 IV262190 SR262190 ACN262190 AMJ262190 AWF262190 BGB262190 BPX262190 BZT262190 CJP262190 CTL262190 DDH262190 DND262190 DWZ262190 EGV262190 EQR262190 FAN262190 FKJ262190 FUF262190 GEB262190 GNX262190 GXT262190 HHP262190 HRL262190 IBH262190 ILD262190 IUZ262190 JEV262190 JOR262190 JYN262190 KIJ262190 KSF262190 LCB262190 LLX262190 LVT262190 MFP262190 MPL262190 MZH262190 NJD262190 NSZ262190 OCV262190 OMR262190 OWN262190 PGJ262190 PQF262190 QAB262190 QJX262190 QTT262190 RDP262190 RNL262190 RXH262190 SHD262190 SQZ262190 TAV262190 TKR262190 TUN262190 UEJ262190 UOF262190 UYB262190 VHX262190 VRT262190 WBP262190 WLL262190 WVH262190 C327726 IV327726 SR327726 ACN327726 AMJ327726 AWF327726 BGB327726 BPX327726 BZT327726 CJP327726 CTL327726 DDH327726 DND327726 DWZ327726 EGV327726 EQR327726 FAN327726 FKJ327726 FUF327726 GEB327726 GNX327726 GXT327726 HHP327726 HRL327726 IBH327726 ILD327726 IUZ327726 JEV327726 JOR327726 JYN327726 KIJ327726 KSF327726 LCB327726 LLX327726 LVT327726 MFP327726 MPL327726 MZH327726 NJD327726 NSZ327726 OCV327726 OMR327726 OWN327726 PGJ327726 PQF327726 QAB327726 QJX327726 QTT327726 RDP327726 RNL327726 RXH327726 SHD327726 SQZ327726 TAV327726 TKR327726 TUN327726 UEJ327726 UOF327726 UYB327726 VHX327726 VRT327726 WBP327726 WLL327726 WVH327726 C393262 IV393262 SR393262 ACN393262 AMJ393262 AWF393262 BGB393262 BPX393262 BZT393262 CJP393262 CTL393262 DDH393262 DND393262 DWZ393262 EGV393262 EQR393262 FAN393262 FKJ393262 FUF393262 GEB393262 GNX393262 GXT393262 HHP393262 HRL393262 IBH393262 ILD393262 IUZ393262 JEV393262 JOR393262 JYN393262 KIJ393262 KSF393262 LCB393262 LLX393262 LVT393262 MFP393262 MPL393262 MZH393262 NJD393262 NSZ393262 OCV393262 OMR393262 OWN393262 PGJ393262 PQF393262 QAB393262 QJX393262 QTT393262 RDP393262 RNL393262 RXH393262 SHD393262 SQZ393262 TAV393262 TKR393262 TUN393262 UEJ393262 UOF393262 UYB393262 VHX393262 VRT393262 WBP393262 WLL393262 WVH393262 C458798 IV458798 SR458798 ACN458798 AMJ458798 AWF458798 BGB458798 BPX458798 BZT458798 CJP458798 CTL458798 DDH458798 DND458798 DWZ458798 EGV458798 EQR458798 FAN458798 FKJ458798 FUF458798 GEB458798 GNX458798 GXT458798 HHP458798 HRL458798 IBH458798 ILD458798 IUZ458798 JEV458798 JOR458798 JYN458798 KIJ458798 KSF458798 LCB458798 LLX458798 LVT458798 MFP458798 MPL458798 MZH458798 NJD458798 NSZ458798 OCV458798 OMR458798 OWN458798 PGJ458798 PQF458798 QAB458798 QJX458798 QTT458798 RDP458798 RNL458798 RXH458798 SHD458798 SQZ458798 TAV458798 TKR458798 TUN458798 UEJ458798 UOF458798 UYB458798 VHX458798 VRT458798 WBP458798 WLL458798 WVH458798 C524334 IV524334 SR524334 ACN524334 AMJ524334 AWF524334 BGB524334 BPX524334 BZT524334 CJP524334 CTL524334 DDH524334 DND524334 DWZ524334 EGV524334 EQR524334 FAN524334 FKJ524334 FUF524334 GEB524334 GNX524334 GXT524334 HHP524334 HRL524334 IBH524334 ILD524334 IUZ524334 JEV524334 JOR524334 JYN524334 KIJ524334 KSF524334 LCB524334 LLX524334 LVT524334 MFP524334 MPL524334 MZH524334 NJD524334 NSZ524334 OCV524334 OMR524334 OWN524334 PGJ524334 PQF524334 QAB524334 QJX524334 QTT524334 RDP524334 RNL524334 RXH524334 SHD524334 SQZ524334 TAV524334 TKR524334 TUN524334 UEJ524334 UOF524334 UYB524334 VHX524334 VRT524334 WBP524334 WLL524334 WVH524334 C589870 IV589870 SR589870 ACN589870 AMJ589870 AWF589870 BGB589870 BPX589870 BZT589870 CJP589870 CTL589870 DDH589870 DND589870 DWZ589870 EGV589870 EQR589870 FAN589870 FKJ589870 FUF589870 GEB589870 GNX589870 GXT589870 HHP589870 HRL589870 IBH589870 ILD589870 IUZ589870 JEV589870 JOR589870 JYN589870 KIJ589870 KSF589870 LCB589870 LLX589870 LVT589870 MFP589870 MPL589870 MZH589870 NJD589870 NSZ589870 OCV589870 OMR589870 OWN589870 PGJ589870 PQF589870 QAB589870 QJX589870 QTT589870 RDP589870 RNL589870 RXH589870 SHD589870 SQZ589870 TAV589870 TKR589870 TUN589870 UEJ589870 UOF589870 UYB589870 VHX589870 VRT589870 WBP589870 WLL589870 WVH589870 C655406 IV655406 SR655406 ACN655406 AMJ655406 AWF655406 BGB655406 BPX655406 BZT655406 CJP655406 CTL655406 DDH655406 DND655406 DWZ655406 EGV655406 EQR655406 FAN655406 FKJ655406 FUF655406 GEB655406 GNX655406 GXT655406 HHP655406 HRL655406 IBH655406 ILD655406 IUZ655406 JEV655406 JOR655406 JYN655406 KIJ655406 KSF655406 LCB655406 LLX655406 LVT655406 MFP655406 MPL655406 MZH655406 NJD655406 NSZ655406 OCV655406 OMR655406 OWN655406 PGJ655406 PQF655406 QAB655406 QJX655406 QTT655406 RDP655406 RNL655406 RXH655406 SHD655406 SQZ655406 TAV655406 TKR655406 TUN655406 UEJ655406 UOF655406 UYB655406 VHX655406 VRT655406 WBP655406 WLL655406 WVH655406 C720942 IV720942 SR720942 ACN720942 AMJ720942 AWF720942 BGB720942 BPX720942 BZT720942 CJP720942 CTL720942 DDH720942 DND720942 DWZ720942 EGV720942 EQR720942 FAN720942 FKJ720942 FUF720942 GEB720942 GNX720942 GXT720942 HHP720942 HRL720942 IBH720942 ILD720942 IUZ720942 JEV720942 JOR720942 JYN720942 KIJ720942 KSF720942 LCB720942 LLX720942 LVT720942 MFP720942 MPL720942 MZH720942 NJD720942 NSZ720942 OCV720942 OMR720942 OWN720942 PGJ720942 PQF720942 QAB720942 QJX720942 QTT720942 RDP720942 RNL720942 RXH720942 SHD720942 SQZ720942 TAV720942 TKR720942 TUN720942 UEJ720942 UOF720942 UYB720942 VHX720942 VRT720942 WBP720942 WLL720942 WVH720942 C786478 IV786478 SR786478 ACN786478 AMJ786478 AWF786478 BGB786478 BPX786478 BZT786478 CJP786478 CTL786478 DDH786478 DND786478 DWZ786478 EGV786478 EQR786478 FAN786478 FKJ786478 FUF786478 GEB786478 GNX786478 GXT786478 HHP786478 HRL786478 IBH786478 ILD786478 IUZ786478 JEV786478 JOR786478 JYN786478 KIJ786478 KSF786478 LCB786478 LLX786478 LVT786478 MFP786478 MPL786478 MZH786478 NJD786478 NSZ786478 OCV786478 OMR786478 OWN786478 PGJ786478 PQF786478 QAB786478 QJX786478 QTT786478 RDP786478 RNL786478 RXH786478 SHD786478 SQZ786478 TAV786478 TKR786478 TUN786478 UEJ786478 UOF786478 UYB786478 VHX786478 VRT786478 WBP786478 WLL786478 WVH786478 C852014 IV852014 SR852014 ACN852014 AMJ852014 AWF852014 BGB852014 BPX852014 BZT852014 CJP852014 CTL852014 DDH852014 DND852014 DWZ852014 EGV852014 EQR852014 FAN852014 FKJ852014 FUF852014 GEB852014 GNX852014 GXT852014 HHP852014 HRL852014 IBH852014 ILD852014 IUZ852014 JEV852014 JOR852014 JYN852014 KIJ852014 KSF852014 LCB852014 LLX852014 LVT852014 MFP852014 MPL852014 MZH852014 NJD852014 NSZ852014 OCV852014 OMR852014 OWN852014 PGJ852014 PQF852014 QAB852014 QJX852014 QTT852014 RDP852014 RNL852014 RXH852014 SHD852014 SQZ852014 TAV852014 TKR852014 TUN852014 UEJ852014 UOF852014 UYB852014 VHX852014 VRT852014 WBP852014 WLL852014 WVH852014 C917550 IV917550 SR917550 ACN917550 AMJ917550 AWF917550 BGB917550 BPX917550 BZT917550 CJP917550 CTL917550 DDH917550 DND917550 DWZ917550 EGV917550 EQR917550 FAN917550 FKJ917550 FUF917550 GEB917550 GNX917550 GXT917550 HHP917550 HRL917550 IBH917550 ILD917550 IUZ917550 JEV917550 JOR917550 JYN917550 KIJ917550 KSF917550 LCB917550 LLX917550 LVT917550 MFP917550 MPL917550 MZH917550 NJD917550 NSZ917550 OCV917550 OMR917550 OWN917550 PGJ917550 PQF917550 QAB917550 QJX917550 QTT917550 RDP917550 RNL917550 RXH917550 SHD917550 SQZ917550 TAV917550 TKR917550 TUN917550 UEJ917550 UOF917550 UYB917550 VHX917550 VRT917550 WBP917550 WLL917550 WVH917550 C983086 IV983086 SR983086 ACN983086 AMJ983086 AWF983086 BGB983086 BPX983086 BZT983086 CJP983086 CTL983086 DDH983086 DND983086 DWZ983086 EGV983086 EQR983086 FAN983086 FKJ983086 FUF983086 GEB983086 GNX983086 GXT983086 HHP983086 HRL983086 IBH983086 ILD983086 IUZ983086 JEV983086 JOR983086 JYN983086 KIJ983086 KSF983086 LCB983086 LLX983086 LVT983086 MFP983086 MPL983086 MZH983086 NJD983086 NSZ983086 OCV983086 OMR983086 OWN983086 PGJ983086 PQF983086 QAB983086 QJX983086 QTT983086 RDP983086 RNL983086 RXH983086 SHD983086 SQZ983086 TAV983086 TKR983086 TUN983086 UEJ983086 UOF983086 UYB983086 VHX983086 VRT983086 WBP983086">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EV_TEC_FUNDAPRE_G6</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Uusario</cp:lastModifiedBy>
  <dcterms:created xsi:type="dcterms:W3CDTF">2014-12-04T15:49:46Z</dcterms:created>
  <dcterms:modified xsi:type="dcterms:W3CDTF">2014-12-11T20:40:42Z</dcterms:modified>
</cp:coreProperties>
</file>