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480" windowHeight="9120"/>
  </bookViews>
  <sheets>
    <sheet name="EV_TEC_FUNDAPRE_G24"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2" i="1" l="1"/>
  <c r="D163" i="1" s="1"/>
  <c r="C148" i="1"/>
  <c r="C147" i="1"/>
  <c r="C146" i="1"/>
  <c r="C145" i="1"/>
  <c r="C144" i="1"/>
  <c r="C143" i="1"/>
  <c r="E134" i="1"/>
  <c r="D162" i="1" s="1"/>
  <c r="C130" i="1"/>
  <c r="N128" i="1"/>
  <c r="M128" i="1"/>
  <c r="L128" i="1"/>
  <c r="A127" i="1"/>
  <c r="A126" i="1"/>
  <c r="E92" i="1"/>
  <c r="M56" i="1"/>
  <c r="A55" i="1"/>
  <c r="A54" i="1"/>
  <c r="A51" i="1"/>
  <c r="A52" i="1" s="1"/>
  <c r="A53" i="1" s="1"/>
  <c r="A50" i="1"/>
  <c r="M49" i="1"/>
  <c r="E40" i="1"/>
  <c r="E24" i="1"/>
  <c r="C24" i="1"/>
  <c r="F22" i="1"/>
  <c r="E22" i="1"/>
  <c r="E162" i="1" l="1"/>
</calcChain>
</file>

<file path=xl/sharedStrings.xml><?xml version="1.0" encoding="utf-8"?>
<sst xmlns="http://schemas.openxmlformats.org/spreadsheetml/2006/main" count="739" uniqueCount="235">
  <si>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</si>
  <si>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</si>
  <si>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</si>
  <si>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</si>
  <si>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</si>
  <si>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</si>
  <si>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</si>
  <si>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</si>
  <si>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</si>
  <si>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</si>
  <si>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</si>
  <si>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</si>
  <si>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</si>
  <si>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</si>
  <si>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</si>
  <si>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</si>
  <si>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</si>
  <si>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</si>
  <si>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</si>
  <si>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</si>
  <si>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</si>
  <si>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</si>
  <si>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</si>
  <si>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</si>
  <si>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</si>
  <si>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</si>
  <si>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</si>
  <si>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</si>
  <si>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</si>
  <si>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</si>
  <si>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</si>
  <si>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</si>
  <si>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</si>
  <si>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</si>
  <si>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</si>
  <si>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</si>
  <si>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</si>
  <si>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</si>
  <si>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</si>
  <si>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</si>
  <si>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</si>
  <si>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</si>
  <si>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</si>
  <si>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</si>
  <si>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</si>
  <si>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</si>
  <si>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</si>
  <si>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</si>
  <si>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</si>
  <si>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</si>
  <si>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</si>
  <si>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</si>
  <si>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ESTA EXPERIENCIA SOLO APLICA PAR CUPOS MAS NO PARA TIEMPO</t>
  </si>
  <si>
    <t>9 MESES 9 DIAs</t>
  </si>
  <si>
    <t>MEN ICETEX</t>
  </si>
  <si>
    <t>FPI76251</t>
  </si>
  <si>
    <t>9 MESES 20 DIAS</t>
  </si>
  <si>
    <t>FPI762081</t>
  </si>
  <si>
    <t>3 MESES 14 DIAS</t>
  </si>
  <si>
    <t>FONADE</t>
  </si>
  <si>
    <t>2 MESES 3 DIAS</t>
  </si>
  <si>
    <t>24</t>
  </si>
  <si>
    <t>Criterio</t>
  </si>
  <si>
    <t>Valor</t>
  </si>
  <si>
    <t xml:space="preserve">Concepto, cumple </t>
  </si>
  <si>
    <t>si</t>
  </si>
  <si>
    <t>no</t>
  </si>
  <si>
    <t>Total meses de experiencia acreditada valida</t>
  </si>
  <si>
    <t>Total cupos certificados</t>
  </si>
  <si>
    <t>487</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</si>
  <si>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</si>
  <si>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</si>
  <si>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</si>
  <si>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</si>
  <si>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</si>
  <si>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</si>
  <si>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</si>
  <si>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</si>
  <si>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</si>
  <si>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</si>
  <si>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</si>
  <si>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</si>
  <si>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</si>
  <si>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</si>
  <si>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</si>
  <si>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</si>
  <si>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</si>
  <si>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SEVILLA VEREDA PURNIO CZ SEVILLA</t>
  </si>
  <si>
    <t>SEVILLA VEREDA EL CRUCERO CZ SEVILLA</t>
  </si>
  <si>
    <t>SEVILLA VEREDA ALTO EL RECREO CZ SEVILLA</t>
  </si>
  <si>
    <t>SEVILLA VEREDA EL VENADO  CZ SEVILLA</t>
  </si>
  <si>
    <t>SEVILLA VEREDA LA ESTRELLA CZ SEVILLA</t>
  </si>
  <si>
    <t>SEVILLA VEREDA SAN ANTONIO CZ SEVILLA</t>
  </si>
  <si>
    <t>SEVILLA VEREDA MANZANILLO CZ SEVILLA</t>
  </si>
  <si>
    <t>SEVILLA VEREDA TOTORO CZ SEVILLA</t>
  </si>
  <si>
    <t>SEVILLA VEREDA COLORADAS CZ SEVILLA</t>
  </si>
  <si>
    <t>SEVILLA VEREDA LA CUCHILLA CZ SEVILLA</t>
  </si>
  <si>
    <t>SEVILLA VEREDA ESTACION CAICEDONIA CZ SEVILLA</t>
  </si>
  <si>
    <t>SEVILLA VEREDA PALOMINO CZ SEVILLA</t>
  </si>
  <si>
    <t>SEVILLA VEREDA BUENOS AIRES CZ SEVILLA</t>
  </si>
  <si>
    <t>SEVILLA VEREDA LA MELBA  CZ SEVILLA</t>
  </si>
  <si>
    <t>SEVILLA VEREDA TRES ESQUINAS CZ SEVILLA</t>
  </si>
  <si>
    <t>CDI - MODALIDAD FAMILIAR</t>
  </si>
  <si>
    <t>CAICEDONIA-VEREDA MONTEGRANDE-CZ SEVILLA</t>
  </si>
  <si>
    <t>CAICEDONIA-VEREDA LAS DELICIAS-CZ SEVILLA</t>
  </si>
  <si>
    <t>CAICEDONIA-VEREDA LIMONES-CZ SEVILLA</t>
  </si>
  <si>
    <t>SEVILLA-CALLE 47 #52-12-CZ SEVILLA</t>
  </si>
  <si>
    <t xml:space="preserve">SEVILLA-CALLE 55 ENTRE CALLE 52 Y 53-CZ SEVILLA </t>
  </si>
  <si>
    <t>SEVILLA-INSTITUCION EDUCATIVA HUGO TORO-CZ SEVILLA</t>
  </si>
  <si>
    <t>SEVILLA-CORRALES DE FERIA BARRIO POPULAR-CZ SEVILLA</t>
  </si>
  <si>
    <t xml:space="preserve">SEVILLA-SEDE EDUCATIVA ARMANDO ROMERO-CZ SEVILLA </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</si>
  <si>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</si>
  <si>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</si>
  <si>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</si>
  <si>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</si>
  <si>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</si>
  <si>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</si>
  <si>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</si>
  <si>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</si>
  <si>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</si>
  <si>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</si>
  <si>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</si>
  <si>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</si>
  <si>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</si>
  <si>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</si>
  <si>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</si>
  <si>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</si>
  <si>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</si>
  <si>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</si>
  <si>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 MODALIDAD FAMILIAR</t>
  </si>
  <si>
    <t>JUAN PABLO ACEVEDO OSSA</t>
  </si>
  <si>
    <t>INGENIERO INDUSTRIAL</t>
  </si>
  <si>
    <t>UNIVERSIDAD SAN BUENAVENTURA</t>
  </si>
  <si>
    <t>13 DE ENERO DE 2013 A 31 DE DICIEMBRE DE 2013</t>
  </si>
  <si>
    <t>LE FALTAN 12 DIAS PARA CUMPLIR EL AÑO REQUERIDO</t>
  </si>
  <si>
    <t>LUISA FERNANDA PINEDA DUQUE</t>
  </si>
  <si>
    <t>ABOGADA</t>
  </si>
  <si>
    <t>UNIVERSIDAD AUTONOMA DE COLOMBIA</t>
  </si>
  <si>
    <t>NO APORTO</t>
  </si>
  <si>
    <t>FUNDACION CRECEMOS</t>
  </si>
  <si>
    <t>1 DE OCTUBRE DE 2012 A 30 DE ABRIL DE 2014</t>
  </si>
  <si>
    <t>NO APORTO TARJETA PROFESIONAL, (SE SOLICITO A TRAVES DE CORREO ELECTRONICO Y APORTO TARJETA PROFESIONAL)</t>
  </si>
  <si>
    <t>LINCY JOHANA RENTERIA CASTELLANOS</t>
  </si>
  <si>
    <t xml:space="preserve">LICENCIADA EN EDUCACION BASICA </t>
  </si>
  <si>
    <t>UNIVERSIDAD ANTONIO NARIÑO</t>
  </si>
  <si>
    <t>INSTITUCION EDUCATIVA BETANIA
FUNDAPRE</t>
  </si>
  <si>
    <t>22 DE ENERO DE 2009 HASTA EL 11 DE JULIO DE 2010
1 DE FEBRERO DE 2013 A 30 DE SEPTIEMBRE DE 2013</t>
  </si>
  <si>
    <t>GLORIA PATRICIA CARDONA CHAVARRIA</t>
  </si>
  <si>
    <t>LICENICIADA EN PEDAGOGIA INFANTIL</t>
  </si>
  <si>
    <t>UNIVERSIDAD DEL TOLIMA</t>
  </si>
  <si>
    <t>14 DE ENERO DE 2013 A 31 DE DICIEMBRE DE 2013
7 E ENERO DE 2014 HASTA LA FECHA</t>
  </si>
  <si>
    <t>PROFESIONAL APOYO PSICOSOCIAL MODALIDAD FAMILIAR</t>
  </si>
  <si>
    <t>OLGA LUCIA KURATOMI CABAL</t>
  </si>
  <si>
    <t>PSICOLOGA</t>
  </si>
  <si>
    <t>UNIVERSIDAD JAVERIANA</t>
  </si>
  <si>
    <t>28 DE OCTUBRE DE 2013 A 31 DE DICIEMBRE DE 2013
7 DE ENERO DE 2014 HASTA LA FECHA</t>
  </si>
  <si>
    <t>NO APORTA LA TARJETA PROFESIONAL, 
(SE LE SOLICITO POR CORREO ELECTRONICO Y ENVIO CONSTANCIA DE REPORTE DE PERDIDA DE DOCUMENTO)</t>
  </si>
  <si>
    <t>ROSA MARIA MOSQUERA MOSQUERA</t>
  </si>
  <si>
    <t>UNVERSIDAD COOPERATIVA DE COLOMBIA</t>
  </si>
  <si>
    <t xml:space="preserve">INSTITUCION EDUCATIVA TECNICO COMERCIAL
</t>
  </si>
  <si>
    <t xml:space="preserve">JUNIO DE 2006 A JUNIO DE 2007
</t>
  </si>
  <si>
    <t>NO APORTA LA TARJETA PROFESIONAL, 
(SE LE SOLICITO POR CORREO ELECTRONICO Y ENVIO TARJETA PROFESIONAL)</t>
  </si>
  <si>
    <t>CLAUDIA LORENA MONSALVE ESCOBAR</t>
  </si>
  <si>
    <t>14 DE MAYO DE 2013 A 31 DE DICEMBRE DE 2013
7 DE ENERO DE 2014 HASTA LA FECHA</t>
  </si>
  <si>
    <t>NO APORTO TARJETA PROFESIONAL (SE SOLICITO A TRAVES DE CORREO ELECTRONICO Y ENVIO COPIA DE LA TARJETA PROFESIONAL)</t>
  </si>
  <si>
    <t>LIZZETH YAHAIRA GUTIERREZ SOTO</t>
  </si>
  <si>
    <t>UNIVERSIDAD DE PAMPLONA</t>
  </si>
  <si>
    <t>17 DE MARZO DE 2014 HASTA LA FECHA</t>
  </si>
  <si>
    <t>DEISY ROCIO PINTO VELAZCO</t>
  </si>
  <si>
    <t>UNIVERSIDAD DEL VALLE</t>
  </si>
  <si>
    <t>SERVICIOS DE REHABILITACION HUMANA
COLEGIO TECNICO JUVENIL DEL SUR
FUNDAPRE</t>
  </si>
  <si>
    <t>12 DE MARZO DE 2011 A MARZO DE 2012
8 DE AGOSTO DE 2012 A 22 DE OCTUBRE DE 2012
1 DE AGOSTO HASTA LA FECHA</t>
  </si>
  <si>
    <t>SORLEIDER GOMEZ GALLEGO</t>
  </si>
  <si>
    <t>UNIVERSIDAD SANTIAGO DE CALI</t>
  </si>
  <si>
    <t>1 DE JULIO DE 2011 A 20 DE DIECIEMBRE DE 2011
21 DE DICIEMBRE DE 2011 A 31 DE DICIEMBRE DE 2012
1 DE ENERO DE 2013 A 31 DE DICIEMBRE DE 2013
1 DE ENERO DE 2014 HASTA LA FECHA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</si>
  <si>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</si>
  <si>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</si>
  <si>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</si>
  <si>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</si>
  <si>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</si>
  <si>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FPI762198</t>
  </si>
  <si>
    <t>4 MESE 14 DIAS</t>
  </si>
  <si>
    <t xml:space="preserve">EL PROPONENETE SOLO ACREDITA PARA ESTE GRUPO 4 MESES 15 DIAS DEL CONTRATO,  DEBIDO A QUE SE TRANSLAPA CON EL CTO 2081 DE LA EXP. HABILITANTE POR LO CUAL SE TOMAN 4 MESES Y 15 DIAS DEL 09/02/13 AL 28/06/13 </t>
  </si>
  <si>
    <t>1 MES 20 DIAS</t>
  </si>
  <si>
    <t>6 MESES 4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</si>
  <si>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</si>
  <si>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</si>
  <si>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</si>
  <si>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</si>
  <si>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</si>
  <si>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</si>
  <si>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</si>
  <si>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</si>
  <si>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 xml:space="preserve">COORDINADOR GENERAL DEL PROYECTO </t>
  </si>
  <si>
    <t>URANIA ANGULO DE ARROYAVE</t>
  </si>
  <si>
    <t>LICENCIADA EN TRABAJO SOCIAL</t>
  </si>
  <si>
    <t>10 DE OCTUBRE DE 1980</t>
  </si>
  <si>
    <t>1 DE DICIEMBRE DE 2006 HASTA LA FECHA</t>
  </si>
  <si>
    <t>LINA FERNANDA AGUDELO</t>
  </si>
  <si>
    <t>6 DE JULIO DE 2012</t>
  </si>
  <si>
    <t xml:space="preserve">NO </t>
  </si>
  <si>
    <t>3 DE SEPTIEMBRE DE 2012 A 15 DE DICIEMBRE DE 2012
14 DE ENERO DE 2013 HASTA 31 DE DICIEMBRE DE 2013
7 DE ENERO DE 2014 HASTA LA FECHA</t>
  </si>
  <si>
    <t>SARA EUGENIA ROJAS VALENCIA</t>
  </si>
  <si>
    <t>8 DE NOVIEMBRE DE 2008</t>
  </si>
  <si>
    <t>1 DE OCTUBRE 2011 A 15 DE DICIEMBRE DE 2011
27 DE AGSTO DE 2012 A 30 DE SEPTIEMBRE DE 2012
14 DE ENERO DE 2012 HASTA LA FECHA</t>
  </si>
  <si>
    <t>PROFESIONAL DE APOYO PEDAGOGICO</t>
  </si>
  <si>
    <t>ENELIA XIMENA BORJA</t>
  </si>
  <si>
    <t>LICENCIADA EN EDUCACION INFANTIL</t>
  </si>
  <si>
    <t>INSTITUTO DE EDUCACION TECNICA PROFESIONAL</t>
  </si>
  <si>
    <t>2 DE NOVIEMBRE DE 2001</t>
  </si>
  <si>
    <t>11 DE AGOSTO DE 2010 A 19 DE DICIEMBRE DE 2010
11 DE ENERO DE 2011 A 15 DE DICIEMBRE DE 2011
3 DE SEPTIEMBRE A 8 DE SEPTIEMBRE DE 2012
14 DE ENERO DE 2013 A DICEMBRE 31 DE 2013
7 DE ENERO DE 2014 HASTA LA FECHA</t>
  </si>
  <si>
    <t xml:space="preserve">PROFESIONAL DE APOYO PEDAGÓGICO  </t>
  </si>
  <si>
    <t xml:space="preserve">SONIA GARCIA TORO </t>
  </si>
  <si>
    <t>LICENCIADA EN EDUCACION PREESCOLAR Y PROMOCION DE LA FAMILIA</t>
  </si>
  <si>
    <t>UNIVERSIDAD SANTO TOMAS</t>
  </si>
  <si>
    <t>8 DE MARZO DE 1991</t>
  </si>
  <si>
    <t>1  DE ENERO DE 2005 HASTA LA FECHA</t>
  </si>
  <si>
    <t>CIELO REYES VASQUEZ</t>
  </si>
  <si>
    <t>LICENCIADA EN LITERATURA E IDIOMAS</t>
  </si>
  <si>
    <t>DICIEMBRE DE 1978</t>
  </si>
  <si>
    <t>1 DE JUNIO DE 2006 HASTA LA FECHA</t>
  </si>
  <si>
    <t xml:space="preserve">FINANCIERO  </t>
  </si>
  <si>
    <t>ALEJANDRA ECHEVERRY RINCON</t>
  </si>
  <si>
    <t>CONTADORA PUBLICA</t>
  </si>
  <si>
    <t>21 DE AGOSTO DE 2012</t>
  </si>
  <si>
    <t>1 DE OCTUBRE DE 2008 A 31 DE DICIEMBRE DE 2008
1 DE ENERO DE 2009 A 31 DE DICIEMBRE DE 2009
1 DE ENERO DE 2010 A 31 DE DICIEMBRE DE 2010
1 DE ENERO DE 2011 A 22 DE DICIEMBRE DE 2011
1 DE ENERO DE 2012  A 31 DE ENERO DE 2012
1 DE ENERO DE 2013 A 31 DE MAYO DE 2013
1 DE ENERO DE 2014 HASTA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</si>
  <si>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</si>
  <si>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</si>
  <si>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</si>
  <si>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</si>
  <si>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</si>
  <si>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</si>
  <si>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</si>
  <si>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</si>
  <si>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TRAJETA PROFESIONAL. SIN EMBARGO PARA LA ULTIMA REVISION LA DIRECTRIZ ES QUE NO ES NECESARIO LA TARJETA PROFESIONAL, CON EL TITULO UNIVERSITARIO ES VALIDO.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</si>
</sst>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sz val="10"/>
      <name val="Arial"/>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62">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5" fillId="4" borderId="6" xfId="0" applyFont="1" applyFill="1" applyBorder="1" applyAlignment="1">
      <alignment horizontal="center" vertical="center" wrapText="1"/>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3"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49" fontId="18" fillId="0" borderId="6" xfId="0" applyNumberFormat="1" applyFont="1" applyFill="1" applyBorder="1" applyAlignment="1">
      <alignment horizontal="left" wrapText="1"/>
    </xf>
    <xf numFmtId="0" fontId="18" fillId="0" borderId="6" xfId="0" applyFont="1" applyFill="1" applyBorder="1" applyAlignment="1">
      <alignment horizontal="left" vertical="center" wrapText="1"/>
    </xf>
    <xf numFmtId="0" fontId="18" fillId="0" borderId="6" xfId="0" applyFont="1" applyFill="1" applyBorder="1" applyAlignment="1">
      <alignment horizontal="center" vertical="center" wrapText="1"/>
    </xf>
    <xf numFmtId="49" fontId="18" fillId="0" borderId="6" xfId="0" applyNumberFormat="1" applyFont="1" applyFill="1" applyBorder="1" applyAlignment="1">
      <alignment horizontal="left" vertical="center" wrapText="1"/>
    </xf>
    <xf numFmtId="0" fontId="0" fillId="0" borderId="6" xfId="0" applyBorder="1" applyAlignment="1">
      <alignment wrapText="1"/>
    </xf>
    <xf numFmtId="0" fontId="10" fillId="0" borderId="6" xfId="0" applyFont="1" applyFill="1" applyBorder="1" applyAlignment="1">
      <alignment wrapText="1"/>
    </xf>
    <xf numFmtId="0" fontId="10" fillId="0" borderId="6" xfId="0" applyFont="1" applyBorder="1" applyAlignment="1">
      <alignment wrapText="1"/>
    </xf>
    <xf numFmtId="14" fontId="0" fillId="0" borderId="6" xfId="0" applyNumberFormat="1" applyBorder="1" applyAlignment="1">
      <alignment wrapText="1"/>
    </xf>
    <xf numFmtId="0" fontId="0" fillId="0" borderId="6" xfId="0" applyBorder="1" applyAlignment="1">
      <alignment horizontal="center" vertical="center" wrapText="1"/>
    </xf>
    <xf numFmtId="0" fontId="0" fillId="0" borderId="0" xfId="0" applyBorder="1" applyAlignment="1">
      <alignment wrapText="1"/>
    </xf>
    <xf numFmtId="0" fontId="0" fillId="0" borderId="0" xfId="0" applyBorder="1" applyAlignment="1"/>
    <xf numFmtId="0" fontId="0" fillId="0" borderId="0" xfId="0" applyFill="1" applyBorder="1" applyAlignment="1">
      <alignment wrapText="1"/>
    </xf>
    <xf numFmtId="0" fontId="0" fillId="0" borderId="0" xfId="0" applyBorder="1" applyAlignment="1">
      <alignment horizontal="center" vertical="center"/>
    </xf>
    <xf numFmtId="0" fontId="0" fillId="0" borderId="0" xfId="0" applyFill="1" applyBorder="1"/>
    <xf numFmtId="0" fontId="0" fillId="0" borderId="0" xfId="0" applyBorder="1"/>
    <xf numFmtId="0" fontId="0" fillId="0" borderId="0" xfId="0" applyFill="1" applyBorder="1" applyAlignment="1"/>
    <xf numFmtId="15" fontId="13" fillId="4"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0" fillId="0" borderId="6" xfId="0" applyFill="1" applyBorder="1"/>
    <xf numFmtId="0" fontId="0" fillId="0" borderId="6" xfId="0" applyBorder="1"/>
    <xf numFmtId="0" fontId="0" fillId="0" borderId="6" xfId="0" applyFill="1" applyBorder="1" applyAlignment="1"/>
    <xf numFmtId="0" fontId="0" fillId="4" borderId="6" xfId="0" applyFill="1" applyBorder="1" applyAlignment="1">
      <alignment wrapText="1"/>
    </xf>
    <xf numFmtId="0" fontId="10" fillId="0" borderId="6" xfId="0" applyFont="1" applyBorder="1"/>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Fill="1" applyBorder="1" applyAlignment="1">
      <alignment horizontal="center" vertical="center" wrapText="1"/>
    </xf>
    <xf numFmtId="0" fontId="0" fillId="4" borderId="6" xfId="0" applyFill="1" applyBorder="1" applyAlignment="1">
      <alignment horizontal="center" vertical="center"/>
    </xf>
    <xf numFmtId="0" fontId="0" fillId="5" borderId="6" xfId="0"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topLeftCell="B125" zoomScale="71" zoomScaleNormal="71" workbookViewId="0">
      <selection activeCell="E125" sqref="E12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47" t="s">
        <v>0</v>
      </c>
      <c r="C2" s="148"/>
      <c r="D2" s="148"/>
      <c r="E2" s="148"/>
      <c r="F2" s="148"/>
      <c r="G2" s="148"/>
      <c r="H2" s="148"/>
      <c r="I2" s="148"/>
      <c r="J2" s="148"/>
      <c r="K2" s="148"/>
      <c r="L2" s="148"/>
      <c r="M2" s="148"/>
      <c r="N2" s="148"/>
      <c r="O2" s="148"/>
      <c r="P2" s="148"/>
    </row>
    <row r="4" spans="2:16" ht="26.25" x14ac:dyDescent="0.25">
      <c r="B4" s="147" t="s">
        <v>1</v>
      </c>
      <c r="C4" s="148"/>
      <c r="D4" s="148"/>
      <c r="E4" s="148"/>
      <c r="F4" s="148"/>
      <c r="G4" s="148"/>
      <c r="H4" s="148"/>
      <c r="I4" s="148"/>
      <c r="J4" s="148"/>
      <c r="K4" s="148"/>
      <c r="L4" s="148"/>
      <c r="M4" s="148"/>
      <c r="N4" s="148"/>
      <c r="O4" s="148"/>
      <c r="P4" s="148"/>
    </row>
    <row r="5" spans="2:16" ht="15.75" thickBot="1" x14ac:dyDescent="0.3"/>
    <row r="6" spans="2:16" ht="21.75" thickBot="1" x14ac:dyDescent="0.3">
      <c r="B6" s="2" t="s">
        <v>2</v>
      </c>
      <c r="C6" s="160" t="s">
        <v>3</v>
      </c>
      <c r="D6" s="160"/>
      <c r="E6" s="160"/>
      <c r="F6" s="160"/>
      <c r="G6" s="160"/>
      <c r="H6" s="160"/>
      <c r="I6" s="160"/>
      <c r="J6" s="160"/>
      <c r="K6" s="160"/>
      <c r="L6" s="160"/>
      <c r="M6" s="160"/>
      <c r="N6" s="161"/>
    </row>
    <row r="7" spans="2:16" ht="16.5" thickBot="1" x14ac:dyDescent="0.3">
      <c r="B7" s="3" t="s">
        <v>4</v>
      </c>
      <c r="C7" s="160"/>
      <c r="D7" s="160"/>
      <c r="E7" s="160"/>
      <c r="F7" s="160"/>
      <c r="G7" s="160"/>
      <c r="H7" s="160"/>
      <c r="I7" s="160"/>
      <c r="J7" s="160"/>
      <c r="K7" s="160"/>
      <c r="L7" s="160"/>
      <c r="M7" s="160"/>
      <c r="N7" s="161"/>
    </row>
    <row r="8" spans="2:16" ht="16.5" thickBot="1" x14ac:dyDescent="0.3">
      <c r="B8" s="3" t="s">
        <v>5</v>
      </c>
      <c r="C8" s="160"/>
      <c r="D8" s="160"/>
      <c r="E8" s="160"/>
      <c r="F8" s="160"/>
      <c r="G8" s="160"/>
      <c r="H8" s="160"/>
      <c r="I8" s="160"/>
      <c r="J8" s="160"/>
      <c r="K8" s="160"/>
      <c r="L8" s="160"/>
      <c r="M8" s="160"/>
      <c r="N8" s="161"/>
    </row>
    <row r="9" spans="2:16" ht="16.5" thickBot="1" x14ac:dyDescent="0.3">
      <c r="B9" s="3" t="s">
        <v>6</v>
      </c>
      <c r="C9" s="160"/>
      <c r="D9" s="160"/>
      <c r="E9" s="160"/>
      <c r="F9" s="160"/>
      <c r="G9" s="160"/>
      <c r="H9" s="160"/>
      <c r="I9" s="160"/>
      <c r="J9" s="160"/>
      <c r="K9" s="160"/>
      <c r="L9" s="160"/>
      <c r="M9" s="160"/>
      <c r="N9" s="161"/>
    </row>
    <row r="10" spans="2:16" ht="16.5" thickBot="1" x14ac:dyDescent="0.3">
      <c r="B10" s="3" t="s">
        <v>7</v>
      </c>
      <c r="C10" s="149">
        <v>24</v>
      </c>
      <c r="D10" s="149"/>
      <c r="E10" s="150"/>
      <c r="F10" s="4"/>
      <c r="G10" s="4"/>
      <c r="H10" s="4"/>
      <c r="I10" s="4"/>
      <c r="J10" s="4"/>
      <c r="K10" s="4"/>
      <c r="L10" s="4"/>
      <c r="M10" s="4"/>
      <c r="N10" s="5"/>
    </row>
    <row r="11" spans="2:16" ht="16.5" thickBot="1" x14ac:dyDescent="0.3">
      <c r="B11" s="6" t="s">
        <v>8</v>
      </c>
      <c r="C11" s="7">
        <v>41973</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51" t="s">
        <v>9</v>
      </c>
      <c r="C14" s="151"/>
      <c r="D14" s="15" t="s">
        <v>10</v>
      </c>
      <c r="E14" s="15" t="s">
        <v>11</v>
      </c>
      <c r="F14" s="15" t="s">
        <v>12</v>
      </c>
      <c r="G14" s="16"/>
      <c r="I14" s="17"/>
      <c r="J14" s="17"/>
      <c r="K14" s="17"/>
      <c r="L14" s="17"/>
      <c r="M14" s="17"/>
      <c r="N14" s="14"/>
    </row>
    <row r="15" spans="2:16" x14ac:dyDescent="0.25">
      <c r="B15" s="151"/>
      <c r="C15" s="151"/>
      <c r="D15" s="15">
        <v>6</v>
      </c>
      <c r="E15" s="18">
        <v>2088772709</v>
      </c>
      <c r="F15" s="19">
        <v>880</v>
      </c>
      <c r="G15" s="20"/>
      <c r="I15" s="21"/>
      <c r="J15" s="21"/>
      <c r="K15" s="21"/>
      <c r="L15" s="21"/>
      <c r="M15" s="21"/>
      <c r="N15" s="14"/>
    </row>
    <row r="16" spans="2:16" x14ac:dyDescent="0.25">
      <c r="B16" s="151"/>
      <c r="C16" s="151"/>
      <c r="D16" s="15">
        <v>7</v>
      </c>
      <c r="E16" s="18">
        <v>1925395082</v>
      </c>
      <c r="F16" s="19">
        <v>992</v>
      </c>
      <c r="G16" s="20"/>
      <c r="I16" s="21"/>
      <c r="J16" s="21"/>
      <c r="K16" s="21"/>
      <c r="L16" s="21"/>
      <c r="M16" s="21"/>
      <c r="N16" s="14"/>
    </row>
    <row r="17" spans="1:14" x14ac:dyDescent="0.25">
      <c r="B17" s="151"/>
      <c r="C17" s="151"/>
      <c r="D17" s="15">
        <v>8</v>
      </c>
      <c r="E17" s="18">
        <v>2247433660</v>
      </c>
      <c r="F17" s="19">
        <v>806</v>
      </c>
      <c r="G17" s="20"/>
      <c r="I17" s="21"/>
      <c r="J17" s="21"/>
      <c r="K17" s="21"/>
      <c r="L17" s="21"/>
      <c r="M17" s="21"/>
      <c r="N17" s="14"/>
    </row>
    <row r="18" spans="1:14" x14ac:dyDescent="0.25">
      <c r="B18" s="151"/>
      <c r="C18" s="151"/>
      <c r="D18" s="15">
        <v>23</v>
      </c>
      <c r="E18" s="22">
        <v>2525484722</v>
      </c>
      <c r="F18" s="19">
        <v>1150</v>
      </c>
      <c r="G18" s="20"/>
      <c r="H18" s="23"/>
      <c r="I18" s="21"/>
      <c r="J18" s="21"/>
      <c r="K18" s="21"/>
      <c r="L18" s="21"/>
      <c r="M18" s="21"/>
      <c r="N18" s="24"/>
    </row>
    <row r="19" spans="1:14" x14ac:dyDescent="0.25">
      <c r="B19" s="151"/>
      <c r="C19" s="151"/>
      <c r="D19" s="25">
        <v>24</v>
      </c>
      <c r="E19" s="22">
        <v>1271763129</v>
      </c>
      <c r="F19" s="19">
        <v>609</v>
      </c>
      <c r="G19" s="20"/>
      <c r="H19" s="23"/>
      <c r="I19" s="26"/>
      <c r="J19" s="26"/>
      <c r="K19" s="26"/>
      <c r="L19" s="26"/>
      <c r="M19" s="26"/>
      <c r="N19" s="24"/>
    </row>
    <row r="20" spans="1:14" x14ac:dyDescent="0.25">
      <c r="B20" s="151"/>
      <c r="C20" s="151"/>
      <c r="D20" s="15">
        <v>32</v>
      </c>
      <c r="E20" s="22">
        <v>1775038850</v>
      </c>
      <c r="F20" s="19">
        <v>850</v>
      </c>
      <c r="G20" s="20"/>
      <c r="H20" s="23"/>
      <c r="I20" s="13"/>
      <c r="J20" s="13"/>
      <c r="K20" s="13"/>
      <c r="L20" s="13"/>
      <c r="M20" s="13"/>
      <c r="N20" s="24"/>
    </row>
    <row r="21" spans="1:14" x14ac:dyDescent="0.25">
      <c r="B21" s="151"/>
      <c r="C21" s="151"/>
      <c r="D21" s="15">
        <v>34</v>
      </c>
      <c r="E21" s="22">
        <v>1498014201</v>
      </c>
      <c r="F21" s="19">
        <v>681</v>
      </c>
      <c r="G21" s="20"/>
      <c r="H21" s="23"/>
      <c r="I21" s="13"/>
      <c r="J21" s="13"/>
      <c r="K21" s="13"/>
      <c r="L21" s="13"/>
      <c r="M21" s="13"/>
      <c r="N21" s="24"/>
    </row>
    <row r="22" spans="1:14" ht="15.75" thickBot="1" x14ac:dyDescent="0.3">
      <c r="B22" s="152" t="s">
        <v>13</v>
      </c>
      <c r="C22" s="153"/>
      <c r="D22" s="15"/>
      <c r="E22" s="27">
        <f>SUM(E15:E21)</f>
        <v>13331902353</v>
      </c>
      <c r="F22" s="19">
        <f>SUM(F15:F21)</f>
        <v>5968</v>
      </c>
      <c r="G22" s="20"/>
      <c r="H22" s="23"/>
      <c r="I22" s="13"/>
      <c r="J22" s="13"/>
      <c r="K22" s="13"/>
      <c r="L22" s="13"/>
      <c r="M22" s="13"/>
      <c r="N22" s="24"/>
    </row>
    <row r="23" spans="1:14" ht="45.75" thickBot="1" x14ac:dyDescent="0.3">
      <c r="A23" s="28"/>
      <c r="B23" s="29" t="s">
        <v>14</v>
      </c>
      <c r="C23" s="29" t="s">
        <v>15</v>
      </c>
      <c r="E23" s="17"/>
      <c r="F23" s="17"/>
      <c r="G23" s="17"/>
      <c r="H23" s="17"/>
      <c r="I23" s="30"/>
      <c r="J23" s="30"/>
      <c r="K23" s="30"/>
      <c r="L23" s="30"/>
      <c r="M23" s="30"/>
    </row>
    <row r="24" spans="1:14" ht="15.75" thickBot="1" x14ac:dyDescent="0.3">
      <c r="A24" s="31">
        <v>1</v>
      </c>
      <c r="C24" s="32">
        <f>F19*0.8</f>
        <v>487.20000000000005</v>
      </c>
      <c r="D24" s="33"/>
      <c r="E24" s="34">
        <f>E22</f>
        <v>13331902353</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16</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17</v>
      </c>
      <c r="C29" s="41" t="s">
        <v>18</v>
      </c>
      <c r="D29" s="41" t="s">
        <v>19</v>
      </c>
      <c r="E29"/>
      <c r="F29"/>
      <c r="G29"/>
      <c r="H29"/>
      <c r="I29" s="13"/>
      <c r="J29" s="13"/>
      <c r="K29" s="13"/>
      <c r="L29" s="13"/>
      <c r="M29" s="13"/>
      <c r="N29" s="14"/>
    </row>
    <row r="30" spans="1:14" x14ac:dyDescent="0.25">
      <c r="A30" s="37"/>
      <c r="B30" s="42" t="s">
        <v>20</v>
      </c>
      <c r="C30" s="43" t="s">
        <v>21</v>
      </c>
      <c r="D30" s="43"/>
      <c r="E30"/>
      <c r="F30"/>
      <c r="G30"/>
      <c r="H30"/>
      <c r="I30" s="13"/>
      <c r="J30" s="13"/>
      <c r="K30" s="13"/>
      <c r="L30" s="13"/>
      <c r="M30" s="13"/>
      <c r="N30" s="14"/>
    </row>
    <row r="31" spans="1:14" x14ac:dyDescent="0.25">
      <c r="A31" s="37"/>
      <c r="B31" s="42" t="s">
        <v>22</v>
      </c>
      <c r="C31" s="43" t="s">
        <v>21</v>
      </c>
      <c r="D31" s="43"/>
      <c r="E31"/>
      <c r="F31"/>
      <c r="G31"/>
      <c r="H31"/>
      <c r="I31" s="13"/>
      <c r="J31" s="13"/>
      <c r="K31" s="13"/>
      <c r="L31" s="13"/>
      <c r="M31" s="13"/>
      <c r="N31" s="14"/>
    </row>
    <row r="32" spans="1:14" x14ac:dyDescent="0.25">
      <c r="A32" s="37"/>
      <c r="B32" s="42" t="s">
        <v>23</v>
      </c>
      <c r="C32" s="43" t="s">
        <v>21</v>
      </c>
      <c r="D32" s="43"/>
      <c r="E32"/>
      <c r="F32"/>
      <c r="G32"/>
      <c r="H32"/>
      <c r="I32" s="13"/>
      <c r="J32" s="13"/>
      <c r="K32" s="13"/>
      <c r="L32" s="13"/>
      <c r="M32" s="13"/>
      <c r="N32" s="14"/>
    </row>
    <row r="33" spans="1:17" x14ac:dyDescent="0.25">
      <c r="A33" s="37"/>
      <c r="B33" s="42" t="s">
        <v>24</v>
      </c>
      <c r="C33" s="43" t="s">
        <v>21</v>
      </c>
      <c r="D33" s="43"/>
      <c r="E33"/>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25</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17</v>
      </c>
      <c r="C39" s="41" t="s">
        <v>26</v>
      </c>
      <c r="D39" s="44" t="s">
        <v>27</v>
      </c>
      <c r="E39" s="44" t="s">
        <v>28</v>
      </c>
      <c r="F39"/>
      <c r="G39"/>
      <c r="H39"/>
      <c r="I39" s="13"/>
      <c r="J39" s="13"/>
      <c r="K39" s="13"/>
      <c r="L39" s="13"/>
      <c r="M39" s="13"/>
      <c r="N39" s="14"/>
    </row>
    <row r="40" spans="1:17" ht="28.5" x14ac:dyDescent="0.25">
      <c r="A40" s="37"/>
      <c r="B40" s="45" t="s">
        <v>29</v>
      </c>
      <c r="C40" s="46">
        <v>40</v>
      </c>
      <c r="D40" s="47">
        <v>20</v>
      </c>
      <c r="E40" s="124">
        <f>+D40+D41</f>
        <v>80</v>
      </c>
      <c r="F40"/>
      <c r="G40"/>
      <c r="H40"/>
      <c r="I40" s="13"/>
      <c r="J40" s="13"/>
      <c r="K40" s="13"/>
      <c r="L40" s="13"/>
      <c r="M40" s="13"/>
      <c r="N40" s="14"/>
    </row>
    <row r="41" spans="1:17" ht="42.75" x14ac:dyDescent="0.25">
      <c r="A41" s="37"/>
      <c r="B41" s="45" t="s">
        <v>30</v>
      </c>
      <c r="C41" s="46">
        <v>60</v>
      </c>
      <c r="D41" s="47">
        <v>60</v>
      </c>
      <c r="E41" s="125"/>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54" t="s">
        <v>31</v>
      </c>
      <c r="N45" s="154"/>
    </row>
    <row r="46" spans="1:17" x14ac:dyDescent="0.25">
      <c r="B46" s="40" t="s">
        <v>32</v>
      </c>
      <c r="M46" s="48"/>
      <c r="N46" s="48"/>
    </row>
    <row r="47" spans="1:17" ht="15.75" thickBot="1" x14ac:dyDescent="0.3">
      <c r="M47" s="48"/>
      <c r="N47" s="48"/>
    </row>
    <row r="48" spans="1:17" s="13" customFormat="1" ht="60" x14ac:dyDescent="0.25">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ht="103.9" customHeight="1" x14ac:dyDescent="0.25">
      <c r="A49" s="52">
        <v>1</v>
      </c>
      <c r="B49" s="53" t="s">
        <v>3</v>
      </c>
      <c r="C49" s="54" t="s">
        <v>49</v>
      </c>
      <c r="D49" s="53" t="s">
        <v>50</v>
      </c>
      <c r="E49" s="55">
        <v>7626121087</v>
      </c>
      <c r="F49" s="56" t="s">
        <v>18</v>
      </c>
      <c r="G49" s="57" t="s">
        <v>51</v>
      </c>
      <c r="H49" s="58">
        <v>41257</v>
      </c>
      <c r="I49" s="58">
        <v>41912</v>
      </c>
      <c r="J49" s="58" t="s">
        <v>19</v>
      </c>
      <c r="K49" s="58" t="s">
        <v>51</v>
      </c>
      <c r="L49" s="58" t="s">
        <v>51</v>
      </c>
      <c r="M49" s="59">
        <f>$C$24</f>
        <v>487.20000000000005</v>
      </c>
      <c r="N49" s="60" t="s">
        <v>51</v>
      </c>
      <c r="O49" s="61">
        <v>7877671548</v>
      </c>
      <c r="P49" s="62">
        <v>1894</v>
      </c>
      <c r="Q49" s="63" t="s">
        <v>52</v>
      </c>
      <c r="R49" s="64"/>
      <c r="S49" s="64"/>
      <c r="T49" s="64"/>
      <c r="U49" s="64"/>
      <c r="V49" s="64"/>
      <c r="W49" s="64"/>
      <c r="X49" s="64"/>
      <c r="Y49" s="64"/>
      <c r="Z49" s="64"/>
    </row>
    <row r="50" spans="1:26" s="65" customFormat="1" x14ac:dyDescent="0.25">
      <c r="A50" s="52">
        <f>+A49+1</f>
        <v>2</v>
      </c>
      <c r="B50" s="53" t="s">
        <v>3</v>
      </c>
      <c r="C50" s="54" t="s">
        <v>49</v>
      </c>
      <c r="D50" s="53" t="s">
        <v>50</v>
      </c>
      <c r="E50" s="55">
        <v>762614324</v>
      </c>
      <c r="F50" s="56" t="s">
        <v>18</v>
      </c>
      <c r="G50" s="57" t="s">
        <v>51</v>
      </c>
      <c r="H50" s="58">
        <v>41660</v>
      </c>
      <c r="I50" s="58">
        <v>41912</v>
      </c>
      <c r="J50" s="58" t="s">
        <v>19</v>
      </c>
      <c r="K50" s="58" t="s">
        <v>53</v>
      </c>
      <c r="L50" s="58" t="s">
        <v>51</v>
      </c>
      <c r="M50" s="58" t="s">
        <v>51</v>
      </c>
      <c r="N50" s="60" t="s">
        <v>51</v>
      </c>
      <c r="O50" s="61">
        <v>1159902392</v>
      </c>
      <c r="P50" s="62">
        <v>1897</v>
      </c>
      <c r="Q50" s="63"/>
      <c r="R50" s="64"/>
      <c r="S50" s="64"/>
      <c r="T50" s="64"/>
      <c r="U50" s="64"/>
      <c r="V50" s="64"/>
      <c r="W50" s="64"/>
      <c r="X50" s="64"/>
      <c r="Y50" s="64"/>
      <c r="Z50" s="64"/>
    </row>
    <row r="51" spans="1:26" s="65" customFormat="1" x14ac:dyDescent="0.25">
      <c r="A51" s="52">
        <f t="shared" ref="A51:A55" si="0">+A50+1</f>
        <v>3</v>
      </c>
      <c r="B51" s="53" t="s">
        <v>3</v>
      </c>
      <c r="C51" s="54" t="s">
        <v>49</v>
      </c>
      <c r="D51" s="53" t="s">
        <v>54</v>
      </c>
      <c r="E51" s="55" t="s">
        <v>55</v>
      </c>
      <c r="F51" s="56" t="s">
        <v>18</v>
      </c>
      <c r="G51" s="57" t="s">
        <v>51</v>
      </c>
      <c r="H51" s="58">
        <v>40340</v>
      </c>
      <c r="I51" s="58">
        <v>40633</v>
      </c>
      <c r="J51" s="58" t="s">
        <v>19</v>
      </c>
      <c r="K51" s="58" t="s">
        <v>56</v>
      </c>
      <c r="L51" s="58" t="s">
        <v>51</v>
      </c>
      <c r="M51" s="58" t="s">
        <v>51</v>
      </c>
      <c r="N51" s="60" t="s">
        <v>51</v>
      </c>
      <c r="O51" s="61">
        <v>215438699</v>
      </c>
      <c r="P51" s="62">
        <v>1903</v>
      </c>
      <c r="Q51" s="63"/>
      <c r="R51" s="64"/>
      <c r="S51" s="64"/>
      <c r="T51" s="64"/>
      <c r="U51" s="64"/>
      <c r="V51" s="64"/>
      <c r="W51" s="64"/>
      <c r="X51" s="64"/>
      <c r="Y51" s="64"/>
      <c r="Z51" s="64"/>
    </row>
    <row r="52" spans="1:26" s="65" customFormat="1" x14ac:dyDescent="0.25">
      <c r="A52" s="52">
        <f t="shared" si="0"/>
        <v>4</v>
      </c>
      <c r="B52" s="53" t="s">
        <v>3</v>
      </c>
      <c r="C52" s="54" t="s">
        <v>49</v>
      </c>
      <c r="D52" s="53" t="s">
        <v>54</v>
      </c>
      <c r="E52" s="55" t="s">
        <v>57</v>
      </c>
      <c r="F52" s="56" t="s">
        <v>18</v>
      </c>
      <c r="G52" s="57" t="s">
        <v>51</v>
      </c>
      <c r="H52" s="58">
        <v>41207</v>
      </c>
      <c r="I52" s="58">
        <v>41313</v>
      </c>
      <c r="J52" s="58" t="s">
        <v>19</v>
      </c>
      <c r="K52" s="58" t="s">
        <v>58</v>
      </c>
      <c r="L52" s="58" t="s">
        <v>51</v>
      </c>
      <c r="M52" s="58" t="s">
        <v>51</v>
      </c>
      <c r="N52" s="60" t="s">
        <v>51</v>
      </c>
      <c r="O52" s="61">
        <v>23251005</v>
      </c>
      <c r="P52" s="62">
        <v>1914</v>
      </c>
      <c r="Q52" s="63"/>
      <c r="R52" s="64"/>
      <c r="S52" s="64"/>
      <c r="T52" s="64"/>
      <c r="U52" s="64"/>
      <c r="V52" s="64"/>
      <c r="W52" s="64"/>
      <c r="X52" s="64"/>
      <c r="Y52" s="64"/>
      <c r="Z52" s="64"/>
    </row>
    <row r="53" spans="1:26" s="65" customFormat="1" x14ac:dyDescent="0.25">
      <c r="A53" s="52">
        <f t="shared" si="0"/>
        <v>5</v>
      </c>
      <c r="B53" s="53" t="s">
        <v>3</v>
      </c>
      <c r="C53" s="54" t="s">
        <v>49</v>
      </c>
      <c r="D53" s="53" t="s">
        <v>59</v>
      </c>
      <c r="E53" s="55">
        <v>2111456</v>
      </c>
      <c r="F53" s="56" t="s">
        <v>18</v>
      </c>
      <c r="G53" s="66">
        <v>0.75</v>
      </c>
      <c r="H53" s="58">
        <v>40828</v>
      </c>
      <c r="I53" s="58">
        <v>40892</v>
      </c>
      <c r="J53" s="58" t="s">
        <v>19</v>
      </c>
      <c r="K53" s="58" t="s">
        <v>60</v>
      </c>
      <c r="L53" s="58" t="s">
        <v>51</v>
      </c>
      <c r="M53" s="58" t="s">
        <v>51</v>
      </c>
      <c r="N53" s="60" t="s">
        <v>51</v>
      </c>
      <c r="O53" s="61">
        <v>244262304</v>
      </c>
      <c r="P53" s="62">
        <v>1932</v>
      </c>
      <c r="Q53" s="63"/>
      <c r="R53" s="64"/>
      <c r="S53" s="64"/>
      <c r="T53" s="64"/>
      <c r="U53" s="64"/>
      <c r="V53" s="64"/>
      <c r="W53" s="64"/>
      <c r="X53" s="64"/>
      <c r="Y53" s="64"/>
      <c r="Z53" s="64"/>
    </row>
    <row r="54" spans="1:26" s="65" customFormat="1" x14ac:dyDescent="0.25">
      <c r="A54" s="52" t="e">
        <f>+#REF!+1</f>
        <v>#REF!</v>
      </c>
      <c r="B54" s="53"/>
      <c r="C54" s="54"/>
      <c r="D54" s="53"/>
      <c r="E54" s="55"/>
      <c r="F54" s="56"/>
      <c r="G54" s="56"/>
      <c r="H54" s="56"/>
      <c r="I54" s="58"/>
      <c r="J54" s="58"/>
      <c r="K54" s="58"/>
      <c r="L54" s="58"/>
      <c r="M54" s="55"/>
      <c r="N54" s="60"/>
      <c r="O54" s="61"/>
      <c r="P54" s="61"/>
      <c r="Q54" s="63"/>
      <c r="R54" s="64"/>
      <c r="S54" s="64"/>
      <c r="T54" s="64"/>
      <c r="U54" s="64"/>
      <c r="V54" s="64"/>
      <c r="W54" s="64"/>
      <c r="X54" s="64"/>
      <c r="Y54" s="64"/>
      <c r="Z54" s="64"/>
    </row>
    <row r="55" spans="1:26" s="65" customFormat="1" x14ac:dyDescent="0.25">
      <c r="A55" s="52" t="e">
        <f t="shared" si="0"/>
        <v>#REF!</v>
      </c>
      <c r="B55" s="53"/>
      <c r="C55" s="54"/>
      <c r="D55" s="53"/>
      <c r="E55" s="66"/>
      <c r="F55" s="56"/>
      <c r="G55" s="56"/>
      <c r="H55" s="56"/>
      <c r="I55" s="58"/>
      <c r="J55" s="58"/>
      <c r="K55" s="58"/>
      <c r="L55" s="58"/>
      <c r="M55" s="60"/>
      <c r="N55" s="60"/>
      <c r="O55" s="61"/>
      <c r="P55" s="61"/>
      <c r="Q55" s="63"/>
      <c r="R55" s="64"/>
      <c r="S55" s="64"/>
      <c r="T55" s="64"/>
      <c r="U55" s="64"/>
      <c r="V55" s="64"/>
      <c r="W55" s="64"/>
      <c r="X55" s="64"/>
      <c r="Y55" s="64"/>
      <c r="Z55" s="64"/>
    </row>
    <row r="56" spans="1:26" s="65" customFormat="1" ht="23.45" customHeight="1" x14ac:dyDescent="0.25">
      <c r="A56" s="52"/>
      <c r="B56" s="67" t="s">
        <v>28</v>
      </c>
      <c r="C56" s="54"/>
      <c r="D56" s="53"/>
      <c r="E56" s="66"/>
      <c r="F56" s="56"/>
      <c r="G56" s="56"/>
      <c r="H56" s="56"/>
      <c r="I56" s="58"/>
      <c r="J56" s="58"/>
      <c r="K56" s="68" t="s">
        <v>61</v>
      </c>
      <c r="L56" s="68"/>
      <c r="M56" s="69">
        <f>SUM(M49:M55)</f>
        <v>487.20000000000005</v>
      </c>
      <c r="N56" s="68"/>
      <c r="O56" s="61"/>
      <c r="P56" s="61"/>
      <c r="Q56" s="70"/>
    </row>
    <row r="57" spans="1:26" s="71" customFormat="1" x14ac:dyDescent="0.25">
      <c r="E57" s="72"/>
    </row>
    <row r="58" spans="1:26" s="71" customFormat="1" x14ac:dyDescent="0.25">
      <c r="B58" s="155" t="s">
        <v>62</v>
      </c>
      <c r="C58" s="155" t="s">
        <v>63</v>
      </c>
      <c r="D58" s="157" t="s">
        <v>64</v>
      </c>
      <c r="E58" s="157"/>
    </row>
    <row r="59" spans="1:26" s="71" customFormat="1" x14ac:dyDescent="0.25">
      <c r="B59" s="156"/>
      <c r="C59" s="156"/>
      <c r="D59" s="73" t="s">
        <v>65</v>
      </c>
      <c r="E59" s="74" t="s">
        <v>66</v>
      </c>
    </row>
    <row r="60" spans="1:26" s="71" customFormat="1" ht="18.75" x14ac:dyDescent="0.25">
      <c r="B60" s="75" t="s">
        <v>67</v>
      </c>
      <c r="C60" s="76" t="s">
        <v>61</v>
      </c>
      <c r="D60" s="73" t="s">
        <v>21</v>
      </c>
      <c r="E60" s="73"/>
      <c r="F60" s="77"/>
      <c r="G60" s="77"/>
      <c r="H60" s="77"/>
      <c r="I60" s="77"/>
      <c r="J60" s="77"/>
      <c r="K60" s="77"/>
      <c r="L60" s="77"/>
      <c r="M60" s="77"/>
    </row>
    <row r="61" spans="1:26" s="71" customFormat="1" x14ac:dyDescent="0.25">
      <c r="B61" s="75" t="s">
        <v>68</v>
      </c>
      <c r="C61" s="76" t="s">
        <v>69</v>
      </c>
      <c r="D61" s="73" t="s">
        <v>21</v>
      </c>
      <c r="E61" s="73"/>
    </row>
    <row r="62" spans="1:26" s="71" customFormat="1" x14ac:dyDescent="0.25">
      <c r="B62" s="78"/>
      <c r="C62" s="158"/>
      <c r="D62" s="158"/>
      <c r="E62" s="158"/>
      <c r="F62" s="158"/>
      <c r="G62" s="158"/>
      <c r="H62" s="158"/>
      <c r="I62" s="158"/>
      <c r="J62" s="158"/>
      <c r="K62" s="158"/>
      <c r="L62" s="158"/>
      <c r="M62" s="158"/>
      <c r="N62" s="158"/>
    </row>
    <row r="63" spans="1:26" ht="15.75" thickBot="1" x14ac:dyDescent="0.3"/>
    <row r="64" spans="1:26" ht="27" thickBot="1" x14ac:dyDescent="0.3">
      <c r="B64" s="159" t="s">
        <v>70</v>
      </c>
      <c r="C64" s="159"/>
      <c r="D64" s="159"/>
      <c r="E64" s="159"/>
      <c r="F64" s="159"/>
      <c r="G64" s="159"/>
      <c r="H64" s="159"/>
      <c r="I64" s="159"/>
      <c r="J64" s="159"/>
      <c r="K64" s="159"/>
      <c r="L64" s="159"/>
      <c r="M64" s="159"/>
      <c r="N64" s="159"/>
    </row>
    <row r="67" spans="2:17" ht="105" x14ac:dyDescent="0.25">
      <c r="B67" s="79" t="s">
        <v>71</v>
      </c>
      <c r="C67" s="80" t="s">
        <v>72</v>
      </c>
      <c r="D67" s="80" t="s">
        <v>73</v>
      </c>
      <c r="E67" s="80" t="s">
        <v>74</v>
      </c>
      <c r="F67" s="80" t="s">
        <v>75</v>
      </c>
      <c r="G67" s="80" t="s">
        <v>76</v>
      </c>
      <c r="H67" s="80" t="s">
        <v>77</v>
      </c>
      <c r="I67" s="80" t="s">
        <v>78</v>
      </c>
      <c r="J67" s="80" t="s">
        <v>79</v>
      </c>
      <c r="K67" s="80" t="s">
        <v>80</v>
      </c>
      <c r="L67" s="80" t="s">
        <v>81</v>
      </c>
      <c r="M67" s="81" t="s">
        <v>82</v>
      </c>
      <c r="N67" s="81" t="s">
        <v>83</v>
      </c>
      <c r="O67" s="136" t="s">
        <v>84</v>
      </c>
      <c r="P67" s="138"/>
      <c r="Q67" s="80" t="s">
        <v>85</v>
      </c>
    </row>
    <row r="68" spans="2:17" ht="30" x14ac:dyDescent="0.25">
      <c r="B68" s="82" t="s">
        <v>86</v>
      </c>
      <c r="C68" s="82" t="s">
        <v>86</v>
      </c>
      <c r="D68" s="83" t="s">
        <v>87</v>
      </c>
      <c r="E68" s="83">
        <v>17</v>
      </c>
      <c r="F68" s="84" t="s">
        <v>51</v>
      </c>
      <c r="G68" s="84" t="s">
        <v>51</v>
      </c>
      <c r="H68" s="84" t="s">
        <v>51</v>
      </c>
      <c r="I68" s="83" t="s">
        <v>18</v>
      </c>
      <c r="J68" s="83" t="s">
        <v>18</v>
      </c>
      <c r="K68" s="85" t="s">
        <v>18</v>
      </c>
      <c r="L68" s="85" t="s">
        <v>18</v>
      </c>
      <c r="M68" s="85" t="s">
        <v>18</v>
      </c>
      <c r="N68" s="85" t="s">
        <v>18</v>
      </c>
      <c r="O68" s="86"/>
      <c r="P68" s="87"/>
      <c r="Q68" s="85" t="s">
        <v>18</v>
      </c>
    </row>
    <row r="69" spans="2:17" ht="30" x14ac:dyDescent="0.25">
      <c r="B69" s="82" t="s">
        <v>86</v>
      </c>
      <c r="C69" s="82" t="s">
        <v>86</v>
      </c>
      <c r="D69" s="83" t="s">
        <v>88</v>
      </c>
      <c r="E69" s="83">
        <v>18</v>
      </c>
      <c r="F69" s="84" t="s">
        <v>51</v>
      </c>
      <c r="G69" s="84" t="s">
        <v>51</v>
      </c>
      <c r="H69" s="84" t="s">
        <v>51</v>
      </c>
      <c r="I69" s="83" t="s">
        <v>18</v>
      </c>
      <c r="J69" s="83" t="s">
        <v>18</v>
      </c>
      <c r="K69" s="85" t="s">
        <v>18</v>
      </c>
      <c r="L69" s="85" t="s">
        <v>18</v>
      </c>
      <c r="M69" s="85" t="s">
        <v>18</v>
      </c>
      <c r="N69" s="85" t="s">
        <v>18</v>
      </c>
      <c r="O69" s="86"/>
      <c r="P69" s="87"/>
      <c r="Q69" s="85"/>
    </row>
    <row r="70" spans="2:17" ht="30" x14ac:dyDescent="0.25">
      <c r="B70" s="82" t="s">
        <v>86</v>
      </c>
      <c r="C70" s="82" t="s">
        <v>86</v>
      </c>
      <c r="D70" s="83" t="s">
        <v>89</v>
      </c>
      <c r="E70" s="83">
        <v>17</v>
      </c>
      <c r="F70" s="84" t="s">
        <v>51</v>
      </c>
      <c r="G70" s="84" t="s">
        <v>51</v>
      </c>
      <c r="H70" s="84" t="s">
        <v>51</v>
      </c>
      <c r="I70" s="83" t="s">
        <v>18</v>
      </c>
      <c r="J70" s="83" t="s">
        <v>18</v>
      </c>
      <c r="K70" s="85" t="s">
        <v>18</v>
      </c>
      <c r="L70" s="85" t="s">
        <v>18</v>
      </c>
      <c r="M70" s="85" t="s">
        <v>18</v>
      </c>
      <c r="N70" s="85" t="s">
        <v>18</v>
      </c>
      <c r="O70" s="86"/>
      <c r="P70" s="87"/>
      <c r="Q70" s="85"/>
    </row>
    <row r="71" spans="2:17" ht="30" x14ac:dyDescent="0.25">
      <c r="B71" s="82" t="s">
        <v>86</v>
      </c>
      <c r="C71" s="82" t="s">
        <v>86</v>
      </c>
      <c r="D71" s="83" t="s">
        <v>90</v>
      </c>
      <c r="E71" s="83">
        <v>16</v>
      </c>
      <c r="F71" s="84" t="s">
        <v>51</v>
      </c>
      <c r="G71" s="84" t="s">
        <v>51</v>
      </c>
      <c r="H71" s="84" t="s">
        <v>51</v>
      </c>
      <c r="I71" s="83" t="s">
        <v>18</v>
      </c>
      <c r="J71" s="83" t="s">
        <v>18</v>
      </c>
      <c r="K71" s="85" t="s">
        <v>18</v>
      </c>
      <c r="L71" s="85" t="s">
        <v>18</v>
      </c>
      <c r="M71" s="85" t="s">
        <v>18</v>
      </c>
      <c r="N71" s="85" t="s">
        <v>18</v>
      </c>
      <c r="O71" s="86"/>
      <c r="P71" s="87"/>
      <c r="Q71" s="85"/>
    </row>
    <row r="72" spans="2:17" ht="30" x14ac:dyDescent="0.25">
      <c r="B72" s="82" t="s">
        <v>86</v>
      </c>
      <c r="C72" s="82" t="s">
        <v>86</v>
      </c>
      <c r="D72" s="83" t="s">
        <v>91</v>
      </c>
      <c r="E72" s="83">
        <v>19</v>
      </c>
      <c r="F72" s="84" t="s">
        <v>51</v>
      </c>
      <c r="G72" s="84" t="s">
        <v>51</v>
      </c>
      <c r="H72" s="84" t="s">
        <v>51</v>
      </c>
      <c r="I72" s="83" t="s">
        <v>18</v>
      </c>
      <c r="J72" s="83" t="s">
        <v>18</v>
      </c>
      <c r="K72" s="85" t="s">
        <v>18</v>
      </c>
      <c r="L72" s="85" t="s">
        <v>18</v>
      </c>
      <c r="M72" s="85" t="s">
        <v>18</v>
      </c>
      <c r="N72" s="85" t="s">
        <v>18</v>
      </c>
      <c r="O72" s="86"/>
      <c r="P72" s="87"/>
      <c r="Q72" s="85"/>
    </row>
    <row r="73" spans="2:17" ht="30" x14ac:dyDescent="0.25">
      <c r="B73" s="82" t="s">
        <v>86</v>
      </c>
      <c r="C73" s="82" t="s">
        <v>86</v>
      </c>
      <c r="D73" s="83" t="s">
        <v>92</v>
      </c>
      <c r="E73" s="83">
        <v>17</v>
      </c>
      <c r="F73" s="84" t="s">
        <v>51</v>
      </c>
      <c r="G73" s="84" t="s">
        <v>51</v>
      </c>
      <c r="H73" s="84" t="s">
        <v>51</v>
      </c>
      <c r="I73" s="83" t="s">
        <v>18</v>
      </c>
      <c r="J73" s="83" t="s">
        <v>18</v>
      </c>
      <c r="K73" s="85" t="s">
        <v>18</v>
      </c>
      <c r="L73" s="85" t="s">
        <v>18</v>
      </c>
      <c r="M73" s="85" t="s">
        <v>18</v>
      </c>
      <c r="N73" s="85" t="s">
        <v>18</v>
      </c>
      <c r="O73" s="86"/>
      <c r="P73" s="87"/>
      <c r="Q73" s="85"/>
    </row>
    <row r="74" spans="2:17" ht="30" x14ac:dyDescent="0.25">
      <c r="B74" s="82" t="s">
        <v>86</v>
      </c>
      <c r="C74" s="82" t="s">
        <v>86</v>
      </c>
      <c r="D74" s="83" t="s">
        <v>93</v>
      </c>
      <c r="E74" s="83">
        <v>15</v>
      </c>
      <c r="F74" s="84" t="s">
        <v>51</v>
      </c>
      <c r="G74" s="84" t="s">
        <v>51</v>
      </c>
      <c r="H74" s="84" t="s">
        <v>51</v>
      </c>
      <c r="I74" s="83" t="s">
        <v>18</v>
      </c>
      <c r="J74" s="83" t="s">
        <v>18</v>
      </c>
      <c r="K74" s="85" t="s">
        <v>18</v>
      </c>
      <c r="L74" s="85" t="s">
        <v>18</v>
      </c>
      <c r="M74" s="85" t="s">
        <v>18</v>
      </c>
      <c r="N74" s="85" t="s">
        <v>18</v>
      </c>
      <c r="O74" s="86"/>
      <c r="P74" s="87"/>
      <c r="Q74" s="85"/>
    </row>
    <row r="75" spans="2:17" ht="30" x14ac:dyDescent="0.25">
      <c r="B75" s="82" t="s">
        <v>86</v>
      </c>
      <c r="C75" s="82" t="s">
        <v>86</v>
      </c>
      <c r="D75" s="83" t="s">
        <v>94</v>
      </c>
      <c r="E75" s="83">
        <v>19</v>
      </c>
      <c r="F75" s="84" t="s">
        <v>51</v>
      </c>
      <c r="G75" s="84" t="s">
        <v>51</v>
      </c>
      <c r="H75" s="84" t="s">
        <v>51</v>
      </c>
      <c r="I75" s="83" t="s">
        <v>18</v>
      </c>
      <c r="J75" s="83" t="s">
        <v>18</v>
      </c>
      <c r="K75" s="85" t="s">
        <v>18</v>
      </c>
      <c r="L75" s="85" t="s">
        <v>18</v>
      </c>
      <c r="M75" s="85" t="s">
        <v>18</v>
      </c>
      <c r="N75" s="85" t="s">
        <v>18</v>
      </c>
      <c r="O75" s="86"/>
      <c r="P75" s="87"/>
      <c r="Q75" s="85"/>
    </row>
    <row r="76" spans="2:17" ht="30" x14ac:dyDescent="0.25">
      <c r="B76" s="82" t="s">
        <v>86</v>
      </c>
      <c r="C76" s="82" t="s">
        <v>86</v>
      </c>
      <c r="D76" s="83" t="s">
        <v>95</v>
      </c>
      <c r="E76" s="83">
        <v>18</v>
      </c>
      <c r="F76" s="84" t="s">
        <v>51</v>
      </c>
      <c r="G76" s="84" t="s">
        <v>51</v>
      </c>
      <c r="H76" s="84" t="s">
        <v>51</v>
      </c>
      <c r="I76" s="83" t="s">
        <v>18</v>
      </c>
      <c r="J76" s="83" t="s">
        <v>18</v>
      </c>
      <c r="K76" s="85" t="s">
        <v>18</v>
      </c>
      <c r="L76" s="85" t="s">
        <v>18</v>
      </c>
      <c r="M76" s="85" t="s">
        <v>18</v>
      </c>
      <c r="N76" s="85" t="s">
        <v>18</v>
      </c>
      <c r="O76" s="86"/>
      <c r="P76" s="87"/>
      <c r="Q76" s="85"/>
    </row>
    <row r="77" spans="2:17" ht="30" x14ac:dyDescent="0.25">
      <c r="B77" s="82" t="s">
        <v>86</v>
      </c>
      <c r="C77" s="82" t="s">
        <v>86</v>
      </c>
      <c r="D77" s="83" t="s">
        <v>96</v>
      </c>
      <c r="E77" s="83">
        <v>14</v>
      </c>
      <c r="F77" s="84" t="s">
        <v>51</v>
      </c>
      <c r="G77" s="84" t="s">
        <v>51</v>
      </c>
      <c r="H77" s="84" t="s">
        <v>51</v>
      </c>
      <c r="I77" s="83" t="s">
        <v>18</v>
      </c>
      <c r="J77" s="83" t="s">
        <v>18</v>
      </c>
      <c r="K77" s="85" t="s">
        <v>18</v>
      </c>
      <c r="L77" s="85" t="s">
        <v>18</v>
      </c>
      <c r="M77" s="85" t="s">
        <v>18</v>
      </c>
      <c r="N77" s="85" t="s">
        <v>18</v>
      </c>
      <c r="O77" s="86"/>
      <c r="P77" s="87"/>
      <c r="Q77" s="85"/>
    </row>
    <row r="78" spans="2:17" ht="30" x14ac:dyDescent="0.25">
      <c r="B78" s="82" t="s">
        <v>86</v>
      </c>
      <c r="C78" s="82" t="s">
        <v>86</v>
      </c>
      <c r="D78" s="83" t="s">
        <v>97</v>
      </c>
      <c r="E78" s="83">
        <v>18</v>
      </c>
      <c r="F78" s="84" t="s">
        <v>51</v>
      </c>
      <c r="G78" s="84" t="s">
        <v>51</v>
      </c>
      <c r="H78" s="84" t="s">
        <v>51</v>
      </c>
      <c r="I78" s="83" t="s">
        <v>18</v>
      </c>
      <c r="J78" s="83" t="s">
        <v>18</v>
      </c>
      <c r="K78" s="85" t="s">
        <v>18</v>
      </c>
      <c r="L78" s="85" t="s">
        <v>18</v>
      </c>
      <c r="M78" s="85" t="s">
        <v>18</v>
      </c>
      <c r="N78" s="85" t="s">
        <v>18</v>
      </c>
      <c r="O78" s="86"/>
      <c r="P78" s="87"/>
      <c r="Q78" s="85"/>
    </row>
    <row r="79" spans="2:17" ht="30" x14ac:dyDescent="0.25">
      <c r="B79" s="82" t="s">
        <v>86</v>
      </c>
      <c r="C79" s="82" t="s">
        <v>86</v>
      </c>
      <c r="D79" s="83" t="s">
        <v>98</v>
      </c>
      <c r="E79" s="83">
        <v>19</v>
      </c>
      <c r="F79" s="84" t="s">
        <v>51</v>
      </c>
      <c r="G79" s="84" t="s">
        <v>51</v>
      </c>
      <c r="H79" s="84" t="s">
        <v>51</v>
      </c>
      <c r="I79" s="83" t="s">
        <v>18</v>
      </c>
      <c r="J79" s="83" t="s">
        <v>18</v>
      </c>
      <c r="K79" s="85" t="s">
        <v>18</v>
      </c>
      <c r="L79" s="85" t="s">
        <v>18</v>
      </c>
      <c r="M79" s="85" t="s">
        <v>18</v>
      </c>
      <c r="N79" s="85" t="s">
        <v>18</v>
      </c>
      <c r="O79" s="86"/>
      <c r="P79" s="87"/>
      <c r="Q79" s="85"/>
    </row>
    <row r="80" spans="2:17" ht="30" x14ac:dyDescent="0.25">
      <c r="B80" s="82" t="s">
        <v>86</v>
      </c>
      <c r="C80" s="82" t="s">
        <v>86</v>
      </c>
      <c r="D80" s="83" t="s">
        <v>99</v>
      </c>
      <c r="E80" s="83">
        <v>17</v>
      </c>
      <c r="F80" s="84" t="s">
        <v>51</v>
      </c>
      <c r="G80" s="84" t="s">
        <v>51</v>
      </c>
      <c r="H80" s="84" t="s">
        <v>51</v>
      </c>
      <c r="I80" s="83" t="s">
        <v>18</v>
      </c>
      <c r="J80" s="83" t="s">
        <v>18</v>
      </c>
      <c r="K80" s="85" t="s">
        <v>18</v>
      </c>
      <c r="L80" s="85" t="s">
        <v>18</v>
      </c>
      <c r="M80" s="85" t="s">
        <v>18</v>
      </c>
      <c r="N80" s="85" t="s">
        <v>18</v>
      </c>
      <c r="O80" s="86"/>
      <c r="P80" s="87"/>
      <c r="Q80" s="85"/>
    </row>
    <row r="81" spans="1:17" ht="30" x14ac:dyDescent="0.25">
      <c r="B81" s="82" t="s">
        <v>86</v>
      </c>
      <c r="C81" s="82" t="s">
        <v>86</v>
      </c>
      <c r="D81" s="83" t="s">
        <v>100</v>
      </c>
      <c r="E81" s="83">
        <v>19</v>
      </c>
      <c r="F81" s="84" t="s">
        <v>51</v>
      </c>
      <c r="G81" s="84" t="s">
        <v>51</v>
      </c>
      <c r="H81" s="84" t="s">
        <v>51</v>
      </c>
      <c r="I81" s="83" t="s">
        <v>18</v>
      </c>
      <c r="J81" s="83" t="s">
        <v>18</v>
      </c>
      <c r="K81" s="85" t="s">
        <v>18</v>
      </c>
      <c r="L81" s="85" t="s">
        <v>18</v>
      </c>
      <c r="M81" s="85" t="s">
        <v>18</v>
      </c>
      <c r="N81" s="85" t="s">
        <v>18</v>
      </c>
      <c r="O81" s="86"/>
      <c r="P81" s="87"/>
      <c r="Q81" s="85" t="s">
        <v>18</v>
      </c>
    </row>
    <row r="82" spans="1:17" ht="30" x14ac:dyDescent="0.25">
      <c r="B82" s="82" t="s">
        <v>86</v>
      </c>
      <c r="C82" s="82" t="s">
        <v>86</v>
      </c>
      <c r="D82" s="83" t="s">
        <v>101</v>
      </c>
      <c r="E82" s="83">
        <v>16</v>
      </c>
      <c r="F82" s="84" t="s">
        <v>51</v>
      </c>
      <c r="G82" s="84" t="s">
        <v>51</v>
      </c>
      <c r="H82" s="84" t="s">
        <v>51</v>
      </c>
      <c r="I82" s="83" t="s">
        <v>18</v>
      </c>
      <c r="J82" s="83" t="s">
        <v>18</v>
      </c>
      <c r="K82" s="85" t="s">
        <v>18</v>
      </c>
      <c r="L82" s="85" t="s">
        <v>18</v>
      </c>
      <c r="M82" s="85" t="s">
        <v>18</v>
      </c>
      <c r="N82" s="85" t="s">
        <v>18</v>
      </c>
      <c r="O82" s="86"/>
      <c r="P82" s="87"/>
      <c r="Q82" s="85" t="s">
        <v>18</v>
      </c>
    </row>
    <row r="83" spans="1:17" customFormat="1" ht="50.25" customHeight="1" x14ac:dyDescent="0.25">
      <c r="A83" s="88"/>
      <c r="B83" s="89" t="s">
        <v>102</v>
      </c>
      <c r="C83" s="82" t="s">
        <v>86</v>
      </c>
      <c r="D83" s="89" t="s">
        <v>103</v>
      </c>
      <c r="E83" s="90">
        <v>21</v>
      </c>
      <c r="F83" s="84" t="s">
        <v>51</v>
      </c>
      <c r="G83" s="84" t="s">
        <v>51</v>
      </c>
      <c r="H83" s="84" t="s">
        <v>51</v>
      </c>
      <c r="I83" s="83" t="s">
        <v>18</v>
      </c>
      <c r="J83" s="83" t="s">
        <v>18</v>
      </c>
      <c r="K83" s="85" t="s">
        <v>18</v>
      </c>
      <c r="L83" s="85" t="s">
        <v>18</v>
      </c>
      <c r="M83" s="85" t="s">
        <v>18</v>
      </c>
      <c r="N83" s="85" t="s">
        <v>18</v>
      </c>
      <c r="O83" s="86"/>
      <c r="P83" s="87"/>
      <c r="Q83" s="85" t="s">
        <v>18</v>
      </c>
    </row>
    <row r="84" spans="1:17" customFormat="1" ht="52.5" customHeight="1" x14ac:dyDescent="0.25">
      <c r="A84" s="88"/>
      <c r="B84" s="89" t="s">
        <v>102</v>
      </c>
      <c r="C84" s="82" t="s">
        <v>86</v>
      </c>
      <c r="D84" s="89" t="s">
        <v>104</v>
      </c>
      <c r="E84" s="90">
        <v>16</v>
      </c>
      <c r="F84" s="84" t="s">
        <v>51</v>
      </c>
      <c r="G84" s="84" t="s">
        <v>51</v>
      </c>
      <c r="H84" s="84" t="s">
        <v>51</v>
      </c>
      <c r="I84" s="83" t="s">
        <v>18</v>
      </c>
      <c r="J84" s="83" t="s">
        <v>18</v>
      </c>
      <c r="K84" s="85" t="s">
        <v>18</v>
      </c>
      <c r="L84" s="85" t="s">
        <v>18</v>
      </c>
      <c r="M84" s="85" t="s">
        <v>18</v>
      </c>
      <c r="N84" s="85" t="s">
        <v>18</v>
      </c>
      <c r="O84" s="86"/>
      <c r="P84" s="87"/>
      <c r="Q84" s="85" t="s">
        <v>18</v>
      </c>
    </row>
    <row r="85" spans="1:17" customFormat="1" ht="58.5" customHeight="1" x14ac:dyDescent="0.25">
      <c r="A85" s="88"/>
      <c r="B85" s="89" t="s">
        <v>102</v>
      </c>
      <c r="C85" s="82" t="s">
        <v>86</v>
      </c>
      <c r="D85" s="89" t="s">
        <v>105</v>
      </c>
      <c r="E85" s="90">
        <v>13</v>
      </c>
      <c r="F85" s="84" t="s">
        <v>51</v>
      </c>
      <c r="G85" s="84" t="s">
        <v>51</v>
      </c>
      <c r="H85" s="84" t="s">
        <v>51</v>
      </c>
      <c r="I85" s="83" t="s">
        <v>18</v>
      </c>
      <c r="J85" s="83" t="s">
        <v>18</v>
      </c>
      <c r="K85" s="85" t="s">
        <v>18</v>
      </c>
      <c r="L85" s="85" t="s">
        <v>18</v>
      </c>
      <c r="M85" s="85" t="s">
        <v>18</v>
      </c>
      <c r="N85" s="85" t="s">
        <v>18</v>
      </c>
      <c r="O85" s="86"/>
      <c r="P85" s="87"/>
      <c r="Q85" s="85" t="s">
        <v>18</v>
      </c>
    </row>
    <row r="86" spans="1:17" customFormat="1" ht="56.25" customHeight="1" x14ac:dyDescent="0.25">
      <c r="A86" s="88"/>
      <c r="B86" s="89" t="s">
        <v>102</v>
      </c>
      <c r="C86" s="82" t="s">
        <v>86</v>
      </c>
      <c r="D86" s="89" t="s">
        <v>106</v>
      </c>
      <c r="E86" s="90">
        <v>50</v>
      </c>
      <c r="F86" s="84" t="s">
        <v>51</v>
      </c>
      <c r="G86" s="84" t="s">
        <v>51</v>
      </c>
      <c r="H86" s="84" t="s">
        <v>51</v>
      </c>
      <c r="I86" s="83" t="s">
        <v>18</v>
      </c>
      <c r="J86" s="83" t="s">
        <v>18</v>
      </c>
      <c r="K86" s="85" t="s">
        <v>18</v>
      </c>
      <c r="L86" s="85" t="s">
        <v>18</v>
      </c>
      <c r="M86" s="85" t="s">
        <v>18</v>
      </c>
      <c r="N86" s="85" t="s">
        <v>18</v>
      </c>
      <c r="O86" s="86"/>
      <c r="P86" s="87"/>
      <c r="Q86" s="85" t="s">
        <v>18</v>
      </c>
    </row>
    <row r="87" spans="1:17" customFormat="1" ht="51" customHeight="1" x14ac:dyDescent="0.25">
      <c r="A87" s="91"/>
      <c r="B87" s="89" t="s">
        <v>102</v>
      </c>
      <c r="C87" s="82" t="s">
        <v>86</v>
      </c>
      <c r="D87" s="89" t="s">
        <v>107</v>
      </c>
      <c r="E87" s="90">
        <v>50</v>
      </c>
      <c r="F87" s="84" t="s">
        <v>51</v>
      </c>
      <c r="G87" s="84" t="s">
        <v>51</v>
      </c>
      <c r="H87" s="84" t="s">
        <v>51</v>
      </c>
      <c r="I87" s="83" t="s">
        <v>18</v>
      </c>
      <c r="J87" s="83" t="s">
        <v>18</v>
      </c>
      <c r="K87" s="85" t="s">
        <v>18</v>
      </c>
      <c r="L87" s="85" t="s">
        <v>18</v>
      </c>
      <c r="M87" s="85" t="s">
        <v>18</v>
      </c>
      <c r="N87" s="85" t="s">
        <v>18</v>
      </c>
      <c r="O87" s="86"/>
      <c r="P87" s="87"/>
      <c r="Q87" s="85" t="s">
        <v>18</v>
      </c>
    </row>
    <row r="88" spans="1:17" customFormat="1" ht="48" customHeight="1" x14ac:dyDescent="0.25">
      <c r="A88" s="91"/>
      <c r="B88" s="89" t="s">
        <v>102</v>
      </c>
      <c r="C88" s="82" t="s">
        <v>86</v>
      </c>
      <c r="D88" s="89" t="s">
        <v>108</v>
      </c>
      <c r="E88" s="90">
        <v>50</v>
      </c>
      <c r="F88" s="84" t="s">
        <v>51</v>
      </c>
      <c r="G88" s="84" t="s">
        <v>51</v>
      </c>
      <c r="H88" s="84" t="s">
        <v>51</v>
      </c>
      <c r="I88" s="83" t="s">
        <v>18</v>
      </c>
      <c r="J88" s="83" t="s">
        <v>18</v>
      </c>
      <c r="K88" s="85" t="s">
        <v>18</v>
      </c>
      <c r="L88" s="85" t="s">
        <v>18</v>
      </c>
      <c r="M88" s="85" t="s">
        <v>18</v>
      </c>
      <c r="N88" s="85" t="s">
        <v>18</v>
      </c>
      <c r="O88" s="86"/>
      <c r="P88" s="87"/>
      <c r="Q88" s="85" t="s">
        <v>18</v>
      </c>
    </row>
    <row r="89" spans="1:17" customFormat="1" ht="50.25" customHeight="1" x14ac:dyDescent="0.25">
      <c r="A89" s="91"/>
      <c r="B89" s="89" t="s">
        <v>102</v>
      </c>
      <c r="C89" s="82" t="s">
        <v>86</v>
      </c>
      <c r="D89" s="89" t="s">
        <v>108</v>
      </c>
      <c r="E89" s="90">
        <v>50</v>
      </c>
      <c r="F89" s="84" t="s">
        <v>51</v>
      </c>
      <c r="G89" s="84" t="s">
        <v>51</v>
      </c>
      <c r="H89" s="84" t="s">
        <v>51</v>
      </c>
      <c r="I89" s="83" t="s">
        <v>18</v>
      </c>
      <c r="J89" s="83" t="s">
        <v>18</v>
      </c>
      <c r="K89" s="85" t="s">
        <v>18</v>
      </c>
      <c r="L89" s="85" t="s">
        <v>18</v>
      </c>
      <c r="M89" s="85" t="s">
        <v>18</v>
      </c>
      <c r="N89" s="85" t="s">
        <v>18</v>
      </c>
      <c r="O89" s="86"/>
      <c r="P89" s="87"/>
      <c r="Q89" s="85" t="s">
        <v>18</v>
      </c>
    </row>
    <row r="90" spans="1:17" customFormat="1" ht="48.75" customHeight="1" x14ac:dyDescent="0.25">
      <c r="A90" s="88"/>
      <c r="B90" s="89" t="s">
        <v>102</v>
      </c>
      <c r="C90" s="82" t="s">
        <v>86</v>
      </c>
      <c r="D90" s="89" t="s">
        <v>109</v>
      </c>
      <c r="E90" s="90">
        <v>50</v>
      </c>
      <c r="F90" s="84" t="s">
        <v>51</v>
      </c>
      <c r="G90" s="84" t="s">
        <v>51</v>
      </c>
      <c r="H90" s="84" t="s">
        <v>51</v>
      </c>
      <c r="I90" s="83" t="s">
        <v>18</v>
      </c>
      <c r="J90" s="83" t="s">
        <v>18</v>
      </c>
      <c r="K90" s="85" t="s">
        <v>18</v>
      </c>
      <c r="L90" s="85" t="s">
        <v>18</v>
      </c>
      <c r="M90" s="85" t="s">
        <v>18</v>
      </c>
      <c r="N90" s="85" t="s">
        <v>18</v>
      </c>
      <c r="O90" s="86"/>
      <c r="P90" s="87"/>
      <c r="Q90" s="85" t="s">
        <v>18</v>
      </c>
    </row>
    <row r="91" spans="1:17" customFormat="1" ht="45" customHeight="1" x14ac:dyDescent="0.25">
      <c r="A91" s="88"/>
      <c r="B91" s="89" t="s">
        <v>102</v>
      </c>
      <c r="C91" s="82" t="s">
        <v>86</v>
      </c>
      <c r="D91" s="89" t="s">
        <v>110</v>
      </c>
      <c r="E91" s="90">
        <v>50</v>
      </c>
      <c r="F91" s="84" t="s">
        <v>51</v>
      </c>
      <c r="G91" s="84" t="s">
        <v>51</v>
      </c>
      <c r="H91" s="84" t="s">
        <v>51</v>
      </c>
      <c r="I91" s="83" t="s">
        <v>18</v>
      </c>
      <c r="J91" s="83" t="s">
        <v>18</v>
      </c>
      <c r="K91" s="85" t="s">
        <v>18</v>
      </c>
      <c r="L91" s="85" t="s">
        <v>18</v>
      </c>
      <c r="M91" s="85" t="s">
        <v>18</v>
      </c>
      <c r="N91" s="85" t="s">
        <v>18</v>
      </c>
      <c r="O91" s="86"/>
      <c r="P91" s="87"/>
      <c r="Q91" s="85" t="s">
        <v>18</v>
      </c>
    </row>
    <row r="92" spans="1:17" x14ac:dyDescent="0.25">
      <c r="E92" s="1">
        <f>SUM(E68:E91)</f>
        <v>609</v>
      </c>
    </row>
    <row r="93" spans="1:17" x14ac:dyDescent="0.25">
      <c r="B93" s="1" t="s">
        <v>111</v>
      </c>
    </row>
    <row r="94" spans="1:17" x14ac:dyDescent="0.25">
      <c r="B94" s="1" t="s">
        <v>112</v>
      </c>
    </row>
    <row r="95" spans="1:17" x14ac:dyDescent="0.25">
      <c r="B95" s="1" t="s">
        <v>113</v>
      </c>
    </row>
    <row r="96" spans="1:17" ht="75" x14ac:dyDescent="0.25">
      <c r="B96" s="79" t="s">
        <v>114</v>
      </c>
      <c r="C96" s="79" t="s">
        <v>115</v>
      </c>
      <c r="D96" s="79" t="s">
        <v>116</v>
      </c>
      <c r="E96" s="79" t="s">
        <v>117</v>
      </c>
      <c r="F96" s="79" t="s">
        <v>118</v>
      </c>
      <c r="G96" s="79" t="s">
        <v>119</v>
      </c>
      <c r="H96" s="79" t="s">
        <v>120</v>
      </c>
      <c r="I96" s="79" t="s">
        <v>121</v>
      </c>
      <c r="J96" s="136" t="s">
        <v>122</v>
      </c>
      <c r="K96" s="137"/>
      <c r="L96" s="138"/>
      <c r="M96" s="79" t="s">
        <v>123</v>
      </c>
      <c r="N96" s="79" t="s">
        <v>124</v>
      </c>
      <c r="O96" s="79" t="s">
        <v>125</v>
      </c>
      <c r="P96" s="136" t="s">
        <v>84</v>
      </c>
      <c r="Q96" s="138"/>
    </row>
    <row r="97" spans="2:17" ht="45" x14ac:dyDescent="0.25">
      <c r="B97" s="92"/>
      <c r="C97" s="92"/>
      <c r="D97" s="82"/>
      <c r="E97" s="82"/>
      <c r="F97" s="82"/>
      <c r="G97" s="92"/>
      <c r="H97" s="92"/>
      <c r="I97" s="83"/>
      <c r="J97" s="92" t="s">
        <v>126</v>
      </c>
      <c r="K97" s="83" t="s">
        <v>127</v>
      </c>
      <c r="L97" s="83" t="s">
        <v>128</v>
      </c>
      <c r="M97" s="42"/>
      <c r="N97" s="42"/>
      <c r="O97" s="42"/>
      <c r="P97" s="126"/>
      <c r="Q97" s="126"/>
    </row>
    <row r="98" spans="2:17" ht="60" x14ac:dyDescent="0.25">
      <c r="B98" s="93" t="s">
        <v>129</v>
      </c>
      <c r="C98" s="94">
        <v>152</v>
      </c>
      <c r="D98" s="94" t="s">
        <v>130</v>
      </c>
      <c r="E98" s="94">
        <v>94541424</v>
      </c>
      <c r="F98" s="82" t="s">
        <v>131</v>
      </c>
      <c r="G98" s="92" t="s">
        <v>132</v>
      </c>
      <c r="H98" s="95">
        <v>39346</v>
      </c>
      <c r="I98" s="83" t="s">
        <v>51</v>
      </c>
      <c r="J98" s="92" t="s">
        <v>49</v>
      </c>
      <c r="K98" s="83" t="s">
        <v>133</v>
      </c>
      <c r="L98" s="83" t="s">
        <v>18</v>
      </c>
      <c r="M98" s="42" t="s">
        <v>18</v>
      </c>
      <c r="N98" s="42" t="s">
        <v>18</v>
      </c>
      <c r="O98" s="42" t="s">
        <v>18</v>
      </c>
      <c r="P98" s="142" t="s">
        <v>134</v>
      </c>
      <c r="Q98" s="143"/>
    </row>
    <row r="99" spans="2:17" ht="93" customHeight="1" x14ac:dyDescent="0.25">
      <c r="B99" s="93" t="s">
        <v>129</v>
      </c>
      <c r="C99" s="94">
        <v>152</v>
      </c>
      <c r="D99" s="94" t="s">
        <v>135</v>
      </c>
      <c r="E99" s="94">
        <v>1024502163</v>
      </c>
      <c r="F99" s="94" t="s">
        <v>136</v>
      </c>
      <c r="G99" s="92" t="s">
        <v>137</v>
      </c>
      <c r="H99" s="95">
        <v>41894</v>
      </c>
      <c r="I99" s="83" t="s">
        <v>138</v>
      </c>
      <c r="J99" s="92" t="s">
        <v>139</v>
      </c>
      <c r="K99" s="83" t="s">
        <v>140</v>
      </c>
      <c r="L99" s="83" t="s">
        <v>18</v>
      </c>
      <c r="M99" s="85" t="s">
        <v>18</v>
      </c>
      <c r="N99" s="85" t="s">
        <v>18</v>
      </c>
      <c r="O99" s="85" t="s">
        <v>18</v>
      </c>
      <c r="P99" s="144" t="s">
        <v>141</v>
      </c>
      <c r="Q99" s="144"/>
    </row>
    <row r="100" spans="2:17" ht="183" customHeight="1" x14ac:dyDescent="0.25">
      <c r="B100" s="93" t="s">
        <v>129</v>
      </c>
      <c r="C100" s="94">
        <v>152</v>
      </c>
      <c r="D100" s="94" t="s">
        <v>142</v>
      </c>
      <c r="E100" s="94">
        <v>29775780</v>
      </c>
      <c r="F100" s="94" t="s">
        <v>143</v>
      </c>
      <c r="G100" s="92" t="s">
        <v>144</v>
      </c>
      <c r="H100" s="95">
        <v>40661</v>
      </c>
      <c r="I100" s="83" t="s">
        <v>51</v>
      </c>
      <c r="J100" s="92" t="s">
        <v>145</v>
      </c>
      <c r="K100" s="83" t="s">
        <v>146</v>
      </c>
      <c r="L100" s="83" t="s">
        <v>18</v>
      </c>
      <c r="M100" s="85" t="s">
        <v>18</v>
      </c>
      <c r="N100" s="85" t="s">
        <v>18</v>
      </c>
      <c r="O100" s="85" t="s">
        <v>18</v>
      </c>
      <c r="P100" s="96"/>
      <c r="Q100" s="96"/>
    </row>
    <row r="101" spans="2:17" ht="195.6" customHeight="1" x14ac:dyDescent="0.25">
      <c r="B101" s="93" t="s">
        <v>129</v>
      </c>
      <c r="C101" s="94">
        <v>152</v>
      </c>
      <c r="D101" s="94" t="s">
        <v>147</v>
      </c>
      <c r="E101" s="94">
        <v>29813795</v>
      </c>
      <c r="F101" s="94" t="s">
        <v>148</v>
      </c>
      <c r="G101" s="92" t="s">
        <v>149</v>
      </c>
      <c r="H101" s="95">
        <v>41391</v>
      </c>
      <c r="I101" s="83" t="s">
        <v>51</v>
      </c>
      <c r="J101" s="92" t="s">
        <v>49</v>
      </c>
      <c r="K101" s="83" t="s">
        <v>150</v>
      </c>
      <c r="L101" s="83" t="s">
        <v>18</v>
      </c>
      <c r="M101" s="85" t="s">
        <v>18</v>
      </c>
      <c r="N101" s="85" t="s">
        <v>18</v>
      </c>
      <c r="O101" s="85" t="s">
        <v>18</v>
      </c>
      <c r="P101" s="96"/>
      <c r="Q101" s="96"/>
    </row>
    <row r="102" spans="2:17" ht="150" customHeight="1" x14ac:dyDescent="0.25">
      <c r="B102" s="93" t="s">
        <v>151</v>
      </c>
      <c r="C102" s="94">
        <v>101</v>
      </c>
      <c r="D102" s="94" t="s">
        <v>152</v>
      </c>
      <c r="E102" s="94">
        <v>66656989</v>
      </c>
      <c r="F102" s="93" t="s">
        <v>153</v>
      </c>
      <c r="G102" s="83" t="s">
        <v>154</v>
      </c>
      <c r="H102" s="95">
        <v>37555</v>
      </c>
      <c r="I102" s="83" t="s">
        <v>138</v>
      </c>
      <c r="J102" s="92" t="s">
        <v>49</v>
      </c>
      <c r="K102" s="83" t="s">
        <v>155</v>
      </c>
      <c r="L102" s="83" t="s">
        <v>18</v>
      </c>
      <c r="M102" s="85" t="s">
        <v>18</v>
      </c>
      <c r="N102" s="85" t="s">
        <v>18</v>
      </c>
      <c r="O102" s="85" t="s">
        <v>18</v>
      </c>
      <c r="P102" s="144" t="s">
        <v>156</v>
      </c>
      <c r="Q102" s="144"/>
    </row>
    <row r="103" spans="2:17" ht="189" customHeight="1" x14ac:dyDescent="0.25">
      <c r="B103" s="93" t="s">
        <v>151</v>
      </c>
      <c r="C103" s="94">
        <v>101</v>
      </c>
      <c r="D103" s="94" t="s">
        <v>157</v>
      </c>
      <c r="E103" s="94">
        <v>35820104</v>
      </c>
      <c r="F103" s="94" t="s">
        <v>153</v>
      </c>
      <c r="G103" s="92" t="s">
        <v>158</v>
      </c>
      <c r="H103" s="95">
        <v>39289</v>
      </c>
      <c r="I103" s="83" t="s">
        <v>138</v>
      </c>
      <c r="J103" s="92" t="s">
        <v>159</v>
      </c>
      <c r="K103" s="83" t="s">
        <v>160</v>
      </c>
      <c r="L103" s="83" t="s">
        <v>18</v>
      </c>
      <c r="M103" s="42" t="s">
        <v>18</v>
      </c>
      <c r="N103" s="42" t="s">
        <v>18</v>
      </c>
      <c r="O103" s="42" t="s">
        <v>18</v>
      </c>
      <c r="P103" s="144" t="s">
        <v>161</v>
      </c>
      <c r="Q103" s="144"/>
    </row>
    <row r="104" spans="2:17" ht="105" x14ac:dyDescent="0.25">
      <c r="B104" s="93" t="s">
        <v>151</v>
      </c>
      <c r="C104" s="94">
        <v>101</v>
      </c>
      <c r="D104" s="94" t="s">
        <v>162</v>
      </c>
      <c r="E104" s="94">
        <v>1113037021</v>
      </c>
      <c r="F104" s="94" t="s">
        <v>153</v>
      </c>
      <c r="G104" s="92" t="s">
        <v>144</v>
      </c>
      <c r="H104" s="95">
        <v>41195</v>
      </c>
      <c r="I104" s="83" t="s">
        <v>138</v>
      </c>
      <c r="J104" s="92" t="s">
        <v>49</v>
      </c>
      <c r="K104" s="83" t="s">
        <v>163</v>
      </c>
      <c r="L104" s="83" t="s">
        <v>18</v>
      </c>
      <c r="M104" s="42" t="s">
        <v>18</v>
      </c>
      <c r="N104" s="42" t="s">
        <v>18</v>
      </c>
      <c r="O104" s="42" t="s">
        <v>18</v>
      </c>
      <c r="P104" s="145" t="s">
        <v>164</v>
      </c>
      <c r="Q104" s="146"/>
    </row>
    <row r="105" spans="2:17" ht="111" customHeight="1" x14ac:dyDescent="0.25">
      <c r="B105" s="93" t="s">
        <v>151</v>
      </c>
      <c r="C105" s="94">
        <v>101</v>
      </c>
      <c r="D105" s="94" t="s">
        <v>165</v>
      </c>
      <c r="E105" s="94">
        <v>1090426769</v>
      </c>
      <c r="F105" s="94" t="s">
        <v>153</v>
      </c>
      <c r="G105" s="92" t="s">
        <v>166</v>
      </c>
      <c r="H105" s="95">
        <v>41607</v>
      </c>
      <c r="I105" s="83" t="s">
        <v>138</v>
      </c>
      <c r="J105" s="92" t="s">
        <v>49</v>
      </c>
      <c r="K105" s="92" t="s">
        <v>167</v>
      </c>
      <c r="L105" s="83" t="s">
        <v>18</v>
      </c>
      <c r="M105" s="42" t="s">
        <v>18</v>
      </c>
      <c r="N105" s="42" t="s">
        <v>18</v>
      </c>
      <c r="O105" s="42" t="s">
        <v>18</v>
      </c>
      <c r="P105" s="144" t="s">
        <v>161</v>
      </c>
      <c r="Q105" s="144"/>
    </row>
    <row r="106" spans="2:17" ht="167.45" customHeight="1" x14ac:dyDescent="0.25">
      <c r="B106" s="93" t="s">
        <v>151</v>
      </c>
      <c r="C106" s="94">
        <v>101</v>
      </c>
      <c r="D106" s="94" t="s">
        <v>168</v>
      </c>
      <c r="E106" s="94">
        <v>30551251</v>
      </c>
      <c r="F106" s="94" t="s">
        <v>153</v>
      </c>
      <c r="G106" s="92" t="s">
        <v>169</v>
      </c>
      <c r="H106" s="95">
        <v>41075</v>
      </c>
      <c r="I106" s="83" t="s">
        <v>18</v>
      </c>
      <c r="J106" s="83" t="s">
        <v>170</v>
      </c>
      <c r="K106" s="83" t="s">
        <v>171</v>
      </c>
      <c r="L106" s="83" t="s">
        <v>18</v>
      </c>
      <c r="M106" s="42" t="s">
        <v>18</v>
      </c>
      <c r="N106" s="42" t="s">
        <v>18</v>
      </c>
      <c r="O106" s="42" t="s">
        <v>18</v>
      </c>
      <c r="P106" s="47"/>
      <c r="Q106" s="47"/>
    </row>
    <row r="107" spans="2:17" ht="240" x14ac:dyDescent="0.25">
      <c r="B107" s="93" t="s">
        <v>151</v>
      </c>
      <c r="C107" s="94">
        <v>101</v>
      </c>
      <c r="D107" s="94" t="s">
        <v>172</v>
      </c>
      <c r="E107" s="94">
        <v>31982894</v>
      </c>
      <c r="F107" s="94" t="s">
        <v>153</v>
      </c>
      <c r="G107" s="92" t="s">
        <v>173</v>
      </c>
      <c r="H107" s="95">
        <v>38195</v>
      </c>
      <c r="I107" s="83" t="s">
        <v>18</v>
      </c>
      <c r="J107" s="83" t="s">
        <v>49</v>
      </c>
      <c r="K107" s="83" t="s">
        <v>174</v>
      </c>
      <c r="L107" s="83" t="s">
        <v>18</v>
      </c>
      <c r="M107" s="42" t="s">
        <v>18</v>
      </c>
      <c r="N107" s="42" t="s">
        <v>18</v>
      </c>
      <c r="O107" s="42" t="s">
        <v>18</v>
      </c>
      <c r="P107" s="47"/>
      <c r="Q107" s="47"/>
    </row>
    <row r="108" spans="2:17" x14ac:dyDescent="0.25">
      <c r="B108" s="97"/>
      <c r="C108" s="97"/>
      <c r="D108" s="98"/>
      <c r="E108" s="98"/>
      <c r="F108" s="97"/>
      <c r="G108" s="97"/>
      <c r="H108" s="97"/>
      <c r="I108" s="99"/>
      <c r="J108" s="97"/>
      <c r="K108" s="99"/>
      <c r="L108" s="99"/>
      <c r="M108" s="30"/>
      <c r="N108" s="30"/>
      <c r="O108" s="30"/>
      <c r="P108" s="100"/>
      <c r="Q108" s="100"/>
    </row>
    <row r="109" spans="2:17" x14ac:dyDescent="0.25">
      <c r="B109" s="97"/>
      <c r="C109" s="97"/>
      <c r="D109" s="98"/>
      <c r="E109" s="98"/>
      <c r="F109" s="97"/>
      <c r="G109" s="98"/>
      <c r="H109" s="98"/>
      <c r="I109" s="101"/>
      <c r="J109" s="102"/>
      <c r="K109" s="103"/>
      <c r="L109" s="103"/>
      <c r="M109" s="30"/>
      <c r="N109" s="30"/>
      <c r="O109" s="30"/>
      <c r="P109" s="100"/>
      <c r="Q109" s="100"/>
    </row>
    <row r="110" spans="2:17" ht="15.75" thickBot="1" x14ac:dyDescent="0.3"/>
    <row r="111" spans="2:17" ht="27" thickBot="1" x14ac:dyDescent="0.3">
      <c r="B111" s="133" t="s">
        <v>175</v>
      </c>
      <c r="C111" s="134"/>
      <c r="D111" s="134"/>
      <c r="E111" s="134"/>
      <c r="F111" s="134"/>
      <c r="G111" s="134"/>
      <c r="H111" s="134"/>
      <c r="I111" s="134"/>
      <c r="J111" s="134"/>
      <c r="K111" s="134"/>
      <c r="L111" s="134"/>
      <c r="M111" s="134"/>
      <c r="N111" s="135"/>
    </row>
    <row r="114" spans="1:26" ht="30" x14ac:dyDescent="0.25">
      <c r="B114" s="80" t="s">
        <v>17</v>
      </c>
      <c r="C114" s="80" t="s">
        <v>176</v>
      </c>
      <c r="D114" s="136" t="s">
        <v>84</v>
      </c>
      <c r="E114" s="138"/>
    </row>
    <row r="115" spans="1:26" x14ac:dyDescent="0.25">
      <c r="B115" s="85" t="s">
        <v>177</v>
      </c>
      <c r="C115" s="42" t="s">
        <v>18</v>
      </c>
      <c r="D115" s="126"/>
      <c r="E115" s="126"/>
    </row>
    <row r="118" spans="1:26" ht="26.25" x14ac:dyDescent="0.25">
      <c r="B118" s="147" t="s">
        <v>178</v>
      </c>
      <c r="C118" s="148"/>
      <c r="D118" s="148"/>
      <c r="E118" s="148"/>
      <c r="F118" s="148"/>
      <c r="G118" s="148"/>
      <c r="H118" s="148"/>
      <c r="I118" s="148"/>
      <c r="J118" s="148"/>
      <c r="K118" s="148"/>
      <c r="L118" s="148"/>
      <c r="M118" s="148"/>
      <c r="N118" s="148"/>
      <c r="O118" s="148"/>
      <c r="P118" s="148"/>
    </row>
    <row r="120" spans="1:26" ht="15.75" thickBot="1" x14ac:dyDescent="0.3"/>
    <row r="121" spans="1:26" ht="27" thickBot="1" x14ac:dyDescent="0.3">
      <c r="B121" s="133" t="s">
        <v>179</v>
      </c>
      <c r="C121" s="134"/>
      <c r="D121" s="134"/>
      <c r="E121" s="134"/>
      <c r="F121" s="134"/>
      <c r="G121" s="134"/>
      <c r="H121" s="134"/>
      <c r="I121" s="134"/>
      <c r="J121" s="134"/>
      <c r="K121" s="134"/>
      <c r="L121" s="134"/>
      <c r="M121" s="134"/>
      <c r="N121" s="135"/>
    </row>
    <row r="123" spans="1:26" ht="15.75" thickBot="1" x14ac:dyDescent="0.3">
      <c r="M123" s="48"/>
      <c r="N123" s="48"/>
    </row>
    <row r="124" spans="1:26" s="13" customFormat="1" ht="60" x14ac:dyDescent="0.25">
      <c r="B124" s="49" t="s">
        <v>33</v>
      </c>
      <c r="C124" s="49" t="s">
        <v>34</v>
      </c>
      <c r="D124" s="49" t="s">
        <v>35</v>
      </c>
      <c r="E124" s="49" t="s">
        <v>36</v>
      </c>
      <c r="F124" s="49" t="s">
        <v>37</v>
      </c>
      <c r="G124" s="49" t="s">
        <v>38</v>
      </c>
      <c r="H124" s="49" t="s">
        <v>39</v>
      </c>
      <c r="I124" s="49" t="s">
        <v>40</v>
      </c>
      <c r="J124" s="49" t="s">
        <v>41</v>
      </c>
      <c r="K124" s="49" t="s">
        <v>42</v>
      </c>
      <c r="L124" s="49" t="s">
        <v>43</v>
      </c>
      <c r="M124" s="50" t="s">
        <v>44</v>
      </c>
      <c r="N124" s="49" t="s">
        <v>45</v>
      </c>
      <c r="O124" s="49" t="s">
        <v>46</v>
      </c>
      <c r="P124" s="51" t="s">
        <v>47</v>
      </c>
      <c r="Q124" s="51" t="s">
        <v>48</v>
      </c>
    </row>
    <row r="125" spans="1:26" s="65" customFormat="1" ht="208.5" customHeight="1" x14ac:dyDescent="0.25">
      <c r="A125" s="52">
        <v>1</v>
      </c>
      <c r="B125" s="53" t="s">
        <v>3</v>
      </c>
      <c r="C125" s="54" t="s">
        <v>49</v>
      </c>
      <c r="D125" s="53" t="s">
        <v>54</v>
      </c>
      <c r="E125" s="66" t="s">
        <v>180</v>
      </c>
      <c r="F125" s="56" t="s">
        <v>18</v>
      </c>
      <c r="G125" s="57"/>
      <c r="H125" s="58">
        <v>41295</v>
      </c>
      <c r="I125" s="58">
        <v>41453</v>
      </c>
      <c r="J125" s="58" t="s">
        <v>19</v>
      </c>
      <c r="K125" s="104" t="s">
        <v>181</v>
      </c>
      <c r="L125" s="58" t="s">
        <v>51</v>
      </c>
      <c r="M125" s="55">
        <v>90</v>
      </c>
      <c r="N125" s="60" t="s">
        <v>51</v>
      </c>
      <c r="O125" s="61">
        <v>70399422</v>
      </c>
      <c r="P125" s="62">
        <v>2151</v>
      </c>
      <c r="Q125" s="63" t="s">
        <v>182</v>
      </c>
      <c r="R125" s="64"/>
      <c r="S125" s="64"/>
      <c r="T125" s="64"/>
      <c r="U125" s="64"/>
      <c r="V125" s="64"/>
      <c r="W125" s="64"/>
      <c r="X125" s="64"/>
      <c r="Y125" s="64"/>
      <c r="Z125" s="64"/>
    </row>
    <row r="126" spans="1:26" s="65" customFormat="1" x14ac:dyDescent="0.25">
      <c r="A126" s="52">
        <f>+A125+1</f>
        <v>2</v>
      </c>
      <c r="B126" s="53" t="s">
        <v>3</v>
      </c>
      <c r="C126" s="54" t="s">
        <v>49</v>
      </c>
      <c r="D126" s="53" t="s">
        <v>59</v>
      </c>
      <c r="E126" s="66">
        <v>2122210</v>
      </c>
      <c r="F126" s="56" t="s">
        <v>18</v>
      </c>
      <c r="G126" s="56"/>
      <c r="H126" s="58">
        <v>41131</v>
      </c>
      <c r="I126" s="58">
        <v>41120</v>
      </c>
      <c r="J126" s="58" t="s">
        <v>19</v>
      </c>
      <c r="K126" s="58" t="s">
        <v>183</v>
      </c>
      <c r="L126" s="58" t="s">
        <v>51</v>
      </c>
      <c r="M126" s="55">
        <v>262</v>
      </c>
      <c r="N126" s="60" t="s">
        <v>51</v>
      </c>
      <c r="O126" s="61">
        <v>80108631</v>
      </c>
      <c r="P126" s="62">
        <v>2173</v>
      </c>
      <c r="Q126" s="63"/>
      <c r="R126" s="64"/>
      <c r="S126" s="64"/>
      <c r="T126" s="64"/>
      <c r="U126" s="64"/>
      <c r="V126" s="64"/>
      <c r="W126" s="64"/>
      <c r="X126" s="64"/>
      <c r="Y126" s="64"/>
      <c r="Z126" s="64"/>
    </row>
    <row r="127" spans="1:26" s="65" customFormat="1" x14ac:dyDescent="0.25">
      <c r="A127" s="52" t="e">
        <f>+#REF!+1</f>
        <v>#REF!</v>
      </c>
      <c r="B127" s="53"/>
      <c r="C127" s="54"/>
      <c r="D127" s="53"/>
      <c r="E127" s="66"/>
      <c r="F127" s="56"/>
      <c r="G127" s="56"/>
      <c r="H127" s="56"/>
      <c r="I127" s="58"/>
      <c r="J127" s="58"/>
      <c r="K127" s="58"/>
      <c r="L127" s="58"/>
      <c r="M127" s="60"/>
      <c r="N127" s="60"/>
      <c r="O127" s="61"/>
      <c r="P127" s="61"/>
      <c r="Q127" s="63"/>
      <c r="R127" s="64"/>
      <c r="S127" s="64"/>
      <c r="T127" s="64"/>
      <c r="U127" s="64"/>
      <c r="V127" s="64"/>
      <c r="W127" s="64"/>
      <c r="X127" s="64"/>
      <c r="Y127" s="64"/>
      <c r="Z127" s="64"/>
    </row>
    <row r="128" spans="1:26" s="65" customFormat="1" x14ac:dyDescent="0.25">
      <c r="A128" s="52"/>
      <c r="B128" s="67" t="s">
        <v>28</v>
      </c>
      <c r="C128" s="54"/>
      <c r="D128" s="53"/>
      <c r="E128" s="66"/>
      <c r="F128" s="56"/>
      <c r="G128" s="56"/>
      <c r="H128" s="56"/>
      <c r="I128" s="58"/>
      <c r="J128" s="58"/>
      <c r="K128" s="68" t="s">
        <v>184</v>
      </c>
      <c r="L128" s="68">
        <f>SUM(L125:L127)</f>
        <v>0</v>
      </c>
      <c r="M128" s="105">
        <f>SUM(M125:M127)</f>
        <v>352</v>
      </c>
      <c r="N128" s="68">
        <f>SUM(N125:N127)</f>
        <v>0</v>
      </c>
      <c r="O128" s="61"/>
      <c r="P128" s="61"/>
      <c r="Q128" s="70"/>
    </row>
    <row r="129" spans="2:17" x14ac:dyDescent="0.25">
      <c r="B129" s="71"/>
      <c r="C129" s="71"/>
      <c r="D129" s="71"/>
      <c r="E129" s="72"/>
      <c r="F129" s="71"/>
      <c r="G129" s="71"/>
      <c r="H129" s="71"/>
      <c r="I129" s="71"/>
      <c r="J129" s="71"/>
      <c r="K129" s="71"/>
      <c r="L129" s="71"/>
      <c r="M129" s="71"/>
      <c r="N129" s="71"/>
      <c r="O129" s="71"/>
      <c r="P129" s="71"/>
    </row>
    <row r="130" spans="2:17" ht="18.75" x14ac:dyDescent="0.25">
      <c r="B130" s="75" t="s">
        <v>185</v>
      </c>
      <c r="C130" s="106" t="str">
        <f>+K128</f>
        <v>6 MESES 4 DIAS</v>
      </c>
      <c r="H130" s="77"/>
      <c r="I130" s="77"/>
      <c r="J130" s="77"/>
      <c r="K130" s="77"/>
      <c r="L130" s="77"/>
      <c r="M130" s="77"/>
      <c r="N130" s="71"/>
      <c r="O130" s="71"/>
      <c r="P130" s="71"/>
    </row>
    <row r="132" spans="2:17" ht="15.75" thickBot="1" x14ac:dyDescent="0.3"/>
    <row r="133" spans="2:17" ht="30.75" thickBot="1" x14ac:dyDescent="0.3">
      <c r="B133" s="107" t="s">
        <v>186</v>
      </c>
      <c r="C133" s="108" t="s">
        <v>187</v>
      </c>
      <c r="D133" s="107" t="s">
        <v>27</v>
      </c>
      <c r="E133" s="108" t="s">
        <v>188</v>
      </c>
    </row>
    <row r="134" spans="2:17" x14ac:dyDescent="0.25">
      <c r="B134" s="109" t="s">
        <v>189</v>
      </c>
      <c r="C134" s="110">
        <v>20</v>
      </c>
      <c r="D134" s="110">
        <v>20</v>
      </c>
      <c r="E134" s="139">
        <f>+D134+D135+D136</f>
        <v>20</v>
      </c>
    </row>
    <row r="135" spans="2:17" x14ac:dyDescent="0.25">
      <c r="B135" s="109" t="s">
        <v>190</v>
      </c>
      <c r="C135" s="111">
        <v>30</v>
      </c>
      <c r="D135" s="47">
        <v>0</v>
      </c>
      <c r="E135" s="140"/>
    </row>
    <row r="136" spans="2:17" ht="15.75" thickBot="1" x14ac:dyDescent="0.3">
      <c r="B136" s="109" t="s">
        <v>191</v>
      </c>
      <c r="C136" s="112">
        <v>40</v>
      </c>
      <c r="D136" s="112">
        <v>0</v>
      </c>
      <c r="E136" s="141"/>
    </row>
    <row r="138" spans="2:17" ht="15.75" thickBot="1" x14ac:dyDescent="0.3"/>
    <row r="139" spans="2:17" ht="27" thickBot="1" x14ac:dyDescent="0.3">
      <c r="B139" s="133" t="s">
        <v>192</v>
      </c>
      <c r="C139" s="134"/>
      <c r="D139" s="134"/>
      <c r="E139" s="134"/>
      <c r="F139" s="134"/>
      <c r="G139" s="134"/>
      <c r="H139" s="134"/>
      <c r="I139" s="134"/>
      <c r="J139" s="134"/>
      <c r="K139" s="134"/>
      <c r="L139" s="134"/>
      <c r="M139" s="134"/>
      <c r="N139" s="135"/>
    </row>
    <row r="141" spans="2:17" ht="75" x14ac:dyDescent="0.25">
      <c r="B141" s="79" t="s">
        <v>114</v>
      </c>
      <c r="C141" s="79" t="s">
        <v>115</v>
      </c>
      <c r="D141" s="79" t="s">
        <v>116</v>
      </c>
      <c r="E141" s="79" t="s">
        <v>117</v>
      </c>
      <c r="F141" s="79" t="s">
        <v>118</v>
      </c>
      <c r="G141" s="79" t="s">
        <v>119</v>
      </c>
      <c r="H141" s="79" t="s">
        <v>120</v>
      </c>
      <c r="I141" s="79" t="s">
        <v>121</v>
      </c>
      <c r="J141" s="136" t="s">
        <v>122</v>
      </c>
      <c r="K141" s="137"/>
      <c r="L141" s="138"/>
      <c r="M141" s="79" t="s">
        <v>123</v>
      </c>
      <c r="N141" s="79" t="s">
        <v>124</v>
      </c>
      <c r="O141" s="79" t="s">
        <v>125</v>
      </c>
      <c r="P141" s="136" t="s">
        <v>84</v>
      </c>
      <c r="Q141" s="138"/>
    </row>
    <row r="142" spans="2:17" ht="45" x14ac:dyDescent="0.25">
      <c r="B142" s="92"/>
      <c r="C142" s="94"/>
      <c r="D142" s="94"/>
      <c r="E142" s="94"/>
      <c r="F142" s="82"/>
      <c r="G142" s="82"/>
      <c r="H142" s="82"/>
      <c r="I142" s="113"/>
      <c r="J142" s="114" t="s">
        <v>126</v>
      </c>
      <c r="K142" s="83" t="s">
        <v>127</v>
      </c>
      <c r="L142" s="115" t="s">
        <v>128</v>
      </c>
      <c r="M142" s="42"/>
      <c r="N142" s="42"/>
      <c r="O142" s="42"/>
      <c r="P142" s="126"/>
      <c r="Q142" s="126"/>
    </row>
    <row r="143" spans="2:17" ht="45" x14ac:dyDescent="0.25">
      <c r="B143" s="92" t="s">
        <v>193</v>
      </c>
      <c r="C143" s="94">
        <f t="shared" ref="C143:C148" si="1">609/3</f>
        <v>203</v>
      </c>
      <c r="D143" s="94" t="s">
        <v>194</v>
      </c>
      <c r="E143" s="94">
        <v>29562350</v>
      </c>
      <c r="F143" s="92" t="s">
        <v>195</v>
      </c>
      <c r="G143" s="92" t="s">
        <v>169</v>
      </c>
      <c r="H143" s="92" t="s">
        <v>196</v>
      </c>
      <c r="I143" s="83" t="s">
        <v>51</v>
      </c>
      <c r="J143" s="92" t="s">
        <v>49</v>
      </c>
      <c r="K143" s="83" t="s">
        <v>197</v>
      </c>
      <c r="L143" s="83" t="s">
        <v>18</v>
      </c>
      <c r="M143" s="85" t="s">
        <v>18</v>
      </c>
      <c r="N143" s="85" t="s">
        <v>18</v>
      </c>
      <c r="O143" s="42" t="s">
        <v>18</v>
      </c>
      <c r="P143" s="47"/>
      <c r="Q143" s="47"/>
    </row>
    <row r="144" spans="2:17" ht="195" x14ac:dyDescent="0.25">
      <c r="B144" s="92" t="s">
        <v>193</v>
      </c>
      <c r="C144" s="94">
        <f t="shared" si="1"/>
        <v>203</v>
      </c>
      <c r="D144" s="94" t="s">
        <v>198</v>
      </c>
      <c r="E144" s="94">
        <v>1115069873</v>
      </c>
      <c r="F144" s="92" t="s">
        <v>153</v>
      </c>
      <c r="G144" s="92" t="s">
        <v>169</v>
      </c>
      <c r="H144" s="92" t="s">
        <v>199</v>
      </c>
      <c r="I144" s="116" t="s">
        <v>200</v>
      </c>
      <c r="J144" s="92" t="s">
        <v>49</v>
      </c>
      <c r="K144" s="83" t="s">
        <v>201</v>
      </c>
      <c r="L144" s="83" t="s">
        <v>18</v>
      </c>
      <c r="M144" s="85" t="s">
        <v>18</v>
      </c>
      <c r="N144" s="85" t="s">
        <v>18</v>
      </c>
      <c r="O144" s="42" t="s">
        <v>18</v>
      </c>
      <c r="P144" s="127" t="s">
        <v>234</v>
      </c>
      <c r="Q144" s="128"/>
    </row>
    <row r="145" spans="2:17" ht="163.9" customHeight="1" x14ac:dyDescent="0.25">
      <c r="B145" s="92" t="s">
        <v>193</v>
      </c>
      <c r="C145" s="94">
        <f t="shared" si="1"/>
        <v>203</v>
      </c>
      <c r="D145" s="94" t="s">
        <v>202</v>
      </c>
      <c r="E145" s="94">
        <v>29285481</v>
      </c>
      <c r="F145" s="94" t="s">
        <v>153</v>
      </c>
      <c r="G145" s="92" t="s">
        <v>169</v>
      </c>
      <c r="H145" s="92" t="s">
        <v>203</v>
      </c>
      <c r="I145" s="83" t="s">
        <v>18</v>
      </c>
      <c r="J145" s="92" t="s">
        <v>49</v>
      </c>
      <c r="K145" s="83" t="s">
        <v>204</v>
      </c>
      <c r="L145" s="83" t="s">
        <v>18</v>
      </c>
      <c r="M145" s="85" t="s">
        <v>18</v>
      </c>
      <c r="N145" s="85" t="s">
        <v>18</v>
      </c>
      <c r="O145" s="42" t="s">
        <v>18</v>
      </c>
      <c r="P145" s="126"/>
      <c r="Q145" s="126"/>
    </row>
    <row r="146" spans="2:17" ht="191.45" customHeight="1" x14ac:dyDescent="0.25">
      <c r="B146" s="97" t="s">
        <v>205</v>
      </c>
      <c r="C146" s="94">
        <f t="shared" si="1"/>
        <v>203</v>
      </c>
      <c r="D146" s="94" t="s">
        <v>206</v>
      </c>
      <c r="E146" s="94">
        <v>66753494</v>
      </c>
      <c r="F146" s="94" t="s">
        <v>207</v>
      </c>
      <c r="G146" s="92" t="s">
        <v>208</v>
      </c>
      <c r="H146" s="92" t="s">
        <v>209</v>
      </c>
      <c r="I146" s="83" t="s">
        <v>51</v>
      </c>
      <c r="J146" s="92" t="s">
        <v>49</v>
      </c>
      <c r="K146" s="83" t="s">
        <v>210</v>
      </c>
      <c r="L146" s="42" t="s">
        <v>18</v>
      </c>
      <c r="M146" s="42" t="s">
        <v>18</v>
      </c>
      <c r="N146" s="42" t="s">
        <v>18</v>
      </c>
      <c r="O146" s="42" t="s">
        <v>18</v>
      </c>
      <c r="P146" s="126"/>
      <c r="Q146" s="126"/>
    </row>
    <row r="147" spans="2:17" ht="93" customHeight="1" x14ac:dyDescent="0.25">
      <c r="B147" s="92" t="s">
        <v>211</v>
      </c>
      <c r="C147" s="94">
        <f t="shared" si="1"/>
        <v>203</v>
      </c>
      <c r="D147" s="94" t="s">
        <v>212</v>
      </c>
      <c r="E147" s="94">
        <v>38988103</v>
      </c>
      <c r="F147" s="92" t="s">
        <v>213</v>
      </c>
      <c r="G147" s="92" t="s">
        <v>214</v>
      </c>
      <c r="H147" s="92" t="s">
        <v>215</v>
      </c>
      <c r="I147" s="83" t="s">
        <v>51</v>
      </c>
      <c r="J147" s="92" t="s">
        <v>49</v>
      </c>
      <c r="K147" s="83" t="s">
        <v>216</v>
      </c>
      <c r="L147" s="83" t="s">
        <v>18</v>
      </c>
      <c r="M147" s="85" t="s">
        <v>18</v>
      </c>
      <c r="N147" s="85" t="s">
        <v>18</v>
      </c>
      <c r="O147" s="42" t="s">
        <v>18</v>
      </c>
      <c r="P147" s="126"/>
      <c r="Q147" s="126"/>
    </row>
    <row r="148" spans="2:17" ht="81" customHeight="1" x14ac:dyDescent="0.25">
      <c r="B148" s="92" t="s">
        <v>211</v>
      </c>
      <c r="C148" s="94">
        <f t="shared" si="1"/>
        <v>203</v>
      </c>
      <c r="D148" s="94" t="s">
        <v>217</v>
      </c>
      <c r="E148" s="94">
        <v>29184330</v>
      </c>
      <c r="F148" s="92" t="s">
        <v>218</v>
      </c>
      <c r="G148" s="92" t="s">
        <v>173</v>
      </c>
      <c r="H148" s="92" t="s">
        <v>219</v>
      </c>
      <c r="I148" s="83" t="s">
        <v>51</v>
      </c>
      <c r="J148" s="92" t="s">
        <v>49</v>
      </c>
      <c r="K148" s="83" t="s">
        <v>220</v>
      </c>
      <c r="L148" s="83" t="s">
        <v>18</v>
      </c>
      <c r="M148" s="85" t="s">
        <v>18</v>
      </c>
      <c r="N148" s="85" t="s">
        <v>18</v>
      </c>
      <c r="O148" s="42" t="s">
        <v>18</v>
      </c>
      <c r="P148" s="126"/>
      <c r="Q148" s="126"/>
    </row>
    <row r="149" spans="2:17" ht="375" x14ac:dyDescent="0.25">
      <c r="B149" s="92" t="s">
        <v>221</v>
      </c>
      <c r="C149" s="94">
        <v>609</v>
      </c>
      <c r="D149" s="94" t="s">
        <v>222</v>
      </c>
      <c r="E149" s="117">
        <v>67045387</v>
      </c>
      <c r="F149" s="92" t="s">
        <v>223</v>
      </c>
      <c r="G149" s="92" t="s">
        <v>132</v>
      </c>
      <c r="H149" s="92" t="s">
        <v>224</v>
      </c>
      <c r="I149" s="116" t="s">
        <v>200</v>
      </c>
      <c r="J149" s="92" t="s">
        <v>49</v>
      </c>
      <c r="K149" s="83" t="s">
        <v>225</v>
      </c>
      <c r="L149" s="83" t="s">
        <v>18</v>
      </c>
      <c r="M149" s="85" t="s">
        <v>18</v>
      </c>
      <c r="N149" s="85" t="s">
        <v>18</v>
      </c>
      <c r="O149" s="42" t="s">
        <v>18</v>
      </c>
      <c r="P149" s="127" t="s">
        <v>234</v>
      </c>
      <c r="Q149" s="128"/>
    </row>
    <row r="150" spans="2:17" ht="15.75" thickBot="1" x14ac:dyDescent="0.3"/>
    <row r="151" spans="2:17" ht="30" x14ac:dyDescent="0.25">
      <c r="B151" s="44" t="s">
        <v>17</v>
      </c>
      <c r="C151" s="44" t="s">
        <v>186</v>
      </c>
      <c r="D151" s="79" t="s">
        <v>187</v>
      </c>
      <c r="E151" s="44" t="s">
        <v>27</v>
      </c>
      <c r="F151" s="108" t="s">
        <v>226</v>
      </c>
      <c r="G151" s="118"/>
    </row>
    <row r="152" spans="2:17" ht="108" x14ac:dyDescent="0.2">
      <c r="B152" s="129" t="s">
        <v>227</v>
      </c>
      <c r="C152" s="119" t="s">
        <v>228</v>
      </c>
      <c r="D152" s="122">
        <v>25</v>
      </c>
      <c r="E152" s="122">
        <v>25</v>
      </c>
      <c r="F152" s="130">
        <f>+E152+E153+E154</f>
        <v>60</v>
      </c>
      <c r="G152" s="120"/>
    </row>
    <row r="153" spans="2:17" ht="96" x14ac:dyDescent="0.2">
      <c r="B153" s="129"/>
      <c r="C153" s="119" t="s">
        <v>229</v>
      </c>
      <c r="D153" s="121">
        <v>25</v>
      </c>
      <c r="E153" s="47">
        <v>25</v>
      </c>
      <c r="F153" s="131"/>
      <c r="G153" s="120"/>
    </row>
    <row r="154" spans="2:17" ht="60" x14ac:dyDescent="0.2">
      <c r="B154" s="129"/>
      <c r="C154" s="119" t="s">
        <v>230</v>
      </c>
      <c r="D154" s="122">
        <v>10</v>
      </c>
      <c r="E154" s="123">
        <v>10</v>
      </c>
      <c r="F154" s="132"/>
      <c r="G154" s="120"/>
    </row>
    <row r="155" spans="2:17" x14ac:dyDescent="0.25">
      <c r="C155"/>
    </row>
    <row r="158" spans="2:17" x14ac:dyDescent="0.25">
      <c r="B158" s="40" t="s">
        <v>231</v>
      </c>
    </row>
    <row r="161" spans="2:5" x14ac:dyDescent="0.25">
      <c r="B161" s="41" t="s">
        <v>17</v>
      </c>
      <c r="C161" s="41" t="s">
        <v>26</v>
      </c>
      <c r="D161" s="44" t="s">
        <v>27</v>
      </c>
      <c r="E161" s="44" t="s">
        <v>28</v>
      </c>
    </row>
    <row r="162" spans="2:5" ht="28.5" x14ac:dyDescent="0.25">
      <c r="B162" s="45" t="s">
        <v>232</v>
      </c>
      <c r="C162" s="46">
        <v>40</v>
      </c>
      <c r="D162" s="47">
        <f>+E134</f>
        <v>20</v>
      </c>
      <c r="E162" s="124">
        <f>+D162+D163</f>
        <v>80</v>
      </c>
    </row>
    <row r="163" spans="2:5" ht="42.75" x14ac:dyDescent="0.25">
      <c r="B163" s="45" t="s">
        <v>233</v>
      </c>
      <c r="C163" s="46">
        <v>60</v>
      </c>
      <c r="D163" s="47">
        <f>+F152</f>
        <v>60</v>
      </c>
      <c r="E163" s="125"/>
    </row>
  </sheetData>
  <mergeCells count="45">
    <mergeCell ref="C9:N9"/>
    <mergeCell ref="B2:P2"/>
    <mergeCell ref="B4:P4"/>
    <mergeCell ref="C6:N6"/>
    <mergeCell ref="C7:N7"/>
    <mergeCell ref="C8:N8"/>
    <mergeCell ref="P97:Q97"/>
    <mergeCell ref="C10:E10"/>
    <mergeCell ref="B14:C21"/>
    <mergeCell ref="B22:C22"/>
    <mergeCell ref="E40:E41"/>
    <mergeCell ref="M45:N45"/>
    <mergeCell ref="B58:B59"/>
    <mergeCell ref="C58:C59"/>
    <mergeCell ref="D58:E58"/>
    <mergeCell ref="C62:N62"/>
    <mergeCell ref="B64:N64"/>
    <mergeCell ref="O67:P67"/>
    <mergeCell ref="J96:L96"/>
    <mergeCell ref="P96:Q96"/>
    <mergeCell ref="E134:E136"/>
    <mergeCell ref="P98:Q98"/>
    <mergeCell ref="P99:Q99"/>
    <mergeCell ref="P102:Q102"/>
    <mergeCell ref="P103:Q103"/>
    <mergeCell ref="P104:Q104"/>
    <mergeCell ref="P105:Q105"/>
    <mergeCell ref="B111:N111"/>
    <mergeCell ref="D114:E114"/>
    <mergeCell ref="D115:E115"/>
    <mergeCell ref="B118:P118"/>
    <mergeCell ref="B121:N121"/>
    <mergeCell ref="B152:B154"/>
    <mergeCell ref="F152:F154"/>
    <mergeCell ref="B139:N139"/>
    <mergeCell ref="J141:L141"/>
    <mergeCell ref="P141:Q141"/>
    <mergeCell ref="P142:Q142"/>
    <mergeCell ref="P144:Q144"/>
    <mergeCell ref="P145:Q145"/>
    <mergeCell ref="E162:E163"/>
    <mergeCell ref="P146:Q146"/>
    <mergeCell ref="P147:Q147"/>
    <mergeCell ref="P148:Q148"/>
    <mergeCell ref="P149:Q149"/>
  </mergeCells>
  <dataValidations count="2">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EV_TEC_FUNDAPRE_G24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Sulay Henao Restrepo</dc:creator>
  <cp:lastModifiedBy>Uusario</cp:lastModifiedBy>
  <dcterms:created xsi:type="dcterms:W3CDTF">2014-12-04T15:53:24Z</dcterms:created>
  <dcterms:modified xsi:type="dcterms:W3CDTF">2014-12-11T20:45:18Z</dcterms:modified>
</cp:coreProperties>
</file>