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D154" i="1" s="1"/>
  <c r="E153" i="1" s="1"/>
  <c r="E122" i="1"/>
  <c r="D153" i="1"/>
  <c r="N116" i="1"/>
  <c r="M116" i="1"/>
  <c r="L116" i="1"/>
  <c r="K116" i="1"/>
  <c r="A109" i="1"/>
  <c r="A110" i="1"/>
  <c r="A111" i="1"/>
  <c r="A112" i="1"/>
  <c r="A113" i="1"/>
  <c r="A114" i="1"/>
  <c r="A115" i="1"/>
  <c r="M57" i="1"/>
  <c r="C62" i="1"/>
  <c r="N57" i="1"/>
  <c r="L57" i="1"/>
  <c r="K57" i="1"/>
  <c r="A50" i="1"/>
  <c r="A51" i="1"/>
  <c r="A52" i="1"/>
  <c r="A53" i="1"/>
  <c r="A54" i="1"/>
  <c r="A55" i="1"/>
  <c r="A56" i="1"/>
  <c r="E40" i="1"/>
  <c r="F24" i="1"/>
  <c r="E24" i="1"/>
</calcChain>
</file>

<file path=xl/sharedStrings.xml><?xml version="1.0" encoding="utf-8"?>
<sst xmlns="http://schemas.openxmlformats.org/spreadsheetml/2006/main" count="382" uniqueCount="218">
  <si>
    <t>1. CRITERIOS HABILITANTES</t>
  </si>
  <si>
    <t>Experiencia Específica - habilitante</t>
  </si>
  <si>
    <t>Nombre de Proponente:</t>
  </si>
  <si>
    <t xml:space="preserve">FUNDACION ELSEMBRADOR SEMILLAS PARA EL FUTUTRO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</si>
  <si>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</si>
  <si>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</si>
  <si>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</si>
  <si>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</si>
  <si>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</si>
  <si>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</si>
  <si>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</si>
  <si>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</si>
  <si>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</si>
  <si>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</si>
  <si>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</si>
  <si>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</si>
  <si>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</si>
  <si>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</si>
  <si>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</si>
  <si>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</si>
  <si>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</si>
  <si>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</si>
  <si>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</si>
  <si>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</si>
  <si>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</si>
  <si>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</si>
  <si>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</si>
  <si>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</si>
  <si>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</si>
  <si>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</si>
  <si>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</si>
  <si>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</si>
  <si>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</si>
  <si>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</si>
  <si>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</si>
  <si>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</si>
  <si>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</si>
  <si>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</si>
  <si>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</si>
  <si>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</si>
  <si>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</si>
  <si>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</si>
  <si>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</si>
  <si>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</si>
  <si>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</si>
  <si>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</si>
  <si>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</si>
  <si>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</si>
  <si>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</si>
  <si>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</si>
  <si>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FUNDACION EL SEMBRADOR</t>
  </si>
  <si>
    <t>AMI POR UMA ACCAO HUMANITARIA GLOBAL</t>
  </si>
  <si>
    <t>CONVENIO Nro. 053 DE 2009</t>
  </si>
  <si>
    <t>500   501</t>
  </si>
  <si>
    <t>Criterio</t>
  </si>
  <si>
    <t>Valor</t>
  </si>
  <si>
    <t xml:space="preserve">Concepto, cumple </t>
  </si>
  <si>
    <t>si</t>
  </si>
  <si>
    <t>no</t>
  </si>
  <si>
    <t>Total meses de experiencia acreditada valida</t>
  </si>
  <si>
    <t>24</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</si>
  <si>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</si>
  <si>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</si>
  <si>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</si>
  <si>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</si>
  <si>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</si>
  <si>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</si>
  <si>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</si>
  <si>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</si>
  <si>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</si>
  <si>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</si>
  <si>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</si>
  <si>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</si>
  <si>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</si>
  <si>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</si>
  <si>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</si>
  <si>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</si>
  <si>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</si>
  <si>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</si>
  <si>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</si>
  <si>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 xml:space="preserve">CALLE 27 42B 15 CENTRO ZONAL SUR </t>
  </si>
  <si>
    <t>CALLE 72P 28 D 4-36 CENTRO ZONAL SUR</t>
  </si>
  <si>
    <t xml:space="preserve">DIAGONAL 30N 32B 49 CENTRO ZONAL SUR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</si>
  <si>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</si>
  <si>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</si>
  <si>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</si>
  <si>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</si>
  <si>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</si>
  <si>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</si>
  <si>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</si>
  <si>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</si>
  <si>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</si>
  <si>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</si>
  <si>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</si>
  <si>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</si>
  <si>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</si>
  <si>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</si>
  <si>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</si>
  <si>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</si>
  <si>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PROFESIONAL DE APOYO PSICOSOCIAL </t>
  </si>
  <si>
    <t>4/736</t>
  </si>
  <si>
    <t xml:space="preserve">YENNY CAROLINA TORRES CALDERON </t>
  </si>
  <si>
    <t>PROFESIONAL EN DESARROLLO SOCIAL Y COMUNITARIO</t>
  </si>
  <si>
    <t xml:space="preserve">UNIVERSIDAD DEL QUINDIO </t>
  </si>
  <si>
    <t>ICBF REGIONAL VALLE</t>
  </si>
  <si>
    <t>11/01/2011 AL 31/12/2012</t>
  </si>
  <si>
    <t>CAPACITADORA A MADRES COMUNITARIAS, TRABAJOS LUDICOS CON NIÑOS Y NIÑAS DE HOGRAES COMUNITARIOS, EMITIR CONCEPTOS INTEGRALES SOBRE LA SITUACION DE DERECHOS DE LOS NIÑOS-NIÑAS Y ADOSCENTES…</t>
  </si>
  <si>
    <t>COORDINADOR</t>
  </si>
  <si>
    <t>HADERNEY FRANCO LERMA</t>
  </si>
  <si>
    <t>ECONOMISTA</t>
  </si>
  <si>
    <t>UNIVERSIDAD LIBRE</t>
  </si>
  <si>
    <t>COLEGIO CRISTIANO RABBI YARAH</t>
  </si>
  <si>
    <t>29-1-2010 AL 29-01-2012</t>
  </si>
  <si>
    <t xml:space="preserve">COORDINADOR ACADEMICO </t>
  </si>
  <si>
    <t xml:space="preserve">SE SOLICITA TARJETA PROFESIONAL. EN CORREO ELCTRONICO DEL 01/12/2014 EL OFERENTE ADJINTA COPIA DE LA TARJETA PROFESIONAL DEL SEÑOR HADERNEY FRANCO LERMA, POR TANTO SUBSANA EL REQUISITO PARA EL CUMPLIMIENTO DEL PERFIL </t>
  </si>
  <si>
    <t xml:space="preserve">KATHERINE GARCIA CAICEDO </t>
  </si>
  <si>
    <t>PSICOLOGA</t>
  </si>
  <si>
    <t>UNIVERSIDAD SANTIAGO DE CALI</t>
  </si>
  <si>
    <r>
      <t xml:space="preserve"> LA EXPERIENCIA QUE RELACIONA EN LA HV NO ES VALIDA PARA EL CARGO AL QUE SE PROPONE, POR TAL MOTIVO SE DEJA EN BLANCO EL CAMPO DE EXPERIENCIA PROFESIONAL. SE REQUIERE QUE LA PSICOLOGA PRESENTE SOPORTES DONDE CERTIFIQUE SU EXPERIENCIA COMO DIRECTORA, COORDINADORA O JEFE DE PROGRMAS O PROYECTOS SOCIALES PARA LA INFANCIA O CENTROS EDUCATIVOS. </t>
    </r>
    <r>
      <rPr>
        <sz val="11"/>
        <color rgb="FFFF0000"/>
        <rFont val="Calibri"/>
        <family val="2"/>
        <scheme val="minor"/>
      </rPr>
      <t xml:space="preserve">EN CORREO ELECTRONICO CON FEHA DEL 01/12/2014 EL OFERENTE MANIFIESTA TEXTUALMENTE" TENIENDO EN CUENTA LA OBSERVACION QUE REALIZAN FRENTE AL TIEMPO DE EXPERIENCIA PARA EL CARGO DE COORDINADORA LA POSTULAMOS COMO PROFESIONAL DE APOYO PSICOSOCIAL YA QUE NOS HACE FALTA UNA PERSONA E IGUALMENTE ADJUNTAMOS EL FORMATO 8 DE COMPROMISO, DONDE SE CAMBIA EL CARGO "    </t>
    </r>
  </si>
  <si>
    <t xml:space="preserve">ALICIA GARCIA GARCIA </t>
  </si>
  <si>
    <t>LICENCIADA EN EDUCACION PREESCOLAR</t>
  </si>
  <si>
    <t>UNION TEMPORAL FUNDAPRE- CONSEAC</t>
  </si>
  <si>
    <t>01/04/2009 A 26/07/2009</t>
  </si>
  <si>
    <t>COORDINADORA PEDAGOGICA</t>
  </si>
  <si>
    <r>
      <t xml:space="preserve">SE REQUIERE QUE LA PROFESIONAL PRESENTE SU DIPLOMA O ACTA DE GRADO QUE ACREDITE SU TITULO Y LA FECHA EN LA CUAL LA OBTUVO. LA EXPERIENCIA QUE ADJUNTARON NO EVIDENCIA EXPERIENCIA LABORAL COMO DIRECTOR, COORDINADOR O JEFE DE PROGRAMAS O PROYECTOS SOCIALES PARA LA INFANCIA O CENTROS EDUCATIVOS. </t>
    </r>
    <r>
      <rPr>
        <sz val="11"/>
        <color rgb="FFFF0000"/>
        <rFont val="Calibri"/>
        <family val="2"/>
        <scheme val="minor"/>
      </rPr>
      <t>EN CORREO ELECTRONICO ENVIADO 01/12/2014 EL OFERNTE ADJUNTA LOS SOPORTES DE ESTUDIO Y CERTIFICACIONES LABORALES DONDE CERTIFICA EXPERIENCIA COMO COODINADORA POR 6 AÑOS EN EL CENTRO EDUCATIVO CUMANA. DE ESTA MANERA SE CUMPLE CON EL REQUISITO REQUERIDO PARA EL CUMPLIMIENTO DEL PERFIL.</t>
    </r>
  </si>
  <si>
    <t>CLAUDIA JIMENA MAZUERA</t>
  </si>
  <si>
    <t xml:space="preserve">UNIVERSIDAD NACIONAL ABIERTA Y A DISTANCIA </t>
  </si>
  <si>
    <t xml:space="preserve">INSTITUCION EDUCATIVA TECNICA LA MARINA </t>
  </si>
  <si>
    <t>07/02/2012 A 23/11/2012</t>
  </si>
  <si>
    <t xml:space="preserve">ACTVIDADES EN PROGRAMAS SOCIALES EN LA COMUNIDAD EDUCATIVA </t>
  </si>
  <si>
    <t>ANA MILENA VELEZ MEJIA</t>
  </si>
  <si>
    <t xml:space="preserve">UNIVERSIDAD COOPERATIVA DE COLOMBIA </t>
  </si>
  <si>
    <t xml:space="preserve">FUNDACION NORMA RIVAS TENORIO </t>
  </si>
  <si>
    <t xml:space="preserve">DOS AÑOS Y MEDIO </t>
  </si>
  <si>
    <t>COORDINADORA</t>
  </si>
  <si>
    <t>LUISA FERNANDA GOMEZ ARISTIZABAL</t>
  </si>
  <si>
    <t>CENTRO PEDAGOGICO AVENTURAS DEL SABER</t>
  </si>
  <si>
    <t>01/12/2012-30/09/2014</t>
  </si>
  <si>
    <t>COORDINADORA AREA DE PRIMERA INFANCIA</t>
  </si>
  <si>
    <t>RAMIRO CHALPARIZAN VACA</t>
  </si>
  <si>
    <t>TRABAJADOR SOCIAL</t>
  </si>
  <si>
    <t>UNIVERSIDAD DEL VALLE</t>
  </si>
  <si>
    <t>22/01/2013-30/10/2014</t>
  </si>
  <si>
    <t>COORDINADOR AREA PSICOSOCIAL</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</si>
  <si>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</si>
  <si>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</si>
  <si>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</si>
  <si>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</si>
  <si>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</si>
  <si>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CONVENIO 008 DEL 2012</t>
  </si>
  <si>
    <t>710 AL 711</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</si>
  <si>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</si>
  <si>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</si>
  <si>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</si>
  <si>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</si>
  <si>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</si>
  <si>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</si>
  <si>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</si>
  <si>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</si>
  <si>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</si>
  <si>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PROFESIONAL DE APOYO PEDAGÓGICO  POR CADA MIL CUPOS OFERTADOS O FRACIÓN INFERIOR</t>
  </si>
  <si>
    <t>1/1000</t>
  </si>
  <si>
    <t>MARIA CARMENZA LARRAHONDO</t>
  </si>
  <si>
    <t>LICENCIADA EN PEDAGOGIA REEDUCATIVA</t>
  </si>
  <si>
    <t>FUNDACION UNIVERSITARIA LUIS AMIGO</t>
  </si>
  <si>
    <t>NA</t>
  </si>
  <si>
    <t>ICBF</t>
  </si>
  <si>
    <t>29/07/2009 A10/10/2011</t>
  </si>
  <si>
    <t>PEDAGOGA REEDUCADORA DEL GRUPO DE PREVENCION</t>
  </si>
  <si>
    <t xml:space="preserve">FINANCIERO  POR CADA CINCO MIL CUPOS OFERTADOS O FRACIÓN INFERIOR </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</si>
  <si>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</si>
  <si>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</si>
  <si>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</si>
  <si>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</si>
  <si>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</si>
  <si>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</si>
  <si>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</si>
  <si>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</si>
  <si>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</si>
  <si>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SOLANGE CELIA MARQUEZ</t>
  </si>
  <si>
    <t>UNIVERSIDAD SAN BUENAVENTURA</t>
  </si>
  <si>
    <t>FES</t>
  </si>
  <si>
    <t>01/01/2013 A  13/03/2013</t>
  </si>
  <si>
    <t>APOYO EN EL PROCESO DE IDENTIFICACION E IMPLEMENTACION Y SISTEMATIZACION DE ACCIONES DE SERVICIO SOCIAL A PARTICIPANTE DE LA AGENCIA COLOMBIANA PARA LA REINTEGRACION</t>
  </si>
  <si>
    <t>COOMACOVALLE</t>
  </si>
  <si>
    <t xml:space="preserve">02/01/2013 A 30/12/2013     09/01/2014 A 30/07/2014 </t>
  </si>
  <si>
    <t xml:space="preserve">COORDINADORA GENERAL MODALIDAD FAMILIAR </t>
  </si>
  <si>
    <t xml:space="preserve">FUNDACION EL SEMBRADOR SEMILLAS DEL FUTURO </t>
  </si>
  <si>
    <t>01/08/2014 A LA FECHA</t>
  </si>
  <si>
    <t>PROFESIONAL DE APOYO PEDAGÓGICO MODALIDAD FAMILIAR POR CADA MIL CUPOS OFERTADOS O FRACIÓN INFERIOR</t>
  </si>
  <si>
    <t>JANETH ALEXANDRA ROMERO</t>
  </si>
  <si>
    <t xml:space="preserve">LICENCIADA EN PEGAGOGIA REEDUCATIVA </t>
  </si>
  <si>
    <t>30/01/2013 A 15/12/2013           09/01/2014 A 30/07/2014</t>
  </si>
  <si>
    <t xml:space="preserve">PSICOLOGA </t>
  </si>
  <si>
    <t>PONTIFICIA UNIVERSIDAD JAVERIANA</t>
  </si>
  <si>
    <t>01-08-2014 AL 20-11-2014</t>
  </si>
  <si>
    <t>PSICOLOGA EN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</si>
  <si>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</si>
  <si>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</si>
  <si>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</si>
  <si>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</si>
  <si>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</si>
  <si>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</si>
  <si>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</si>
  <si>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</si>
  <si>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COORDINADOR GENERAL MODALIDAD INSTITUCIONAL PROYECTO POR CADA MIL CUPOS OFERTAOS O FACCION INFERIOR</t>
  </si>
  <si>
    <t>STELLA GONZALEZ BERMUDEZ</t>
  </si>
  <si>
    <t>UNIVERSIDAD ANTONIO NARIÑO</t>
  </si>
  <si>
    <t>01/09/2007 -10/12/2011</t>
  </si>
  <si>
    <t>DIRECTORA DE COLEGIO</t>
  </si>
  <si>
    <t>COLEGIO RABBI YARAH (PREESCOLR-QUINTO DE PRIMARIA)</t>
  </si>
  <si>
    <t>COORDINADOR GENERAL MODALIDAD FAMILIAR DEL PROYECTO POR CADA MIL CUPOS OFERTADOS O FRACIÓN INFERIOR</t>
  </si>
  <si>
    <t>UNA VEZ REVISADA LA OBSERVACION HECHA POR EL OFERENTE EN TORNO A LA FALTA DE LA COORDINADORA, SE REVISA NUEVAMENTE LA DOCUMENTACION APORTADA INICIALMENTE POR EL OFERENTE Y SE IDENTIFICA QUE EN EFECTO PRESENTA LAS TRES COORDINADORAS.</t>
  </si>
  <si>
    <t xml:space="preserve">SE REQUIERE QUE PRESENTE SU TARJETA PROFESIONAL.  EN CORREO ELCTRONICO DEL 01/12/2014 EL OFERENTE MANIFIESTA QUE LA SEÑORA YENNY CAROLINA TORRES ES PROFESIONAL EN DESARROLLO FAMILIAR Y ESTA NO EXIGE TARJETA PROFESIONAL, POR TANTO SUBSANA EL REQUISITO PARA EL CUMPLIMIENTO DEL PERFIL  </t>
  </si>
  <si>
    <t xml:space="preserve">PRESENTA RESOLUCION 76-2016 DEL 11 DE ABRIL DE 2011, DE LA SECRETARIA DEPARTAMENTAL DEL SALUD DEL VALLE,  QUE LE AUTORIZA PARA EJERCER SU PROFESION COMO PSICOLOGA EN TODO EL TERRITORIO NACIONAL.   LA CERTIFICACION LABORAL NO RELACIONA EL PERIODO DE INICIO Y FINALIZACION DE LA EXPERIENCIA </t>
  </si>
  <si>
    <t>PRESENTA RESOLUCION SECRETARIA DEPARTAMENTAL DE SALUD AUTORIZA PARA EJERCER SU PROFESION</t>
  </si>
  <si>
    <t>NO CUMPLE EL TIEMPO REQUERIDO EN EL PLIEGO DE CONDICIONES (21.15 MESES DIAS). EL OFERENTE ENVIA EL DIA 5 DE DICIEMBRE  CERTIFICACION LABORAL PERO EL TALENTO HUMANO ADICIONAL NO ES SUBSANABLE.</t>
  </si>
  <si>
    <t>TENIENDO EN CUENTA QUE EL OFERENTE ESTA OFERTANDO PARA LA ATENCION DE 2531 CUPOS Y EL MISMO SOLO PROPONE DOS COORDINADORAS, TENIENDO EN CUENTA LA PROPORCION QUEDARIA FALTANDO UNA COORDINADORA GENERAL. UNA VEZ REVISADA LA OBSERVACION HECHA POR EL OFERENTE EN TORNO A LA FALTA DE LA COORDINADORA, SE REVISA NUEVAMENTE LA DOCUMENTACION APORTADA INICIALMENTE POR EL OFERENTE Y SE IDENTIFICA QUE EN EFECTO PRESENTA LAS TRES COORDINADORAS.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</si>
</sst>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2C0A]\ #,##0.00"/>
    <numFmt numFmtId="166" formatCode="&quot;$&quot;\ #,##0_);[Red]\(&quot;$&quot;\ #,##0\)"/>
    <numFmt numFmtId="167" formatCode="_-* #,##0\ _€_-;\-* #,##0\ _€_-;_-* &quot;-&quot;??\ _€_-;_-@_-"/>
    <numFmt numFmtId="168" formatCode="0;[Red]0"/>
  </numFmts>
  <fonts count="2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3">
    <xf numFmtId="165" fontId="0" fillId="0" borderId="0"/>
    <xf numFmtId="164" fontId="1" fillId="0" borderId="0" applyFont="0" applyFill="0" applyBorder="0" applyAlignment="0" applyProtection="0"/>
    <xf numFmtId="9" fontId="1" fillId="0" borderId="0" applyFont="0" applyFill="0" applyBorder="0" applyAlignment="0" applyProtection="0"/>
  </cellStyleXfs>
  <cellXfs count="206">
    <xf numFmtId="165" fontId="0" fillId="0" borderId="0" xfId="0"/>
    <xf numFmtId="165" fontId="0" fillId="0" borderId="0" xfId="0" applyAlignment="1">
      <alignment vertical="center"/>
    </xf>
    <xf numFmtId="165" fontId="5" fillId="0" borderId="2" xfId="0" applyFont="1" applyFill="1" applyBorder="1" applyAlignment="1">
      <alignment vertical="center"/>
    </xf>
    <xf numFmtId="165" fontId="7" fillId="0" borderId="2" xfId="0" applyFont="1" applyFill="1" applyBorder="1" applyAlignment="1">
      <alignment vertical="center"/>
    </xf>
    <xf numFmtId="165" fontId="6" fillId="3" borderId="3" xfId="0" applyFont="1" applyFill="1" applyBorder="1" applyAlignment="1" applyProtection="1">
      <alignment vertical="center"/>
      <protection locked="0"/>
    </xf>
    <xf numFmtId="165" fontId="6" fillId="3" borderId="4" xfId="0" applyFont="1" applyFill="1" applyBorder="1" applyAlignment="1" applyProtection="1">
      <alignment vertical="center"/>
      <protection locked="0"/>
    </xf>
    <xf numFmtId="165"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165" fontId="6" fillId="0" borderId="3" xfId="0" applyFont="1" applyFill="1" applyBorder="1" applyAlignment="1" applyProtection="1">
      <alignment horizontal="left" vertical="center"/>
      <protection locked="0"/>
    </xf>
    <xf numFmtId="165" fontId="6" fillId="0" borderId="4" xfId="0" applyFont="1" applyFill="1" applyBorder="1" applyAlignment="1" applyProtection="1">
      <alignment horizontal="left" vertical="center"/>
      <protection locked="0"/>
    </xf>
    <xf numFmtId="165"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165" fontId="8" fillId="0" borderId="0" xfId="0" applyFont="1" applyFill="1" applyBorder="1" applyAlignment="1" applyProtection="1">
      <alignment horizontal="left" vertical="center"/>
      <protection locked="0"/>
    </xf>
    <xf numFmtId="165" fontId="0" fillId="0" borderId="0" xfId="0" applyAlignment="1">
      <alignment horizontal="center" vertical="center"/>
    </xf>
    <xf numFmtId="165" fontId="3" fillId="0" borderId="0" xfId="0" applyFont="1" applyAlignment="1">
      <alignment horizontal="center" vertical="center"/>
    </xf>
    <xf numFmtId="165" fontId="6" fillId="2" borderId="6" xfId="0" applyFont="1" applyFill="1" applyBorder="1" applyAlignment="1">
      <alignment horizontal="center" vertical="center" wrapText="1"/>
    </xf>
    <xf numFmtId="165" fontId="6" fillId="2" borderId="0" xfId="0" applyFont="1" applyFill="1" applyBorder="1" applyAlignment="1">
      <alignment horizontal="center" vertical="center" wrapText="1"/>
    </xf>
    <xf numFmtId="165" fontId="0" fillId="0" borderId="0" xfId="0" applyFill="1" applyBorder="1" applyAlignment="1">
      <alignment vertical="center" wrapText="1"/>
    </xf>
    <xf numFmtId="0" fontId="6" fillId="2" borderId="6" xfId="0" applyNumberFormat="1" applyFont="1" applyFill="1" applyBorder="1" applyAlignment="1">
      <alignment horizontal="center"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5" fontId="0" fillId="0" borderId="0" xfId="0" applyNumberFormat="1" applyFill="1" applyBorder="1" applyAlignment="1">
      <alignment horizontal="center" vertical="center"/>
    </xf>
    <xf numFmtId="166" fontId="0" fillId="0" borderId="0" xfId="0" applyNumberFormat="1" applyAlignment="1">
      <alignment horizontal="center" vertical="center"/>
    </xf>
    <xf numFmtId="165" fontId="0" fillId="3" borderId="6" xfId="0" applyFill="1" applyBorder="1" applyAlignment="1">
      <alignment vertical="center"/>
    </xf>
    <xf numFmtId="165"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165" fontId="0" fillId="0" borderId="5" xfId="0" applyBorder="1" applyAlignment="1">
      <alignment vertical="center"/>
    </xf>
    <xf numFmtId="165" fontId="0" fillId="2" borderId="6" xfId="0" applyFill="1" applyBorder="1" applyAlignment="1">
      <alignment vertical="center" wrapText="1"/>
    </xf>
    <xf numFmtId="165" fontId="0" fillId="0" borderId="0" xfId="0" applyBorder="1" applyAlignment="1">
      <alignment vertical="center"/>
    </xf>
    <xf numFmtId="165"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3" fillId="0" borderId="0" xfId="0" applyNumberFormat="1" applyFont="1" applyFill="1" applyBorder="1" applyAlignment="1">
      <alignment vertical="center" wrapText="1"/>
    </xf>
    <xf numFmtId="165" fontId="3" fillId="0" borderId="0" xfId="0" applyFont="1" applyFill="1" applyBorder="1" applyAlignment="1">
      <alignment vertical="center" wrapText="1"/>
    </xf>
    <xf numFmtId="165"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165" fontId="3" fillId="0" borderId="0" xfId="0" applyFont="1" applyAlignment="1">
      <alignment vertical="center"/>
    </xf>
    <xf numFmtId="165" fontId="10" fillId="2" borderId="6" xfId="0" applyFont="1" applyFill="1" applyBorder="1" applyAlignment="1">
      <alignment horizontal="center" vertical="center" wrapText="1"/>
    </xf>
    <xf numFmtId="165" fontId="0" fillId="0" borderId="6" xfId="0" applyBorder="1" applyAlignment="1">
      <alignment vertical="center"/>
    </xf>
    <xf numFmtId="165" fontId="0" fillId="0" borderId="6" xfId="0" applyBorder="1" applyAlignment="1">
      <alignment horizontal="center" vertical="center"/>
    </xf>
    <xf numFmtId="165" fontId="3" fillId="2" borderId="6" xfId="0" applyFont="1" applyFill="1" applyBorder="1" applyAlignment="1">
      <alignment horizontal="center" vertical="center"/>
    </xf>
    <xf numFmtId="165" fontId="11" fillId="0" borderId="6" xfId="0" applyFont="1" applyBorder="1" applyAlignment="1">
      <alignment horizontal="justify" vertical="center" wrapText="1"/>
    </xf>
    <xf numFmtId="0" fontId="11" fillId="0" borderId="6" xfId="0" applyNumberFormat="1" applyFont="1" applyBorder="1" applyAlignment="1">
      <alignment horizontal="center" vertical="center" wrapText="1"/>
    </xf>
    <xf numFmtId="0" fontId="0" fillId="0" borderId="6" xfId="0" applyNumberFormat="1" applyBorder="1" applyAlignment="1">
      <alignment horizontal="center" vertical="center"/>
    </xf>
    <xf numFmtId="165" fontId="12" fillId="0" borderId="0" xfId="0" applyFont="1" applyBorder="1" applyAlignment="1">
      <alignment horizontal="center" vertical="center"/>
    </xf>
    <xf numFmtId="165"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165" fontId="3" fillId="2" borderId="9" xfId="0" applyFont="1" applyFill="1" applyBorder="1" applyAlignment="1">
      <alignment horizontal="center" vertical="center" wrapText="1"/>
    </xf>
    <xf numFmtId="165"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165" fontId="14" fillId="0" borderId="6" xfId="0" applyNumberFormat="1" applyFont="1" applyFill="1" applyBorder="1" applyAlignment="1" applyProtection="1">
      <alignment horizontal="center" vertical="center" wrapText="1"/>
      <protection locked="0"/>
    </xf>
    <xf numFmtId="165"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7" fontId="14" fillId="0" borderId="6" xfId="1" applyNumberFormat="1" applyFont="1" applyFill="1" applyBorder="1" applyAlignment="1">
      <alignment horizontal="right" vertical="center" wrapText="1"/>
    </xf>
    <xf numFmtId="165" fontId="9" fillId="0" borderId="6" xfId="0" applyFont="1" applyFill="1" applyBorder="1" applyAlignment="1">
      <alignment horizontal="left" vertical="center" wrapText="1"/>
    </xf>
    <xf numFmtId="165" fontId="9" fillId="0" borderId="0" xfId="0" applyFont="1" applyFill="1" applyBorder="1" applyAlignment="1">
      <alignment horizontal="left" vertical="center" wrapText="1"/>
    </xf>
    <xf numFmtId="165" fontId="13" fillId="0" borderId="0" xfId="0" applyFont="1" applyFill="1" applyAlignment="1">
      <alignment horizontal="left" vertical="center" wrapText="1"/>
    </xf>
    <xf numFmtId="165" fontId="13"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165" fontId="13" fillId="0" borderId="6" xfId="0" applyFont="1" applyFill="1" applyBorder="1" applyAlignment="1">
      <alignment horizontal="left" vertical="center" wrapText="1"/>
    </xf>
    <xf numFmtId="165" fontId="0" fillId="0" borderId="0" xfId="0" applyFill="1" applyAlignment="1">
      <alignment vertical="center"/>
    </xf>
    <xf numFmtId="165" fontId="0" fillId="0" borderId="0" xfId="0" applyNumberFormat="1" applyFill="1" applyAlignment="1">
      <alignment vertical="center"/>
    </xf>
    <xf numFmtId="165" fontId="3" fillId="0" borderId="6" xfId="0" applyFont="1" applyFill="1" applyBorder="1" applyAlignment="1">
      <alignment horizontal="center" vertical="center"/>
    </xf>
    <xf numFmtId="165" fontId="3" fillId="0" borderId="6" xfId="0" applyNumberFormat="1" applyFont="1" applyFill="1" applyBorder="1" applyAlignment="1">
      <alignment horizontal="center" vertical="center"/>
    </xf>
    <xf numFmtId="165" fontId="3" fillId="0" borderId="6" xfId="0" applyFont="1" applyFill="1" applyBorder="1" applyAlignment="1">
      <alignment vertical="center"/>
    </xf>
    <xf numFmtId="49" fontId="0" fillId="0" borderId="6" xfId="0" applyNumberFormat="1" applyFill="1" applyBorder="1" applyAlignment="1">
      <alignment horizontal="center" vertical="center"/>
    </xf>
    <xf numFmtId="165" fontId="0" fillId="0" borderId="6" xfId="0" applyFill="1" applyBorder="1" applyAlignment="1">
      <alignment horizontal="center" vertical="center"/>
    </xf>
    <xf numFmtId="165" fontId="0" fillId="0" borderId="6" xfId="0" applyFill="1" applyBorder="1" applyAlignment="1">
      <alignment vertical="center"/>
    </xf>
    <xf numFmtId="165" fontId="16" fillId="0" borderId="0" xfId="0" applyFont="1" applyFill="1" applyBorder="1" applyAlignment="1">
      <alignment horizontal="left" vertical="center"/>
    </xf>
    <xf numFmtId="165" fontId="17" fillId="0" borderId="0" xfId="0" applyFont="1" applyFill="1" applyBorder="1" applyAlignment="1">
      <alignment horizontal="center" vertical="center" wrapText="1"/>
    </xf>
    <xf numFmtId="165" fontId="3" fillId="2" borderId="6" xfId="0" applyFont="1" applyFill="1" applyBorder="1" applyAlignment="1">
      <alignment horizontal="center" vertical="center" wrapText="1"/>
    </xf>
    <xf numFmtId="165" fontId="3" fillId="2" borderId="6" xfId="0" applyFont="1" applyFill="1" applyBorder="1" applyAlignment="1">
      <alignment horizontal="center" wrapText="1"/>
    </xf>
    <xf numFmtId="165" fontId="3" fillId="2" borderId="7" xfId="0" applyFont="1" applyFill="1" applyBorder="1" applyAlignment="1">
      <alignment horizontal="center" wrapText="1"/>
    </xf>
    <xf numFmtId="165" fontId="0" fillId="0" borderId="6" xfId="0" applyBorder="1" applyAlignment="1"/>
    <xf numFmtId="165" fontId="0" fillId="0" borderId="6" xfId="0" applyFill="1" applyBorder="1" applyAlignment="1">
      <alignment wrapText="1"/>
    </xf>
    <xf numFmtId="165" fontId="0" fillId="0" borderId="6" xfId="0" applyFill="1" applyBorder="1"/>
    <xf numFmtId="165" fontId="0" fillId="0" borderId="6" xfId="0" applyFill="1" applyBorder="1" applyAlignment="1">
      <alignment horizontal="center"/>
    </xf>
    <xf numFmtId="165" fontId="0" fillId="0" borderId="6" xfId="0" applyFill="1" applyBorder="1" applyAlignment="1"/>
    <xf numFmtId="165" fontId="0" fillId="0" borderId="6" xfId="0" applyBorder="1" applyAlignment="1">
      <alignment wrapText="1"/>
    </xf>
    <xf numFmtId="14" fontId="0" fillId="0" borderId="6" xfId="0" applyNumberFormat="1" applyBorder="1" applyAlignment="1"/>
    <xf numFmtId="14" fontId="0" fillId="0" borderId="6" xfId="0" applyNumberFormat="1" applyFill="1" applyBorder="1" applyAlignment="1">
      <alignment wrapText="1"/>
    </xf>
    <xf numFmtId="165" fontId="0" fillId="0" borderId="6" xfId="0" applyBorder="1" applyAlignment="1">
      <alignment vertical="center" wrapText="1"/>
    </xf>
    <xf numFmtId="165" fontId="0" fillId="0" borderId="10" xfId="0" applyBorder="1" applyAlignment="1">
      <alignment horizontal="left" vertical="center" wrapText="1"/>
    </xf>
    <xf numFmtId="165" fontId="0" fillId="0" borderId="10" xfId="0" applyBorder="1" applyAlignment="1">
      <alignment horizontal="center" wrapText="1"/>
    </xf>
    <xf numFmtId="165" fontId="0" fillId="0" borderId="10" xfId="0" applyBorder="1" applyAlignment="1">
      <alignment horizontal="right"/>
    </xf>
    <xf numFmtId="165" fontId="0" fillId="0" borderId="10" xfId="0" applyBorder="1" applyAlignment="1">
      <alignment horizontal="center"/>
    </xf>
    <xf numFmtId="14" fontId="0" fillId="0" borderId="10" xfId="0" applyNumberFormat="1" applyBorder="1" applyAlignment="1">
      <alignment horizontal="center"/>
    </xf>
    <xf numFmtId="165" fontId="0" fillId="0" borderId="10" xfId="0" applyFill="1" applyBorder="1" applyAlignment="1">
      <alignment horizontal="center"/>
    </xf>
    <xf numFmtId="165" fontId="0" fillId="0" borderId="10" xfId="0" applyBorder="1" applyAlignment="1">
      <alignment horizontal="left" vertical="center"/>
    </xf>
    <xf numFmtId="165" fontId="0" fillId="0" borderId="10" xfId="0" applyBorder="1" applyAlignment="1">
      <alignment vertical="center"/>
    </xf>
    <xf numFmtId="165" fontId="0" fillId="0" borderId="0" xfId="0" applyAlignment="1">
      <alignment vertical="center" wrapText="1"/>
    </xf>
    <xf numFmtId="3" fontId="14" fillId="0" borderId="6" xfId="0" applyNumberFormat="1" applyFont="1" applyFill="1" applyBorder="1" applyAlignment="1" applyProtection="1">
      <alignment horizontal="center" vertical="center" wrapText="1"/>
      <protection locked="0"/>
    </xf>
    <xf numFmtId="168" fontId="14"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165" fontId="3" fillId="2" borderId="14" xfId="0" applyFont="1" applyFill="1" applyBorder="1" applyAlignment="1">
      <alignment horizontal="center" vertical="center"/>
    </xf>
    <xf numFmtId="165" fontId="3" fillId="2" borderId="14" xfId="0" applyFont="1" applyFill="1" applyBorder="1" applyAlignment="1">
      <alignment horizontal="center" vertical="center" wrapText="1"/>
    </xf>
    <xf numFmtId="165" fontId="21" fillId="2" borderId="6" xfId="0" applyFont="1" applyFill="1" applyBorder="1" applyAlignment="1">
      <alignment horizontal="center" vertical="center" wrapText="1"/>
    </xf>
    <xf numFmtId="0" fontId="0" fillId="0" borderId="15" xfId="0" applyNumberFormat="1" applyBorder="1" applyAlignment="1">
      <alignment horizontal="center" vertical="center"/>
    </xf>
    <xf numFmtId="0" fontId="0" fillId="0" borderId="6" xfId="0" applyNumberFormat="1" applyFill="1" applyBorder="1" applyAlignment="1">
      <alignment horizontal="center" vertical="center"/>
    </xf>
    <xf numFmtId="0" fontId="0" fillId="0" borderId="17" xfId="0" applyNumberFormat="1" applyBorder="1" applyAlignment="1">
      <alignment horizontal="center" vertical="center"/>
    </xf>
    <xf numFmtId="165" fontId="0" fillId="0" borderId="6" xfId="0" applyBorder="1" applyAlignment="1">
      <alignment horizontal="center" wrapText="1"/>
    </xf>
    <xf numFmtId="165" fontId="0" fillId="0" borderId="10" xfId="0" applyBorder="1" applyAlignment="1">
      <alignment wrapText="1"/>
    </xf>
    <xf numFmtId="14" fontId="0" fillId="0" borderId="10" xfId="0" applyNumberFormat="1" applyBorder="1" applyAlignment="1">
      <alignment vertical="center"/>
    </xf>
    <xf numFmtId="165" fontId="0" fillId="0" borderId="10" xfId="0" applyFill="1" applyBorder="1" applyAlignment="1">
      <alignment horizontal="center" vertical="center" wrapText="1"/>
    </xf>
    <xf numFmtId="165" fontId="0" fillId="0" borderId="0" xfId="0" applyAlignment="1">
      <alignment horizontal="center" vertical="center" wrapText="1"/>
    </xf>
    <xf numFmtId="165" fontId="0" fillId="0" borderId="10" xfId="0" applyFill="1" applyBorder="1" applyAlignment="1">
      <alignment horizontal="center" vertical="center"/>
    </xf>
    <xf numFmtId="165" fontId="0" fillId="0" borderId="6" xfId="0" applyFill="1" applyBorder="1" applyAlignment="1">
      <alignment vertical="center" wrapText="1"/>
    </xf>
    <xf numFmtId="165" fontId="0" fillId="0" borderId="6" xfId="0" applyBorder="1" applyAlignment="1">
      <alignment horizontal="center" vertical="center" wrapText="1"/>
    </xf>
    <xf numFmtId="165"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vertical="center"/>
    </xf>
    <xf numFmtId="165" fontId="0" fillId="0" borderId="6" xfId="0" applyBorder="1" applyAlignment="1">
      <alignment horizontal="justify" vertical="center" wrapText="1"/>
    </xf>
    <xf numFmtId="165" fontId="3" fillId="2" borderId="0" xfId="0" applyFont="1" applyFill="1" applyBorder="1" applyAlignment="1">
      <alignment horizontal="center" vertical="center" wrapText="1"/>
    </xf>
    <xf numFmtId="165" fontId="22" fillId="0" borderId="6" xfId="0" applyFont="1" applyBorder="1" applyAlignment="1">
      <alignment horizontal="center" wrapText="1"/>
    </xf>
    <xf numFmtId="165" fontId="3" fillId="0" borderId="0" xfId="0" applyFont="1" applyBorder="1" applyAlignment="1">
      <alignment horizontal="center" vertical="center"/>
    </xf>
    <xf numFmtId="0" fontId="0" fillId="0" borderId="6" xfId="0" applyNumberFormat="1" applyBorder="1" applyAlignment="1">
      <alignment horizontal="center" vertical="center" wrapText="1"/>
    </xf>
    <xf numFmtId="165" fontId="0" fillId="0" borderId="6" xfId="0" applyFont="1" applyFill="1" applyBorder="1" applyAlignment="1">
      <alignment horizontal="center" vertical="center" wrapText="1"/>
    </xf>
    <xf numFmtId="165" fontId="0" fillId="0" borderId="0" xfId="0" applyFont="1" applyFill="1" applyAlignment="1">
      <alignment vertical="center"/>
    </xf>
    <xf numFmtId="165" fontId="0" fillId="0" borderId="6" xfId="0" applyFont="1" applyBorder="1" applyAlignment="1">
      <alignment horizontal="center" wrapText="1"/>
    </xf>
    <xf numFmtId="165" fontId="0" fillId="0" borderId="10" xfId="0" applyFont="1" applyFill="1" applyBorder="1" applyAlignment="1">
      <alignment horizontal="center" vertical="center" wrapText="1"/>
    </xf>
    <xf numFmtId="165" fontId="0" fillId="0" borderId="0" xfId="0" applyFont="1" applyFill="1" applyBorder="1" applyAlignment="1">
      <alignment horizontal="center" vertical="center" wrapText="1"/>
    </xf>
    <xf numFmtId="165" fontId="0" fillId="0" borderId="13" xfId="0" applyFont="1" applyFill="1" applyBorder="1" applyAlignment="1">
      <alignment horizontal="center" vertical="center" wrapText="1"/>
    </xf>
    <xf numFmtId="165" fontId="0" fillId="0" borderId="8" xfId="0" applyFont="1" applyFill="1" applyBorder="1" applyAlignment="1">
      <alignment horizontal="center" vertical="center" wrapText="1"/>
    </xf>
    <xf numFmtId="14" fontId="0" fillId="0" borderId="10" xfId="0" applyNumberFormat="1" applyFont="1" applyFill="1" applyBorder="1" applyAlignment="1">
      <alignment horizontal="center" vertical="center" wrapText="1"/>
    </xf>
    <xf numFmtId="165" fontId="3" fillId="0" borderId="9" xfId="0" applyFont="1" applyFill="1" applyBorder="1" applyAlignment="1">
      <alignment horizontal="center" vertical="center"/>
    </xf>
    <xf numFmtId="165" fontId="3" fillId="0" borderId="10" xfId="0" applyFont="1" applyFill="1" applyBorder="1" applyAlignment="1">
      <alignment horizontal="center" vertical="center"/>
    </xf>
    <xf numFmtId="165" fontId="3" fillId="0" borderId="6" xfId="0" applyFont="1" applyFill="1" applyBorder="1" applyAlignment="1">
      <alignment horizontal="center" vertical="center"/>
    </xf>
    <xf numFmtId="165" fontId="4" fillId="2" borderId="1" xfId="0" applyFont="1" applyFill="1" applyBorder="1" applyAlignment="1">
      <alignment horizontal="center" vertical="center"/>
    </xf>
    <xf numFmtId="165" fontId="4" fillId="2" borderId="0" xfId="0" applyFont="1" applyFill="1" applyBorder="1" applyAlignment="1">
      <alignment horizontal="center" vertical="center"/>
    </xf>
    <xf numFmtId="165" fontId="6" fillId="3" borderId="3" xfId="0" applyFont="1" applyFill="1" applyBorder="1" applyAlignment="1" applyProtection="1">
      <alignment horizontal="left" vertical="center"/>
      <protection locked="0"/>
    </xf>
    <xf numFmtId="165" fontId="6" fillId="3" borderId="4" xfId="0" applyFont="1" applyFill="1" applyBorder="1" applyAlignment="1" applyProtection="1">
      <alignment horizontal="left" vertical="center"/>
      <protection locked="0"/>
    </xf>
    <xf numFmtId="3" fontId="0" fillId="3" borderId="2" xfId="0" applyNumberFormat="1" applyFont="1" applyFill="1" applyBorder="1" applyAlignment="1">
      <alignment horizontal="left" vertical="center"/>
    </xf>
    <xf numFmtId="3" fontId="0" fillId="3" borderId="5" xfId="0" applyNumberFormat="1" applyFont="1" applyFill="1" applyBorder="1" applyAlignment="1">
      <alignment horizontal="left" vertical="center"/>
    </xf>
    <xf numFmtId="165" fontId="6" fillId="2" borderId="6" xfId="0" applyFont="1" applyFill="1" applyBorder="1" applyAlignment="1">
      <alignment horizontal="center" vertical="center" wrapText="1"/>
    </xf>
    <xf numFmtId="165" fontId="6" fillId="2" borderId="7" xfId="0" applyFont="1" applyFill="1" applyBorder="1" applyAlignment="1">
      <alignment horizontal="center" vertical="center" wrapText="1"/>
    </xf>
    <xf numFmtId="165" fontId="6" fillId="2" borderId="8" xfId="0" applyFont="1" applyFill="1" applyBorder="1" applyAlignment="1">
      <alignment horizontal="center" vertical="center" wrapText="1"/>
    </xf>
    <xf numFmtId="0" fontId="0" fillId="0" borderId="9" xfId="0" applyNumberFormat="1" applyBorder="1" applyAlignment="1">
      <alignment horizontal="center" vertical="center"/>
    </xf>
    <xf numFmtId="0" fontId="0" fillId="0" borderId="10" xfId="0" applyNumberFormat="1" applyBorder="1" applyAlignment="1">
      <alignment horizontal="center" vertical="center"/>
    </xf>
    <xf numFmtId="165" fontId="12" fillId="0" borderId="11" xfId="0" applyFont="1" applyBorder="1" applyAlignment="1">
      <alignment horizontal="center" vertical="center" wrapText="1"/>
    </xf>
    <xf numFmtId="165" fontId="13" fillId="0" borderId="7" xfId="0" applyFont="1" applyBorder="1" applyAlignment="1">
      <alignment horizontal="center" vertical="center" wrapText="1"/>
    </xf>
    <xf numFmtId="165" fontId="13" fillId="0" borderId="8" xfId="0" applyFont="1" applyBorder="1" applyAlignment="1">
      <alignment horizontal="center" vertical="center" wrapText="1"/>
    </xf>
    <xf numFmtId="165" fontId="18" fillId="0" borderId="0" xfId="0" applyFont="1" applyFill="1" applyAlignment="1">
      <alignment horizontal="left" vertical="center" wrapText="1"/>
    </xf>
    <xf numFmtId="165" fontId="4" fillId="2" borderId="2" xfId="0" applyFont="1" applyFill="1" applyBorder="1" applyAlignment="1">
      <alignment horizontal="center" vertical="center"/>
    </xf>
    <xf numFmtId="165" fontId="3" fillId="2" borderId="7" xfId="0" applyFont="1" applyFill="1" applyBorder="1" applyAlignment="1">
      <alignment horizontal="center" vertical="center" wrapText="1"/>
    </xf>
    <xf numFmtId="165" fontId="3" fillId="2" borderId="8" xfId="0" applyFont="1" applyFill="1" applyBorder="1" applyAlignment="1">
      <alignment horizontal="center" vertical="center" wrapText="1"/>
    </xf>
    <xf numFmtId="165" fontId="0" fillId="0" borderId="7" xfId="0" applyBorder="1" applyAlignment="1">
      <alignment horizontal="center" vertical="center"/>
    </xf>
    <xf numFmtId="165" fontId="0" fillId="0" borderId="8" xfId="0" applyBorder="1" applyAlignment="1">
      <alignment horizontal="center" vertical="center"/>
    </xf>
    <xf numFmtId="165" fontId="4" fillId="2" borderId="5" xfId="0" applyFont="1" applyFill="1" applyBorder="1" applyAlignment="1">
      <alignment horizontal="center" vertical="center"/>
    </xf>
    <xf numFmtId="165" fontId="4" fillId="2" borderId="3" xfId="0" applyFont="1" applyFill="1" applyBorder="1" applyAlignment="1">
      <alignment horizontal="center" vertical="center"/>
    </xf>
    <xf numFmtId="165" fontId="4" fillId="2" borderId="4" xfId="0" applyFont="1" applyFill="1" applyBorder="1" applyAlignment="1">
      <alignment horizontal="center" vertical="center"/>
    </xf>
    <xf numFmtId="165" fontId="3" fillId="2" borderId="13" xfId="0" applyFont="1" applyFill="1" applyBorder="1" applyAlignment="1">
      <alignment horizontal="center" vertical="center" wrapText="1"/>
    </xf>
    <xf numFmtId="165" fontId="0" fillId="0" borderId="6" xfId="0" applyBorder="1" applyAlignment="1">
      <alignment horizontal="center" vertical="center" wrapText="1"/>
    </xf>
    <xf numFmtId="165" fontId="0" fillId="0" borderId="7" xfId="0" applyBorder="1" applyAlignment="1">
      <alignment horizontal="center" vertical="center" wrapText="1"/>
    </xf>
    <xf numFmtId="165" fontId="0" fillId="0" borderId="8" xfId="0" applyBorder="1" applyAlignment="1">
      <alignment horizontal="center" vertical="center" wrapText="1"/>
    </xf>
    <xf numFmtId="165" fontId="0" fillId="0" borderId="7" xfId="0" applyFill="1" applyBorder="1" applyAlignment="1">
      <alignment horizontal="center" vertical="center" wrapText="1"/>
    </xf>
    <xf numFmtId="165" fontId="0" fillId="0" borderId="8" xfId="0" applyFill="1" applyBorder="1" applyAlignment="1">
      <alignment horizontal="center" vertical="center" wrapText="1"/>
    </xf>
    <xf numFmtId="165" fontId="0" fillId="0" borderId="6" xfId="0" applyBorder="1" applyAlignment="1">
      <alignment horizontal="center" vertical="center"/>
    </xf>
    <xf numFmtId="165" fontId="0" fillId="0" borderId="9" xfId="0" applyBorder="1" applyAlignment="1">
      <alignment horizontal="center" vertical="center" wrapText="1"/>
    </xf>
    <xf numFmtId="165" fontId="0" fillId="0" borderId="10" xfId="0" applyBorder="1" applyAlignment="1">
      <alignment horizontal="center" vertical="center" wrapText="1"/>
    </xf>
    <xf numFmtId="165" fontId="0" fillId="0" borderId="9" xfId="0" applyBorder="1" applyAlignment="1">
      <alignment horizontal="center" vertical="center"/>
    </xf>
    <xf numFmtId="165" fontId="0" fillId="0" borderId="10" xfId="0" applyBorder="1" applyAlignment="1">
      <alignment horizontal="center" vertical="center"/>
    </xf>
    <xf numFmtId="0" fontId="0" fillId="0" borderId="14" xfId="0" applyNumberFormat="1" applyBorder="1" applyAlignment="1">
      <alignment horizontal="center" vertical="center"/>
    </xf>
    <xf numFmtId="0" fontId="0" fillId="0" borderId="16" xfId="0" applyNumberFormat="1" applyBorder="1" applyAlignment="1">
      <alignment horizontal="center" vertical="center"/>
    </xf>
    <xf numFmtId="0" fontId="0" fillId="0" borderId="18" xfId="0" applyNumberFormat="1" applyBorder="1" applyAlignment="1">
      <alignment horizontal="center" vertical="center"/>
    </xf>
    <xf numFmtId="165" fontId="11" fillId="0" borderId="6" xfId="0" applyFont="1" applyFill="1" applyBorder="1" applyAlignment="1">
      <alignment horizontal="center" vertical="center" wrapText="1"/>
    </xf>
    <xf numFmtId="165" fontId="0" fillId="0" borderId="7" xfId="0" applyFont="1" applyFill="1" applyBorder="1" applyAlignment="1">
      <alignment horizontal="center" vertical="center" wrapText="1"/>
    </xf>
    <xf numFmtId="165" fontId="0" fillId="0" borderId="8" xfId="0" applyFont="1" applyFill="1" applyBorder="1" applyAlignment="1">
      <alignment horizontal="center" vertical="center" wrapText="1"/>
    </xf>
    <xf numFmtId="165" fontId="0" fillId="0" borderId="19" xfId="0" applyBorder="1" applyAlignment="1">
      <alignment horizontal="center" vertical="center"/>
    </xf>
    <xf numFmtId="165" fontId="0" fillId="0" borderId="20" xfId="0" applyBorder="1" applyAlignment="1">
      <alignment horizontal="center" vertical="center"/>
    </xf>
    <xf numFmtId="165" fontId="0" fillId="0" borderId="21" xfId="0" applyBorder="1" applyAlignment="1">
      <alignment horizontal="center" vertical="center"/>
    </xf>
    <xf numFmtId="165" fontId="0" fillId="0" borderId="22" xfId="0" applyBorder="1" applyAlignment="1">
      <alignment horizontal="center" vertical="center"/>
    </xf>
    <xf numFmtId="165" fontId="0" fillId="0" borderId="16" xfId="0" applyBorder="1" applyAlignment="1">
      <alignment horizontal="center" vertical="center" wrapText="1"/>
    </xf>
    <xf numFmtId="165" fontId="0" fillId="0" borderId="16" xfId="0" applyBorder="1" applyAlignment="1">
      <alignment horizontal="center" vertical="center"/>
    </xf>
    <xf numFmtId="14" fontId="0" fillId="0" borderId="9" xfId="0" applyNumberFormat="1" applyBorder="1" applyAlignment="1">
      <alignment horizontal="center" vertical="center"/>
    </xf>
    <xf numFmtId="14" fontId="0" fillId="0" borderId="16" xfId="0" applyNumberFormat="1" applyBorder="1" applyAlignment="1">
      <alignment horizontal="center" vertical="center"/>
    </xf>
    <xf numFmtId="14" fontId="0" fillId="0" borderId="10" xfId="0" applyNumberFormat="1" applyBorder="1" applyAlignment="1">
      <alignment horizontal="center" vertical="center"/>
    </xf>
    <xf numFmtId="165" fontId="0" fillId="0" borderId="9" xfId="0" applyFill="1" applyBorder="1" applyAlignment="1">
      <alignment horizontal="center" vertical="center" wrapText="1"/>
    </xf>
    <xf numFmtId="165" fontId="0" fillId="0" borderId="16" xfId="0" applyFill="1" applyBorder="1" applyAlignment="1">
      <alignment horizontal="center" vertical="center" wrapText="1"/>
    </xf>
    <xf numFmtId="165" fontId="0" fillId="0" borderId="10" xfId="0" applyFill="1" applyBorder="1" applyAlignment="1">
      <alignment horizontal="center" vertical="center" wrapText="1"/>
    </xf>
    <xf numFmtId="165" fontId="0" fillId="0" borderId="19" xfId="0" applyBorder="1" applyAlignment="1">
      <alignment horizontal="center" vertical="center" wrapText="1"/>
    </xf>
    <xf numFmtId="165" fontId="0" fillId="0" borderId="20" xfId="0" applyBorder="1" applyAlignment="1">
      <alignment horizontal="center" vertical="center" wrapText="1"/>
    </xf>
    <xf numFmtId="165" fontId="0" fillId="0" borderId="21" xfId="0" applyBorder="1" applyAlignment="1">
      <alignment horizontal="center" vertical="center" wrapText="1"/>
    </xf>
    <xf numFmtId="165" fontId="0" fillId="0" borderId="22" xfId="0" applyBorder="1" applyAlignment="1">
      <alignment horizontal="center" vertical="center" wrapText="1"/>
    </xf>
    <xf numFmtId="165" fontId="22" fillId="0" borderId="6" xfId="0" applyFont="1" applyBorder="1" applyAlignment="1">
      <alignment horizontal="center" vertical="center" wrapText="1"/>
    </xf>
    <xf numFmtId="0" fontId="3" fillId="0" borderId="9" xfId="0" applyNumberFormat="1" applyFont="1" applyBorder="1" applyAlignment="1">
      <alignment horizontal="center" vertical="center"/>
    </xf>
    <xf numFmtId="0" fontId="3" fillId="0" borderId="16" xfId="0" applyNumberFormat="1" applyFont="1" applyBorder="1" applyAlignment="1">
      <alignment horizontal="center" vertical="center"/>
    </xf>
    <xf numFmtId="0" fontId="3" fillId="0" borderId="10" xfId="0" applyNumberFormat="1" applyFont="1" applyBorder="1" applyAlignment="1">
      <alignment horizontal="center" vertical="center"/>
    </xf>
    <xf numFmtId="0" fontId="0" fillId="0" borderId="19" xfId="0" applyNumberFormat="1" applyBorder="1" applyAlignment="1">
      <alignment horizontal="right" vertical="top" wrapText="1"/>
    </xf>
    <xf numFmtId="0" fontId="0" fillId="0" borderId="20" xfId="0" applyNumberFormat="1" applyBorder="1" applyAlignment="1">
      <alignment horizontal="right" vertical="top" wrapText="1"/>
    </xf>
    <xf numFmtId="0" fontId="0" fillId="0" borderId="23" xfId="0" applyNumberFormat="1" applyBorder="1" applyAlignment="1">
      <alignment horizontal="right" vertical="top" wrapText="1"/>
    </xf>
    <xf numFmtId="0" fontId="0" fillId="0" borderId="24" xfId="0" applyNumberFormat="1" applyBorder="1" applyAlignment="1">
      <alignment horizontal="right" vertical="top" wrapText="1"/>
    </xf>
    <xf numFmtId="0" fontId="0" fillId="0" borderId="21" xfId="0" applyNumberFormat="1" applyBorder="1" applyAlignment="1">
      <alignment horizontal="right" vertical="top" wrapText="1"/>
    </xf>
    <xf numFmtId="0" fontId="0" fillId="0" borderId="22" xfId="0" applyNumberFormat="1" applyBorder="1" applyAlignment="1">
      <alignment horizontal="right" vertical="top"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A79" zoomScale="70" zoomScaleNormal="70" zoomScalePageLayoutView="70" workbookViewId="0">
      <selection activeCell="A79" sqref="A79"/>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0" t="s">
        <v>0</v>
      </c>
      <c r="C2" s="141"/>
      <c r="D2" s="141"/>
      <c r="E2" s="141"/>
      <c r="F2" s="141"/>
      <c r="G2" s="141"/>
      <c r="H2" s="141"/>
      <c r="I2" s="141"/>
      <c r="J2" s="141"/>
      <c r="K2" s="141"/>
      <c r="L2" s="141"/>
      <c r="M2" s="141"/>
      <c r="N2" s="141"/>
      <c r="O2" s="141"/>
      <c r="P2" s="141"/>
    </row>
    <row r="4" spans="2:16" ht="26.25" x14ac:dyDescent="0.25">
      <c r="B4" s="140" t="s">
        <v>1</v>
      </c>
      <c r="C4" s="141"/>
      <c r="D4" s="141"/>
      <c r="E4" s="141"/>
      <c r="F4" s="141"/>
      <c r="G4" s="141"/>
      <c r="H4" s="141"/>
      <c r="I4" s="141"/>
      <c r="J4" s="141"/>
      <c r="K4" s="141"/>
      <c r="L4" s="141"/>
      <c r="M4" s="141"/>
      <c r="N4" s="141"/>
      <c r="O4" s="141"/>
      <c r="P4" s="141"/>
    </row>
    <row r="5" spans="2:16" ht="15.75" thickBot="1" x14ac:dyDescent="0.3"/>
    <row r="6" spans="2:16" ht="21.75" thickBot="1" x14ac:dyDescent="0.3">
      <c r="B6" s="2" t="s">
        <v>2</v>
      </c>
      <c r="C6" s="142" t="s">
        <v>3</v>
      </c>
      <c r="D6" s="142"/>
      <c r="E6" s="142"/>
      <c r="F6" s="142"/>
      <c r="G6" s="142"/>
      <c r="H6" s="142"/>
      <c r="I6" s="142"/>
      <c r="J6" s="142"/>
      <c r="K6" s="142"/>
      <c r="L6" s="142"/>
      <c r="M6" s="142"/>
      <c r="N6" s="143"/>
    </row>
    <row r="7" spans="2:16" ht="16.5" thickBot="1" x14ac:dyDescent="0.3">
      <c r="B7" s="3" t="s">
        <v>4</v>
      </c>
      <c r="C7" s="142"/>
      <c r="D7" s="142"/>
      <c r="E7" s="142"/>
      <c r="F7" s="142"/>
      <c r="G7" s="142"/>
      <c r="H7" s="142"/>
      <c r="I7" s="142"/>
      <c r="J7" s="142"/>
      <c r="K7" s="142"/>
      <c r="L7" s="142"/>
      <c r="M7" s="142"/>
      <c r="N7" s="143"/>
    </row>
    <row r="8" spans="2:16" ht="16.5" thickBot="1" x14ac:dyDescent="0.3">
      <c r="B8" s="3" t="s">
        <v>5</v>
      </c>
      <c r="C8" s="142"/>
      <c r="D8" s="142"/>
      <c r="E8" s="142"/>
      <c r="F8" s="142"/>
      <c r="G8" s="142"/>
      <c r="H8" s="142"/>
      <c r="I8" s="142"/>
      <c r="J8" s="142"/>
      <c r="K8" s="142"/>
      <c r="L8" s="142"/>
      <c r="M8" s="142"/>
      <c r="N8" s="143"/>
    </row>
    <row r="9" spans="2:16" ht="16.5" thickBot="1" x14ac:dyDescent="0.3">
      <c r="B9" s="3" t="s">
        <v>6</v>
      </c>
      <c r="C9" s="142"/>
      <c r="D9" s="142"/>
      <c r="E9" s="142"/>
      <c r="F9" s="142"/>
      <c r="G9" s="142"/>
      <c r="H9" s="142"/>
      <c r="I9" s="142"/>
      <c r="J9" s="142"/>
      <c r="K9" s="142"/>
      <c r="L9" s="142"/>
      <c r="M9" s="142"/>
      <c r="N9" s="143"/>
    </row>
    <row r="10" spans="2:16" ht="16.5" thickBot="1" x14ac:dyDescent="0.3">
      <c r="B10" s="3" t="s">
        <v>7</v>
      </c>
      <c r="C10" s="144">
        <v>25</v>
      </c>
      <c r="D10" s="144"/>
      <c r="E10" s="145"/>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6" t="s">
        <v>9</v>
      </c>
      <c r="C14" s="146"/>
      <c r="D14" s="15" t="s">
        <v>10</v>
      </c>
      <c r="E14" s="15" t="s">
        <v>11</v>
      </c>
      <c r="F14" s="15" t="s">
        <v>12</v>
      </c>
      <c r="G14" s="16"/>
      <c r="I14" s="17"/>
      <c r="J14" s="17"/>
      <c r="K14" s="17"/>
      <c r="L14" s="17"/>
      <c r="M14" s="17"/>
      <c r="N14" s="14"/>
    </row>
    <row r="15" spans="2:16" x14ac:dyDescent="0.25">
      <c r="B15" s="146"/>
      <c r="C15" s="146"/>
      <c r="D15" s="18">
        <v>10</v>
      </c>
      <c r="E15" s="19">
        <v>2081494671</v>
      </c>
      <c r="F15" s="20">
        <v>822</v>
      </c>
      <c r="G15" s="21"/>
      <c r="I15" s="22"/>
      <c r="J15" s="22"/>
      <c r="K15" s="22"/>
      <c r="L15" s="22"/>
      <c r="M15" s="22"/>
      <c r="N15" s="14"/>
    </row>
    <row r="16" spans="2:16" x14ac:dyDescent="0.25">
      <c r="B16" s="146"/>
      <c r="C16" s="146"/>
      <c r="D16" s="18">
        <v>19</v>
      </c>
      <c r="E16" s="19">
        <v>681861102</v>
      </c>
      <c r="F16" s="20">
        <v>282</v>
      </c>
      <c r="G16" s="21"/>
      <c r="I16" s="22"/>
      <c r="J16" s="22"/>
      <c r="K16" s="22"/>
      <c r="L16" s="22"/>
      <c r="M16" s="22"/>
      <c r="N16" s="14"/>
    </row>
    <row r="17" spans="1:14" x14ac:dyDescent="0.25">
      <c r="B17" s="146"/>
      <c r="C17" s="146"/>
      <c r="D17" s="18">
        <v>25</v>
      </c>
      <c r="E17" s="19">
        <v>2029670548</v>
      </c>
      <c r="F17" s="20">
        <v>746</v>
      </c>
      <c r="G17" s="21"/>
      <c r="I17" s="22"/>
      <c r="J17" s="22"/>
      <c r="K17" s="22"/>
      <c r="L17" s="22"/>
      <c r="M17" s="22"/>
      <c r="N17" s="14"/>
    </row>
    <row r="18" spans="1:14" x14ac:dyDescent="0.25">
      <c r="B18" s="146"/>
      <c r="C18" s="146"/>
      <c r="D18" s="18">
        <v>34</v>
      </c>
      <c r="E18" s="19">
        <v>1498014201</v>
      </c>
      <c r="F18" s="20">
        <v>681</v>
      </c>
      <c r="G18" s="21"/>
      <c r="H18" s="23"/>
      <c r="I18" s="22"/>
      <c r="J18" s="22"/>
      <c r="K18" s="22"/>
      <c r="L18" s="22"/>
      <c r="M18" s="22"/>
      <c r="N18" s="24"/>
    </row>
    <row r="19" spans="1:14" x14ac:dyDescent="0.25">
      <c r="B19" s="146"/>
      <c r="C19" s="146"/>
      <c r="D19" s="15"/>
      <c r="E19" s="25"/>
      <c r="F19" s="19"/>
      <c r="G19" s="21"/>
      <c r="H19" s="23"/>
      <c r="I19" s="26"/>
      <c r="J19" s="26"/>
      <c r="K19" s="26"/>
      <c r="L19" s="26"/>
      <c r="M19" s="26"/>
      <c r="N19" s="24"/>
    </row>
    <row r="20" spans="1:14" x14ac:dyDescent="0.25">
      <c r="B20" s="146"/>
      <c r="C20" s="146"/>
      <c r="D20" s="15"/>
      <c r="E20" s="25"/>
      <c r="F20" s="19"/>
      <c r="G20" s="21"/>
      <c r="H20" s="23"/>
      <c r="I20" s="13"/>
      <c r="J20" s="13"/>
      <c r="K20" s="13"/>
      <c r="L20" s="13"/>
      <c r="M20" s="13"/>
      <c r="N20" s="24"/>
    </row>
    <row r="21" spans="1:14" x14ac:dyDescent="0.25">
      <c r="B21" s="146"/>
      <c r="C21" s="146"/>
      <c r="D21" s="15"/>
      <c r="E21" s="25"/>
      <c r="F21" s="19"/>
      <c r="G21" s="21"/>
      <c r="H21" s="23"/>
      <c r="I21" s="13"/>
      <c r="J21" s="13"/>
      <c r="K21" s="13"/>
      <c r="L21" s="13"/>
      <c r="M21" s="13"/>
      <c r="N21" s="24"/>
    </row>
    <row r="22" spans="1:14" ht="15.75" thickBot="1" x14ac:dyDescent="0.3">
      <c r="B22" s="147" t="s">
        <v>13</v>
      </c>
      <c r="C22" s="148"/>
      <c r="D22" s="15"/>
      <c r="E22" s="27"/>
      <c r="F22" s="19"/>
      <c r="G22" s="21"/>
      <c r="H22" s="23"/>
      <c r="I22" s="13"/>
      <c r="J22" s="13"/>
      <c r="K22" s="13"/>
      <c r="L22" s="13"/>
      <c r="M22" s="13"/>
      <c r="N22" s="24"/>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v>597</v>
      </c>
      <c r="D24" s="33"/>
      <c r="E24" s="34">
        <f>+SUM(E15:E22)</f>
        <v>6291040522</v>
      </c>
      <c r="F24" s="35">
        <f>SUM(F15:F23)</f>
        <v>2531</v>
      </c>
      <c r="G24" s="36"/>
      <c r="H24" s="36"/>
      <c r="I24" s="33"/>
      <c r="J24" s="33"/>
      <c r="K24" s="33"/>
      <c r="L24" s="33"/>
      <c r="M24" s="33"/>
    </row>
    <row r="25" spans="1:14" x14ac:dyDescent="0.25">
      <c r="A25" s="37"/>
      <c r="C25" s="38"/>
      <c r="D25" s="22"/>
      <c r="E25" s="39"/>
      <c r="F25" s="36"/>
      <c r="G25" s="36"/>
      <c r="H25" s="36"/>
      <c r="I25" s="33"/>
      <c r="J25" s="33"/>
      <c r="K25" s="33"/>
      <c r="L25" s="33"/>
      <c r="M25" s="33"/>
    </row>
    <row r="26" spans="1:14" x14ac:dyDescent="0.25">
      <c r="A26" s="37"/>
      <c r="C26" s="38"/>
      <c r="D26" s="22"/>
      <c r="E26" s="39"/>
      <c r="F26" s="36"/>
      <c r="G26" s="36"/>
      <c r="H26" s="36"/>
      <c r="I26" s="33"/>
      <c r="J26" s="33"/>
      <c r="K26" s="33"/>
      <c r="L26" s="33"/>
      <c r="M26" s="33"/>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t="s">
        <v>21</v>
      </c>
      <c r="D30" s="42"/>
      <c r="E30"/>
      <c r="F30"/>
      <c r="G30"/>
      <c r="H30"/>
      <c r="I30" s="13"/>
      <c r="J30" s="13"/>
      <c r="K30" s="13"/>
      <c r="L30" s="13"/>
      <c r="M30" s="13"/>
      <c r="N30" s="14"/>
    </row>
    <row r="31" spans="1:14" x14ac:dyDescent="0.25">
      <c r="A31" s="37"/>
      <c r="B31" s="42" t="s">
        <v>22</v>
      </c>
      <c r="C31" s="43" t="s">
        <v>21</v>
      </c>
      <c r="D31" s="42"/>
      <c r="E31"/>
      <c r="F31"/>
      <c r="G31"/>
      <c r="H31"/>
      <c r="I31" s="13"/>
      <c r="J31" s="13"/>
      <c r="K31" s="13"/>
      <c r="L31" s="13"/>
      <c r="M31" s="13"/>
      <c r="N31" s="14"/>
    </row>
    <row r="32" spans="1:14" x14ac:dyDescent="0.25">
      <c r="A32" s="37"/>
      <c r="B32" s="42" t="s">
        <v>23</v>
      </c>
      <c r="C32" s="43" t="s">
        <v>21</v>
      </c>
      <c r="D32" s="42"/>
      <c r="E32"/>
      <c r="F32"/>
      <c r="G32"/>
      <c r="H32"/>
      <c r="I32" s="13"/>
      <c r="J32" s="13"/>
      <c r="K32" s="13"/>
      <c r="L32" s="13"/>
      <c r="M32" s="13"/>
      <c r="N32" s="14"/>
    </row>
    <row r="33" spans="1:17" x14ac:dyDescent="0.25">
      <c r="A33" s="37"/>
      <c r="B33" s="42" t="s">
        <v>24</v>
      </c>
      <c r="C33" s="43" t="s">
        <v>21</v>
      </c>
      <c r="D33" s="42"/>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4" t="s">
        <v>27</v>
      </c>
      <c r="E39" s="44" t="s">
        <v>28</v>
      </c>
      <c r="F39"/>
      <c r="G39"/>
      <c r="H39"/>
      <c r="I39" s="13"/>
      <c r="J39" s="13"/>
      <c r="K39" s="13"/>
      <c r="L39" s="13"/>
      <c r="M39" s="13"/>
      <c r="N39" s="14"/>
    </row>
    <row r="40" spans="1:17" ht="28.5" x14ac:dyDescent="0.25">
      <c r="A40" s="37"/>
      <c r="B40" s="45" t="s">
        <v>29</v>
      </c>
      <c r="C40" s="46">
        <v>40</v>
      </c>
      <c r="D40" s="47">
        <v>40</v>
      </c>
      <c r="E40" s="149">
        <f>+D40+D41</f>
        <v>100</v>
      </c>
      <c r="F40"/>
      <c r="G40"/>
      <c r="H40"/>
      <c r="I40" s="13"/>
      <c r="J40" s="13"/>
      <c r="K40" s="13"/>
      <c r="L40" s="13"/>
      <c r="M40" s="13"/>
      <c r="N40" s="14"/>
    </row>
    <row r="41" spans="1:17" ht="42.75" x14ac:dyDescent="0.25">
      <c r="A41" s="37"/>
      <c r="B41" s="45" t="s">
        <v>30</v>
      </c>
      <c r="C41" s="46">
        <v>60</v>
      </c>
      <c r="D41" s="47">
        <v>60</v>
      </c>
      <c r="E41" s="150"/>
      <c r="F41"/>
      <c r="G41"/>
      <c r="H41"/>
      <c r="I41" s="13"/>
      <c r="J41" s="13"/>
      <c r="K41" s="13"/>
      <c r="L41" s="13"/>
      <c r="M41" s="13"/>
      <c r="N41" s="14"/>
    </row>
    <row r="42" spans="1:17" x14ac:dyDescent="0.25">
      <c r="A42" s="37"/>
      <c r="C42" s="38"/>
      <c r="D42" s="22"/>
      <c r="E42" s="39"/>
      <c r="F42" s="36"/>
      <c r="G42" s="36"/>
      <c r="H42" s="36"/>
      <c r="I42" s="33"/>
      <c r="J42" s="33"/>
      <c r="K42" s="33"/>
      <c r="L42" s="33"/>
      <c r="M42" s="33"/>
    </row>
    <row r="43" spans="1:17" x14ac:dyDescent="0.25">
      <c r="A43" s="37"/>
      <c r="C43" s="38"/>
      <c r="D43" s="22"/>
      <c r="E43" s="39"/>
      <c r="F43" s="36"/>
      <c r="G43" s="36"/>
      <c r="H43" s="36"/>
      <c r="I43" s="33"/>
      <c r="J43" s="33"/>
      <c r="K43" s="33"/>
      <c r="L43" s="33"/>
      <c r="M43" s="33"/>
    </row>
    <row r="44" spans="1:17" x14ac:dyDescent="0.25">
      <c r="A44" s="37"/>
      <c r="C44" s="38"/>
      <c r="D44" s="22"/>
      <c r="E44" s="39"/>
      <c r="F44" s="36"/>
      <c r="G44" s="36"/>
      <c r="H44" s="36"/>
      <c r="I44" s="33"/>
      <c r="J44" s="33"/>
      <c r="K44" s="33"/>
      <c r="L44" s="33"/>
      <c r="M44" s="33"/>
    </row>
    <row r="45" spans="1:17" ht="15.75" thickBot="1" x14ac:dyDescent="0.3">
      <c r="M45" s="151" t="s">
        <v>31</v>
      </c>
      <c r="N45" s="151"/>
    </row>
    <row r="46" spans="1:17" x14ac:dyDescent="0.25">
      <c r="B46" s="40" t="s">
        <v>32</v>
      </c>
      <c r="M46" s="48"/>
      <c r="N46" s="48"/>
    </row>
    <row r="47" spans="1:17" ht="15.7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ht="30" x14ac:dyDescent="0.25">
      <c r="A49" s="52">
        <v>1</v>
      </c>
      <c r="B49" s="53" t="s">
        <v>49</v>
      </c>
      <c r="C49" s="53" t="s">
        <v>50</v>
      </c>
      <c r="D49" s="53" t="s">
        <v>51</v>
      </c>
      <c r="E49" s="54" t="s">
        <v>52</v>
      </c>
      <c r="F49" s="55" t="s">
        <v>18</v>
      </c>
      <c r="G49" s="56"/>
      <c r="H49" s="57">
        <v>40114</v>
      </c>
      <c r="I49" s="57">
        <v>40891</v>
      </c>
      <c r="J49" s="58" t="s">
        <v>19</v>
      </c>
      <c r="K49" s="59">
        <v>24</v>
      </c>
      <c r="L49" s="59">
        <v>1</v>
      </c>
      <c r="M49" s="60">
        <v>925</v>
      </c>
      <c r="N49" s="61"/>
      <c r="O49" s="62">
        <v>597597000</v>
      </c>
      <c r="P49" s="62" t="s">
        <v>53</v>
      </c>
      <c r="Q49" s="63"/>
      <c r="R49" s="64"/>
      <c r="S49" s="64"/>
      <c r="T49" s="64"/>
      <c r="U49" s="64"/>
      <c r="V49" s="64"/>
      <c r="W49" s="64"/>
      <c r="X49" s="64"/>
      <c r="Y49" s="64"/>
      <c r="Z49" s="64"/>
    </row>
    <row r="50" spans="1:26" s="65" customFormat="1" x14ac:dyDescent="0.25">
      <c r="A50" s="52">
        <f>+A49+1</f>
        <v>2</v>
      </c>
      <c r="B50" s="53"/>
      <c r="C50" s="66"/>
      <c r="D50" s="53"/>
      <c r="E50" s="67"/>
      <c r="F50" s="55"/>
      <c r="G50" s="55"/>
      <c r="H50" s="55"/>
      <c r="I50" s="58"/>
      <c r="J50" s="58"/>
      <c r="K50" s="58"/>
      <c r="L50" s="58"/>
      <c r="M50" s="60"/>
      <c r="N50" s="61"/>
      <c r="O50" s="62"/>
      <c r="P50" s="62"/>
      <c r="Q50" s="63"/>
      <c r="R50" s="64"/>
      <c r="S50" s="64"/>
      <c r="T50" s="64"/>
      <c r="U50" s="64"/>
      <c r="V50" s="64"/>
      <c r="W50" s="64"/>
      <c r="X50" s="64"/>
      <c r="Y50" s="64"/>
      <c r="Z50" s="64"/>
    </row>
    <row r="51" spans="1:26" s="65" customFormat="1" x14ac:dyDescent="0.25">
      <c r="A51" s="52">
        <f t="shared" ref="A51:A56" si="0">+A50+1</f>
        <v>3</v>
      </c>
      <c r="B51" s="53"/>
      <c r="C51" s="66"/>
      <c r="D51" s="53"/>
      <c r="E51" s="67"/>
      <c r="F51" s="55"/>
      <c r="G51" s="55"/>
      <c r="H51" s="55"/>
      <c r="I51" s="58"/>
      <c r="J51" s="58"/>
      <c r="K51" s="58"/>
      <c r="L51" s="58"/>
      <c r="M51" s="60"/>
      <c r="N51" s="61"/>
      <c r="O51" s="62"/>
      <c r="P51" s="62"/>
      <c r="Q51" s="63"/>
      <c r="R51" s="64"/>
      <c r="S51" s="64"/>
      <c r="T51" s="64"/>
      <c r="U51" s="64"/>
      <c r="V51" s="64"/>
      <c r="W51" s="64"/>
      <c r="X51" s="64"/>
      <c r="Y51" s="64"/>
      <c r="Z51" s="64"/>
    </row>
    <row r="52" spans="1:26" s="65" customFormat="1" x14ac:dyDescent="0.25">
      <c r="A52" s="52">
        <f t="shared" si="0"/>
        <v>4</v>
      </c>
      <c r="B52" s="53"/>
      <c r="C52" s="66"/>
      <c r="D52" s="53"/>
      <c r="E52" s="67"/>
      <c r="F52" s="55"/>
      <c r="G52" s="55"/>
      <c r="H52" s="55"/>
      <c r="I52" s="58"/>
      <c r="J52" s="58"/>
      <c r="K52" s="58"/>
      <c r="L52" s="58"/>
      <c r="M52" s="60"/>
      <c r="N52" s="61"/>
      <c r="O52" s="62"/>
      <c r="P52" s="62"/>
      <c r="Q52" s="63"/>
      <c r="R52" s="64"/>
      <c r="S52" s="64"/>
      <c r="T52" s="64"/>
      <c r="U52" s="64"/>
      <c r="V52" s="64"/>
      <c r="W52" s="64"/>
      <c r="X52" s="64"/>
      <c r="Y52" s="64"/>
      <c r="Z52" s="64"/>
    </row>
    <row r="53" spans="1:26" s="65" customFormat="1" x14ac:dyDescent="0.25">
      <c r="A53" s="52">
        <f t="shared" si="0"/>
        <v>5</v>
      </c>
      <c r="B53" s="53"/>
      <c r="C53" s="66"/>
      <c r="D53" s="53"/>
      <c r="E53" s="67"/>
      <c r="F53" s="55"/>
      <c r="G53" s="55"/>
      <c r="H53" s="55"/>
      <c r="I53" s="58"/>
      <c r="J53" s="58"/>
      <c r="K53" s="58"/>
      <c r="L53" s="58"/>
      <c r="M53" s="60"/>
      <c r="N53" s="61"/>
      <c r="O53" s="62"/>
      <c r="P53" s="62"/>
      <c r="Q53" s="63"/>
      <c r="R53" s="64"/>
      <c r="S53" s="64"/>
      <c r="T53" s="64"/>
      <c r="U53" s="64"/>
      <c r="V53" s="64"/>
      <c r="W53" s="64"/>
      <c r="X53" s="64"/>
      <c r="Y53" s="64"/>
      <c r="Z53" s="64"/>
    </row>
    <row r="54" spans="1:26" s="65" customFormat="1" x14ac:dyDescent="0.25">
      <c r="A54" s="52">
        <f t="shared" si="0"/>
        <v>6</v>
      </c>
      <c r="B54" s="53"/>
      <c r="C54" s="66"/>
      <c r="D54" s="53"/>
      <c r="E54" s="67"/>
      <c r="F54" s="55"/>
      <c r="G54" s="55"/>
      <c r="H54" s="55"/>
      <c r="I54" s="58"/>
      <c r="J54" s="58"/>
      <c r="K54" s="58"/>
      <c r="L54" s="58"/>
      <c r="M54" s="60"/>
      <c r="N54" s="61"/>
      <c r="O54" s="62"/>
      <c r="P54" s="62"/>
      <c r="Q54" s="63"/>
      <c r="R54" s="64"/>
      <c r="S54" s="64"/>
      <c r="T54" s="64"/>
      <c r="U54" s="64"/>
      <c r="V54" s="64"/>
      <c r="W54" s="64"/>
      <c r="X54" s="64"/>
      <c r="Y54" s="64"/>
      <c r="Z54" s="64"/>
    </row>
    <row r="55" spans="1:26" s="65" customFormat="1" x14ac:dyDescent="0.25">
      <c r="A55" s="52">
        <f t="shared" si="0"/>
        <v>7</v>
      </c>
      <c r="B55" s="53"/>
      <c r="C55" s="66"/>
      <c r="D55" s="53"/>
      <c r="E55" s="67"/>
      <c r="F55" s="55"/>
      <c r="G55" s="55"/>
      <c r="H55" s="55"/>
      <c r="I55" s="58"/>
      <c r="J55" s="58"/>
      <c r="K55" s="58"/>
      <c r="L55" s="58"/>
      <c r="M55" s="60"/>
      <c r="N55" s="61"/>
      <c r="O55" s="62"/>
      <c r="P55" s="62"/>
      <c r="Q55" s="63"/>
      <c r="R55" s="64"/>
      <c r="S55" s="64"/>
      <c r="T55" s="64"/>
      <c r="U55" s="64"/>
      <c r="V55" s="64"/>
      <c r="W55" s="64"/>
      <c r="X55" s="64"/>
      <c r="Y55" s="64"/>
      <c r="Z55" s="64"/>
    </row>
    <row r="56" spans="1:26" s="65" customFormat="1" x14ac:dyDescent="0.25">
      <c r="A56" s="52">
        <f t="shared" si="0"/>
        <v>8</v>
      </c>
      <c r="B56" s="53"/>
      <c r="C56" s="66"/>
      <c r="D56" s="53"/>
      <c r="E56" s="67"/>
      <c r="F56" s="55"/>
      <c r="G56" s="55"/>
      <c r="H56" s="55"/>
      <c r="I56" s="58"/>
      <c r="J56" s="58"/>
      <c r="K56" s="58"/>
      <c r="L56" s="58"/>
      <c r="M56" s="60"/>
      <c r="N56" s="59"/>
      <c r="O56" s="62"/>
      <c r="P56" s="62"/>
      <c r="Q56" s="63"/>
      <c r="R56" s="64"/>
      <c r="S56" s="64"/>
      <c r="T56" s="64"/>
      <c r="U56" s="64"/>
      <c r="V56" s="64"/>
      <c r="W56" s="64"/>
      <c r="X56" s="64"/>
      <c r="Y56" s="64"/>
      <c r="Z56" s="64"/>
    </row>
    <row r="57" spans="1:26" s="65" customFormat="1" x14ac:dyDescent="0.25">
      <c r="A57" s="52"/>
      <c r="B57" s="68" t="s">
        <v>28</v>
      </c>
      <c r="C57" s="66"/>
      <c r="D57" s="53"/>
      <c r="E57" s="67"/>
      <c r="F57" s="55"/>
      <c r="G57" s="55"/>
      <c r="H57" s="55"/>
      <c r="I57" s="58"/>
      <c r="J57" s="58"/>
      <c r="K57" s="69">
        <f t="shared" ref="K57:N57" si="1">SUM(K49:K56)</f>
        <v>24</v>
      </c>
      <c r="L57" s="69">
        <f t="shared" si="1"/>
        <v>1</v>
      </c>
      <c r="M57" s="70">
        <f t="shared" si="1"/>
        <v>925</v>
      </c>
      <c r="N57" s="69">
        <f t="shared" si="1"/>
        <v>0</v>
      </c>
      <c r="O57" s="62"/>
      <c r="P57" s="62"/>
      <c r="Q57" s="71"/>
    </row>
    <row r="58" spans="1:26" s="72" customFormat="1" x14ac:dyDescent="0.25">
      <c r="E58" s="73"/>
    </row>
    <row r="59" spans="1:26" s="72" customFormat="1" x14ac:dyDescent="0.25">
      <c r="B59" s="137" t="s">
        <v>54</v>
      </c>
      <c r="C59" s="137" t="s">
        <v>55</v>
      </c>
      <c r="D59" s="139" t="s">
        <v>56</v>
      </c>
      <c r="E59" s="139"/>
    </row>
    <row r="60" spans="1:26" s="72" customFormat="1" x14ac:dyDescent="0.25">
      <c r="B60" s="138"/>
      <c r="C60" s="138"/>
      <c r="D60" s="74" t="s">
        <v>57</v>
      </c>
      <c r="E60" s="75" t="s">
        <v>58</v>
      </c>
    </row>
    <row r="61" spans="1:26" s="72" customFormat="1" ht="30.6" customHeight="1" x14ac:dyDescent="0.25">
      <c r="B61" s="76" t="s">
        <v>59</v>
      </c>
      <c r="C61" s="77" t="s">
        <v>60</v>
      </c>
      <c r="D61" s="78" t="s">
        <v>21</v>
      </c>
      <c r="E61" s="79"/>
      <c r="F61" s="80"/>
      <c r="G61" s="80"/>
      <c r="H61" s="80"/>
      <c r="I61" s="80"/>
      <c r="J61" s="80"/>
      <c r="K61" s="80"/>
      <c r="L61" s="80"/>
      <c r="M61" s="80"/>
    </row>
    <row r="62" spans="1:26" s="72" customFormat="1" ht="30" customHeight="1" x14ac:dyDescent="0.25">
      <c r="B62" s="76" t="s">
        <v>61</v>
      </c>
      <c r="C62" s="77">
        <f>+M57</f>
        <v>925</v>
      </c>
      <c r="D62" s="78" t="s">
        <v>21</v>
      </c>
      <c r="E62" s="79"/>
    </row>
    <row r="63" spans="1:26" s="72" customFormat="1" x14ac:dyDescent="0.25">
      <c r="B63" s="81"/>
      <c r="C63" s="154"/>
      <c r="D63" s="154"/>
      <c r="E63" s="154"/>
      <c r="F63" s="154"/>
      <c r="G63" s="154"/>
      <c r="H63" s="154"/>
      <c r="I63" s="154"/>
      <c r="J63" s="154"/>
      <c r="K63" s="154"/>
      <c r="L63" s="154"/>
      <c r="M63" s="154"/>
      <c r="N63" s="154"/>
    </row>
    <row r="64" spans="1:26" ht="28.35" customHeight="1" thickBot="1" x14ac:dyDescent="0.3"/>
    <row r="65" spans="2:17" ht="27" thickBot="1" x14ac:dyDescent="0.3">
      <c r="B65" s="155" t="s">
        <v>62</v>
      </c>
      <c r="C65" s="155"/>
      <c r="D65" s="155"/>
      <c r="E65" s="155"/>
      <c r="F65" s="155"/>
      <c r="G65" s="155"/>
      <c r="H65" s="155"/>
      <c r="I65" s="155"/>
      <c r="J65" s="155"/>
      <c r="K65" s="155"/>
      <c r="L65" s="155"/>
      <c r="M65" s="155"/>
      <c r="N65" s="155"/>
    </row>
    <row r="68" spans="2:17" ht="109.5" customHeight="1" x14ac:dyDescent="0.25">
      <c r="B68" s="82" t="s">
        <v>63</v>
      </c>
      <c r="C68" s="83" t="s">
        <v>64</v>
      </c>
      <c r="D68" s="83" t="s">
        <v>65</v>
      </c>
      <c r="E68" s="83" t="s">
        <v>66</v>
      </c>
      <c r="F68" s="83" t="s">
        <v>67</v>
      </c>
      <c r="G68" s="83" t="s">
        <v>68</v>
      </c>
      <c r="H68" s="83" t="s">
        <v>69</v>
      </c>
      <c r="I68" s="83" t="s">
        <v>70</v>
      </c>
      <c r="J68" s="83" t="s">
        <v>71</v>
      </c>
      <c r="K68" s="83" t="s">
        <v>72</v>
      </c>
      <c r="L68" s="83" t="s">
        <v>73</v>
      </c>
      <c r="M68" s="84" t="s">
        <v>74</v>
      </c>
      <c r="N68" s="84" t="s">
        <v>75</v>
      </c>
      <c r="O68" s="156" t="s">
        <v>76</v>
      </c>
      <c r="P68" s="157"/>
      <c r="Q68" s="83" t="s">
        <v>77</v>
      </c>
    </row>
    <row r="69" spans="2:17" ht="30" x14ac:dyDescent="0.25">
      <c r="B69" s="85" t="s">
        <v>78</v>
      </c>
      <c r="C69" s="85" t="s">
        <v>79</v>
      </c>
      <c r="D69" s="86" t="s">
        <v>80</v>
      </c>
      <c r="E69" s="87">
        <v>280</v>
      </c>
      <c r="F69" s="88"/>
      <c r="G69" s="88"/>
      <c r="H69" s="88" t="s">
        <v>21</v>
      </c>
      <c r="I69" s="89"/>
      <c r="J69" s="89" t="s">
        <v>18</v>
      </c>
      <c r="K69" s="89" t="s">
        <v>18</v>
      </c>
      <c r="L69" s="89" t="s">
        <v>18</v>
      </c>
      <c r="M69" s="89" t="s">
        <v>18</v>
      </c>
      <c r="N69" s="89" t="s">
        <v>18</v>
      </c>
      <c r="O69" s="158"/>
      <c r="P69" s="159"/>
      <c r="Q69" s="42" t="s">
        <v>18</v>
      </c>
    </row>
    <row r="70" spans="2:17" ht="30" x14ac:dyDescent="0.25">
      <c r="B70" s="85" t="s">
        <v>78</v>
      </c>
      <c r="C70" s="85" t="s">
        <v>79</v>
      </c>
      <c r="D70" s="86" t="s">
        <v>81</v>
      </c>
      <c r="E70" s="87">
        <v>142</v>
      </c>
      <c r="F70" s="88"/>
      <c r="G70" s="88"/>
      <c r="H70" s="88" t="s">
        <v>21</v>
      </c>
      <c r="I70" s="89"/>
      <c r="J70" s="89" t="s">
        <v>18</v>
      </c>
      <c r="K70" s="89" t="s">
        <v>18</v>
      </c>
      <c r="L70" s="89" t="s">
        <v>18</v>
      </c>
      <c r="M70" s="89" t="s">
        <v>18</v>
      </c>
      <c r="N70" s="89" t="s">
        <v>18</v>
      </c>
      <c r="O70" s="158"/>
      <c r="P70" s="159"/>
      <c r="Q70" s="42" t="s">
        <v>18</v>
      </c>
    </row>
    <row r="71" spans="2:17" ht="30" x14ac:dyDescent="0.25">
      <c r="B71" s="85" t="s">
        <v>78</v>
      </c>
      <c r="C71" s="85" t="s">
        <v>79</v>
      </c>
      <c r="D71" s="86" t="s">
        <v>82</v>
      </c>
      <c r="E71" s="87">
        <v>324</v>
      </c>
      <c r="F71" s="88"/>
      <c r="G71" s="88"/>
      <c r="H71" s="88" t="s">
        <v>21</v>
      </c>
      <c r="I71" s="89"/>
      <c r="J71" s="89" t="s">
        <v>18</v>
      </c>
      <c r="K71" s="89" t="s">
        <v>18</v>
      </c>
      <c r="L71" s="89" t="s">
        <v>18</v>
      </c>
      <c r="M71" s="89" t="s">
        <v>18</v>
      </c>
      <c r="N71" s="89" t="s">
        <v>18</v>
      </c>
      <c r="O71" s="158"/>
      <c r="P71" s="159"/>
      <c r="Q71" s="42" t="s">
        <v>18</v>
      </c>
    </row>
    <row r="72" spans="2:17" x14ac:dyDescent="0.25">
      <c r="B72" s="42"/>
      <c r="C72" s="42"/>
      <c r="D72" s="42"/>
      <c r="E72" s="42"/>
      <c r="F72" s="42"/>
      <c r="G72" s="42"/>
      <c r="H72" s="42"/>
      <c r="I72" s="42"/>
      <c r="J72" s="42"/>
      <c r="K72" s="42"/>
      <c r="L72" s="42"/>
      <c r="M72" s="42"/>
      <c r="N72" s="42"/>
      <c r="O72" s="158"/>
      <c r="P72" s="159"/>
      <c r="Q72" s="42"/>
    </row>
    <row r="73" spans="2:17" x14ac:dyDescent="0.25">
      <c r="B73" s="1" t="s">
        <v>83</v>
      </c>
    </row>
    <row r="74" spans="2:17" x14ac:dyDescent="0.25">
      <c r="B74" s="1" t="s">
        <v>84</v>
      </c>
    </row>
    <row r="75" spans="2:17" x14ac:dyDescent="0.25">
      <c r="B75" s="1" t="s">
        <v>85</v>
      </c>
    </row>
    <row r="77" spans="2:17" ht="15.75" thickBot="1" x14ac:dyDescent="0.3"/>
    <row r="78" spans="2:17" ht="27" thickBot="1" x14ac:dyDescent="0.3">
      <c r="B78" s="160" t="s">
        <v>86</v>
      </c>
      <c r="C78" s="161"/>
      <c r="D78" s="161"/>
      <c r="E78" s="161"/>
      <c r="F78" s="161"/>
      <c r="G78" s="161"/>
      <c r="H78" s="161"/>
      <c r="I78" s="161"/>
      <c r="J78" s="161"/>
      <c r="K78" s="161"/>
      <c r="L78" s="161"/>
      <c r="M78" s="161"/>
      <c r="N78" s="162"/>
    </row>
    <row r="83" spans="2:17" ht="76.5" customHeight="1" x14ac:dyDescent="0.25">
      <c r="B83" s="82" t="s">
        <v>87</v>
      </c>
      <c r="C83" s="82" t="s">
        <v>88</v>
      </c>
      <c r="D83" s="82" t="s">
        <v>89</v>
      </c>
      <c r="E83" s="82" t="s">
        <v>90</v>
      </c>
      <c r="F83" s="82" t="s">
        <v>91</v>
      </c>
      <c r="G83" s="82" t="s">
        <v>92</v>
      </c>
      <c r="H83" s="82" t="s">
        <v>93</v>
      </c>
      <c r="I83" s="82" t="s">
        <v>94</v>
      </c>
      <c r="J83" s="156" t="s">
        <v>95</v>
      </c>
      <c r="K83" s="163"/>
      <c r="L83" s="157"/>
      <c r="M83" s="82" t="s">
        <v>96</v>
      </c>
      <c r="N83" s="82" t="s">
        <v>97</v>
      </c>
      <c r="O83" s="82" t="s">
        <v>98</v>
      </c>
      <c r="P83" s="156" t="s">
        <v>76</v>
      </c>
      <c r="Q83" s="157"/>
    </row>
    <row r="84" spans="2:17" ht="147" customHeight="1" x14ac:dyDescent="0.25">
      <c r="B84" s="90" t="s">
        <v>99</v>
      </c>
      <c r="C84" s="90" t="s">
        <v>100</v>
      </c>
      <c r="D84" s="90" t="s">
        <v>101</v>
      </c>
      <c r="E84" s="85">
        <v>28558829</v>
      </c>
      <c r="F84" s="90" t="s">
        <v>102</v>
      </c>
      <c r="G84" s="85" t="s">
        <v>103</v>
      </c>
      <c r="H84" s="91">
        <v>38701</v>
      </c>
      <c r="I84" s="87" t="s">
        <v>19</v>
      </c>
      <c r="J84" s="90" t="s">
        <v>104</v>
      </c>
      <c r="K84" s="92" t="s">
        <v>105</v>
      </c>
      <c r="L84" s="86" t="s">
        <v>106</v>
      </c>
      <c r="M84" s="42" t="s">
        <v>18</v>
      </c>
      <c r="N84" s="42" t="s">
        <v>18</v>
      </c>
      <c r="O84" s="42" t="s">
        <v>18</v>
      </c>
      <c r="P84" s="152" t="s">
        <v>213</v>
      </c>
      <c r="Q84" s="153"/>
    </row>
    <row r="85" spans="2:17" ht="81.75" customHeight="1" x14ac:dyDescent="0.25">
      <c r="B85" s="90" t="s">
        <v>107</v>
      </c>
      <c r="C85" s="90" t="s">
        <v>100</v>
      </c>
      <c r="D85" s="90" t="s">
        <v>108</v>
      </c>
      <c r="E85" s="85">
        <v>1130663425</v>
      </c>
      <c r="F85" s="85" t="s">
        <v>109</v>
      </c>
      <c r="G85" s="85" t="s">
        <v>110</v>
      </c>
      <c r="H85" s="91">
        <v>40074</v>
      </c>
      <c r="I85" s="87" t="s">
        <v>19</v>
      </c>
      <c r="J85" s="90" t="s">
        <v>111</v>
      </c>
      <c r="K85" s="92" t="s">
        <v>112</v>
      </c>
      <c r="L85" s="86" t="s">
        <v>113</v>
      </c>
      <c r="M85" s="42" t="s">
        <v>18</v>
      </c>
      <c r="N85" s="42" t="s">
        <v>18</v>
      </c>
      <c r="O85" s="42" t="s">
        <v>18</v>
      </c>
      <c r="P85" s="152" t="s">
        <v>114</v>
      </c>
      <c r="Q85" s="153"/>
    </row>
    <row r="86" spans="2:17" ht="54.75" customHeight="1" x14ac:dyDescent="0.25">
      <c r="B86" s="90" t="s">
        <v>99</v>
      </c>
      <c r="C86" s="90" t="s">
        <v>100</v>
      </c>
      <c r="D86" s="90" t="s">
        <v>115</v>
      </c>
      <c r="E86" s="85">
        <v>67037341</v>
      </c>
      <c r="F86" s="85" t="s">
        <v>116</v>
      </c>
      <c r="G86" s="85" t="s">
        <v>117</v>
      </c>
      <c r="H86" s="91">
        <v>39783</v>
      </c>
      <c r="I86" s="87" t="s">
        <v>18</v>
      </c>
      <c r="J86" s="90"/>
      <c r="K86" s="93"/>
      <c r="L86" s="86"/>
      <c r="M86" s="42" t="s">
        <v>18</v>
      </c>
      <c r="N86" s="42" t="s">
        <v>18</v>
      </c>
      <c r="O86" s="42" t="s">
        <v>18</v>
      </c>
      <c r="P86" s="164" t="s">
        <v>118</v>
      </c>
      <c r="Q86" s="164"/>
    </row>
    <row r="87" spans="2:17" ht="54.75" customHeight="1" x14ac:dyDescent="0.25">
      <c r="B87" s="94" t="s">
        <v>107</v>
      </c>
      <c r="C87" s="90" t="s">
        <v>100</v>
      </c>
      <c r="D87" s="95" t="s">
        <v>119</v>
      </c>
      <c r="E87" s="96">
        <v>31909868</v>
      </c>
      <c r="F87" s="95" t="s">
        <v>120</v>
      </c>
      <c r="G87" s="97" t="s">
        <v>19</v>
      </c>
      <c r="H87" s="98" t="s">
        <v>19</v>
      </c>
      <c r="I87" s="99" t="s">
        <v>19</v>
      </c>
      <c r="J87" s="90" t="s">
        <v>121</v>
      </c>
      <c r="K87" s="93" t="s">
        <v>122</v>
      </c>
      <c r="L87" s="86" t="s">
        <v>123</v>
      </c>
      <c r="M87" s="100" t="s">
        <v>18</v>
      </c>
      <c r="N87" s="101" t="s">
        <v>18</v>
      </c>
      <c r="O87" s="100" t="s">
        <v>18</v>
      </c>
      <c r="P87" s="165" t="s">
        <v>124</v>
      </c>
      <c r="Q87" s="166"/>
    </row>
    <row r="88" spans="2:17" ht="54.75" customHeight="1" x14ac:dyDescent="0.25">
      <c r="B88" s="90" t="s">
        <v>99</v>
      </c>
      <c r="C88" s="90" t="s">
        <v>100</v>
      </c>
      <c r="D88" s="90" t="s">
        <v>125</v>
      </c>
      <c r="E88" s="85">
        <v>66879116</v>
      </c>
      <c r="F88" s="85" t="s">
        <v>116</v>
      </c>
      <c r="G88" s="90" t="s">
        <v>126</v>
      </c>
      <c r="H88" s="91">
        <v>41258</v>
      </c>
      <c r="I88" s="88" t="s">
        <v>18</v>
      </c>
      <c r="J88" s="90" t="s">
        <v>127</v>
      </c>
      <c r="K88" s="93" t="s">
        <v>128</v>
      </c>
      <c r="L88" s="86" t="s">
        <v>129</v>
      </c>
      <c r="M88" s="42" t="s">
        <v>18</v>
      </c>
      <c r="N88" s="42" t="s">
        <v>18</v>
      </c>
      <c r="O88" s="42" t="s">
        <v>18</v>
      </c>
      <c r="P88" s="158"/>
      <c r="Q88" s="159"/>
    </row>
    <row r="89" spans="2:17" ht="54.75" customHeight="1" x14ac:dyDescent="0.25">
      <c r="B89" s="90" t="s">
        <v>99</v>
      </c>
      <c r="C89" s="90" t="s">
        <v>100</v>
      </c>
      <c r="D89" s="90" t="s">
        <v>130</v>
      </c>
      <c r="E89" s="85">
        <v>66970488</v>
      </c>
      <c r="F89" s="85" t="s">
        <v>116</v>
      </c>
      <c r="G89" s="90" t="s">
        <v>131</v>
      </c>
      <c r="H89" s="91">
        <v>40508</v>
      </c>
      <c r="I89" s="87" t="s">
        <v>19</v>
      </c>
      <c r="J89" s="90" t="s">
        <v>132</v>
      </c>
      <c r="K89" s="93" t="s">
        <v>133</v>
      </c>
      <c r="L89" s="86" t="s">
        <v>116</v>
      </c>
      <c r="M89" s="42" t="s">
        <v>18</v>
      </c>
      <c r="N89" s="42" t="s">
        <v>18</v>
      </c>
      <c r="O89" s="42" t="s">
        <v>18</v>
      </c>
      <c r="P89" s="165" t="s">
        <v>214</v>
      </c>
      <c r="Q89" s="166"/>
    </row>
    <row r="90" spans="2:17" ht="54.75" customHeight="1" x14ac:dyDescent="0.25">
      <c r="B90" s="90" t="s">
        <v>134</v>
      </c>
      <c r="C90" s="90" t="s">
        <v>100</v>
      </c>
      <c r="D90" s="90" t="s">
        <v>135</v>
      </c>
      <c r="E90" s="85">
        <v>38641645</v>
      </c>
      <c r="F90" s="85" t="s">
        <v>116</v>
      </c>
      <c r="G90" s="90" t="s">
        <v>117</v>
      </c>
      <c r="H90" s="91">
        <v>40161</v>
      </c>
      <c r="I90" s="87" t="s">
        <v>18</v>
      </c>
      <c r="J90" s="90" t="s">
        <v>136</v>
      </c>
      <c r="K90" s="102" t="s">
        <v>137</v>
      </c>
      <c r="L90" s="93" t="s">
        <v>138</v>
      </c>
      <c r="M90" s="42" t="s">
        <v>18</v>
      </c>
      <c r="N90" s="42" t="s">
        <v>18</v>
      </c>
      <c r="O90" s="42" t="s">
        <v>18</v>
      </c>
      <c r="P90" s="167" t="s">
        <v>215</v>
      </c>
      <c r="Q90" s="168"/>
    </row>
    <row r="91" spans="2:17" ht="54.75" customHeight="1" x14ac:dyDescent="0.25">
      <c r="B91" s="90" t="s">
        <v>107</v>
      </c>
      <c r="C91" s="90" t="s">
        <v>100</v>
      </c>
      <c r="D91" s="86" t="s">
        <v>139</v>
      </c>
      <c r="E91" s="85">
        <v>16986866</v>
      </c>
      <c r="F91" s="85" t="s">
        <v>140</v>
      </c>
      <c r="G91" s="90" t="s">
        <v>141</v>
      </c>
      <c r="H91" s="91">
        <v>40292</v>
      </c>
      <c r="I91" s="87" t="s">
        <v>18</v>
      </c>
      <c r="J91" s="90" t="s">
        <v>136</v>
      </c>
      <c r="K91" s="93" t="s">
        <v>142</v>
      </c>
      <c r="L91" s="86" t="s">
        <v>143</v>
      </c>
      <c r="M91" s="42" t="s">
        <v>18</v>
      </c>
      <c r="N91" s="42" t="s">
        <v>18</v>
      </c>
      <c r="O91" s="42" t="s">
        <v>18</v>
      </c>
      <c r="P91" s="167"/>
      <c r="Q91" s="168"/>
    </row>
    <row r="92" spans="2:17" x14ac:dyDescent="0.25">
      <c r="B92" s="42"/>
      <c r="C92" s="42"/>
      <c r="D92" s="42"/>
      <c r="E92" s="42"/>
      <c r="F92" s="42"/>
      <c r="G92" s="42"/>
      <c r="H92" s="42"/>
      <c r="I92" s="42"/>
      <c r="J92" s="42"/>
      <c r="K92" s="42"/>
      <c r="L92" s="42"/>
      <c r="M92" s="42"/>
      <c r="N92" s="42"/>
      <c r="O92" s="42"/>
      <c r="P92" s="158"/>
      <c r="Q92" s="159"/>
    </row>
    <row r="93" spans="2:17" ht="15.75" thickBot="1" x14ac:dyDescent="0.3"/>
    <row r="94" spans="2:17" ht="27" thickBot="1" x14ac:dyDescent="0.3">
      <c r="B94" s="160" t="s">
        <v>144</v>
      </c>
      <c r="C94" s="161"/>
      <c r="D94" s="161"/>
      <c r="E94" s="161"/>
      <c r="F94" s="161"/>
      <c r="G94" s="161"/>
      <c r="H94" s="161"/>
      <c r="I94" s="161"/>
      <c r="J94" s="161"/>
      <c r="K94" s="161"/>
      <c r="L94" s="161"/>
      <c r="M94" s="161"/>
      <c r="N94" s="162"/>
    </row>
    <row r="97" spans="1:26" ht="46.35" customHeight="1" x14ac:dyDescent="0.25">
      <c r="B97" s="83" t="s">
        <v>17</v>
      </c>
      <c r="C97" s="83" t="s">
        <v>145</v>
      </c>
      <c r="D97" s="156" t="s">
        <v>76</v>
      </c>
      <c r="E97" s="157"/>
    </row>
    <row r="98" spans="1:26" ht="47.1" customHeight="1" x14ac:dyDescent="0.25">
      <c r="B98" s="93" t="s">
        <v>146</v>
      </c>
      <c r="C98" s="42" t="s">
        <v>18</v>
      </c>
      <c r="D98" s="169"/>
      <c r="E98" s="169"/>
    </row>
    <row r="101" spans="1:26" ht="26.25" x14ac:dyDescent="0.25">
      <c r="B101" s="140" t="s">
        <v>147</v>
      </c>
      <c r="C101" s="141"/>
      <c r="D101" s="141"/>
      <c r="E101" s="141"/>
      <c r="F101" s="141"/>
      <c r="G101" s="141"/>
      <c r="H101" s="141"/>
      <c r="I101" s="141"/>
      <c r="J101" s="141"/>
      <c r="K101" s="141"/>
      <c r="L101" s="141"/>
      <c r="M101" s="141"/>
      <c r="N101" s="141"/>
      <c r="O101" s="141"/>
      <c r="P101" s="141"/>
    </row>
    <row r="103" spans="1:26" ht="15.75" thickBot="1" x14ac:dyDescent="0.3"/>
    <row r="104" spans="1:26" ht="27" thickBot="1" x14ac:dyDescent="0.3">
      <c r="B104" s="160" t="s">
        <v>148</v>
      </c>
      <c r="C104" s="161"/>
      <c r="D104" s="161"/>
      <c r="E104" s="161"/>
      <c r="F104" s="161"/>
      <c r="G104" s="161"/>
      <c r="H104" s="161"/>
      <c r="I104" s="161"/>
      <c r="J104" s="161"/>
      <c r="K104" s="161"/>
      <c r="L104" s="161"/>
      <c r="M104" s="161"/>
      <c r="N104" s="162"/>
    </row>
    <row r="106" spans="1:26" ht="15.75" thickBot="1" x14ac:dyDescent="0.3">
      <c r="M106" s="48"/>
      <c r="N106" s="48"/>
    </row>
    <row r="107" spans="1:26" s="13" customFormat="1" ht="109.5" customHeight="1" x14ac:dyDescent="0.25">
      <c r="B107" s="49" t="s">
        <v>33</v>
      </c>
      <c r="C107" s="49" t="s">
        <v>34</v>
      </c>
      <c r="D107" s="49" t="s">
        <v>35</v>
      </c>
      <c r="E107" s="49" t="s">
        <v>36</v>
      </c>
      <c r="F107" s="49" t="s">
        <v>37</v>
      </c>
      <c r="G107" s="49" t="s">
        <v>38</v>
      </c>
      <c r="H107" s="49" t="s">
        <v>39</v>
      </c>
      <c r="I107" s="49" t="s">
        <v>40</v>
      </c>
      <c r="J107" s="49" t="s">
        <v>41</v>
      </c>
      <c r="K107" s="49" t="s">
        <v>42</v>
      </c>
      <c r="L107" s="49" t="s">
        <v>43</v>
      </c>
      <c r="M107" s="50" t="s">
        <v>44</v>
      </c>
      <c r="N107" s="49" t="s">
        <v>45</v>
      </c>
      <c r="O107" s="49" t="s">
        <v>46</v>
      </c>
      <c r="P107" s="51" t="s">
        <v>47</v>
      </c>
      <c r="Q107" s="51" t="s">
        <v>48</v>
      </c>
    </row>
    <row r="108" spans="1:26" s="65" customFormat="1" ht="30" x14ac:dyDescent="0.25">
      <c r="A108" s="52">
        <v>1</v>
      </c>
      <c r="B108" s="53" t="s">
        <v>49</v>
      </c>
      <c r="C108" s="66" t="s">
        <v>50</v>
      </c>
      <c r="D108" s="53" t="s">
        <v>51</v>
      </c>
      <c r="E108" s="67" t="s">
        <v>149</v>
      </c>
      <c r="F108" s="55" t="s">
        <v>18</v>
      </c>
      <c r="G108" s="56"/>
      <c r="H108" s="57">
        <v>40922</v>
      </c>
      <c r="I108" s="57">
        <v>41562</v>
      </c>
      <c r="J108" s="58" t="s">
        <v>19</v>
      </c>
      <c r="K108" s="103">
        <v>23</v>
      </c>
      <c r="L108" s="58"/>
      <c r="M108" s="60">
        <v>600</v>
      </c>
      <c r="N108" s="61"/>
      <c r="O108" s="62">
        <v>190000000</v>
      </c>
      <c r="P108" s="62" t="s">
        <v>150</v>
      </c>
      <c r="Q108" s="63"/>
      <c r="R108" s="64"/>
      <c r="S108" s="64"/>
      <c r="T108" s="64"/>
      <c r="U108" s="64"/>
      <c r="V108" s="64"/>
      <c r="W108" s="64"/>
      <c r="X108" s="64"/>
      <c r="Y108" s="64"/>
      <c r="Z108" s="64"/>
    </row>
    <row r="109" spans="1:26" s="65" customFormat="1" x14ac:dyDescent="0.25">
      <c r="A109" s="52">
        <f>+A108+1</f>
        <v>2</v>
      </c>
      <c r="B109" s="53"/>
      <c r="C109" s="66"/>
      <c r="D109" s="53"/>
      <c r="E109" s="104"/>
      <c r="F109" s="55"/>
      <c r="G109" s="55"/>
      <c r="H109" s="57"/>
      <c r="I109" s="58"/>
      <c r="J109" s="58"/>
      <c r="K109" s="103"/>
      <c r="L109" s="58"/>
      <c r="M109" s="60"/>
      <c r="N109" s="61"/>
      <c r="O109" s="62"/>
      <c r="P109" s="62"/>
      <c r="Q109" s="63"/>
      <c r="R109" s="64"/>
      <c r="S109" s="64"/>
      <c r="T109" s="64"/>
      <c r="U109" s="64"/>
      <c r="V109" s="64"/>
      <c r="W109" s="64"/>
      <c r="X109" s="64"/>
      <c r="Y109" s="64"/>
      <c r="Z109" s="64"/>
    </row>
    <row r="110" spans="1:26" s="65" customFormat="1" x14ac:dyDescent="0.25">
      <c r="A110" s="52">
        <f t="shared" ref="A110:A115" si="2">+A109+1</f>
        <v>3</v>
      </c>
      <c r="B110" s="53"/>
      <c r="C110" s="66"/>
      <c r="D110" s="53"/>
      <c r="E110" s="67"/>
      <c r="F110" s="55"/>
      <c r="G110" s="55"/>
      <c r="H110" s="55"/>
      <c r="I110" s="58"/>
      <c r="J110" s="58"/>
      <c r="K110" s="103"/>
      <c r="L110" s="58"/>
      <c r="M110" s="61"/>
      <c r="N110" s="61"/>
      <c r="O110" s="62"/>
      <c r="P110" s="62"/>
      <c r="Q110" s="63"/>
      <c r="R110" s="64"/>
      <c r="S110" s="64"/>
      <c r="T110" s="64"/>
      <c r="U110" s="64"/>
      <c r="V110" s="64"/>
      <c r="W110" s="64"/>
      <c r="X110" s="64"/>
      <c r="Y110" s="64"/>
      <c r="Z110" s="64"/>
    </row>
    <row r="111" spans="1:26" s="65" customFormat="1" x14ac:dyDescent="0.25">
      <c r="A111" s="52">
        <f t="shared" si="2"/>
        <v>4</v>
      </c>
      <c r="B111" s="53"/>
      <c r="C111" s="66"/>
      <c r="D111" s="53"/>
      <c r="E111" s="67"/>
      <c r="F111" s="55"/>
      <c r="G111" s="55"/>
      <c r="H111" s="55"/>
      <c r="I111" s="58"/>
      <c r="J111" s="58"/>
      <c r="K111" s="103"/>
      <c r="L111" s="58"/>
      <c r="M111" s="61"/>
      <c r="N111" s="61"/>
      <c r="O111" s="62"/>
      <c r="P111" s="62"/>
      <c r="Q111" s="63"/>
      <c r="R111" s="64"/>
      <c r="S111" s="64"/>
      <c r="T111" s="64"/>
      <c r="U111" s="64"/>
      <c r="V111" s="64"/>
      <c r="W111" s="64"/>
      <c r="X111" s="64"/>
      <c r="Y111" s="64"/>
      <c r="Z111" s="64"/>
    </row>
    <row r="112" spans="1:26" s="65" customFormat="1" x14ac:dyDescent="0.25">
      <c r="A112" s="52">
        <f t="shared" si="2"/>
        <v>5</v>
      </c>
      <c r="B112" s="53"/>
      <c r="C112" s="66"/>
      <c r="D112" s="53"/>
      <c r="E112" s="67"/>
      <c r="F112" s="55"/>
      <c r="G112" s="55"/>
      <c r="H112" s="55"/>
      <c r="I112" s="58"/>
      <c r="J112" s="58"/>
      <c r="K112" s="103"/>
      <c r="L112" s="58"/>
      <c r="M112" s="61"/>
      <c r="N112" s="61"/>
      <c r="O112" s="62"/>
      <c r="P112" s="62"/>
      <c r="Q112" s="63"/>
      <c r="R112" s="64"/>
      <c r="S112" s="64"/>
      <c r="T112" s="64"/>
      <c r="U112" s="64"/>
      <c r="V112" s="64"/>
      <c r="W112" s="64"/>
      <c r="X112" s="64"/>
      <c r="Y112" s="64"/>
      <c r="Z112" s="64"/>
    </row>
    <row r="113" spans="1:26" s="65" customFormat="1" x14ac:dyDescent="0.25">
      <c r="A113" s="52">
        <f t="shared" si="2"/>
        <v>6</v>
      </c>
      <c r="B113" s="53"/>
      <c r="C113" s="66"/>
      <c r="D113" s="53"/>
      <c r="E113" s="67"/>
      <c r="F113" s="55"/>
      <c r="G113" s="55"/>
      <c r="H113" s="55"/>
      <c r="I113" s="58"/>
      <c r="J113" s="58"/>
      <c r="K113" s="103"/>
      <c r="L113" s="58"/>
      <c r="M113" s="61"/>
      <c r="N113" s="61"/>
      <c r="O113" s="62"/>
      <c r="P113" s="62"/>
      <c r="Q113" s="63"/>
      <c r="R113" s="64"/>
      <c r="S113" s="64"/>
      <c r="T113" s="64"/>
      <c r="U113" s="64"/>
      <c r="V113" s="64"/>
      <c r="W113" s="64"/>
      <c r="X113" s="64"/>
      <c r="Y113" s="64"/>
      <c r="Z113" s="64"/>
    </row>
    <row r="114" spans="1:26" s="65" customFormat="1" x14ac:dyDescent="0.25">
      <c r="A114" s="52">
        <f t="shared" si="2"/>
        <v>7</v>
      </c>
      <c r="B114" s="53"/>
      <c r="C114" s="66"/>
      <c r="D114" s="53"/>
      <c r="E114" s="67"/>
      <c r="F114" s="55"/>
      <c r="G114" s="55"/>
      <c r="H114" s="55"/>
      <c r="I114" s="58"/>
      <c r="J114" s="58"/>
      <c r="K114" s="103"/>
      <c r="L114" s="58"/>
      <c r="M114" s="61"/>
      <c r="N114" s="61"/>
      <c r="O114" s="62"/>
      <c r="P114" s="62"/>
      <c r="Q114" s="63"/>
      <c r="R114" s="64"/>
      <c r="S114" s="64"/>
      <c r="T114" s="64"/>
      <c r="U114" s="64"/>
      <c r="V114" s="64"/>
      <c r="W114" s="64"/>
      <c r="X114" s="64"/>
      <c r="Y114" s="64"/>
      <c r="Z114" s="64"/>
    </row>
    <row r="115" spans="1:26" s="65" customFormat="1" x14ac:dyDescent="0.25">
      <c r="A115" s="52">
        <f t="shared" si="2"/>
        <v>8</v>
      </c>
      <c r="B115" s="53"/>
      <c r="C115" s="66"/>
      <c r="D115" s="53"/>
      <c r="E115" s="67"/>
      <c r="F115" s="55"/>
      <c r="G115" s="55"/>
      <c r="H115" s="55"/>
      <c r="I115" s="58"/>
      <c r="J115" s="58"/>
      <c r="K115" s="103"/>
      <c r="L115" s="58"/>
      <c r="M115" s="61"/>
      <c r="N115" s="61"/>
      <c r="O115" s="62"/>
      <c r="P115" s="62"/>
      <c r="Q115" s="63"/>
      <c r="R115" s="64"/>
      <c r="S115" s="64"/>
      <c r="T115" s="64"/>
      <c r="U115" s="64"/>
      <c r="V115" s="64"/>
      <c r="W115" s="64"/>
      <c r="X115" s="64"/>
      <c r="Y115" s="64"/>
      <c r="Z115" s="64"/>
    </row>
    <row r="116" spans="1:26" s="65" customFormat="1" x14ac:dyDescent="0.25">
      <c r="A116" s="52"/>
      <c r="B116" s="68" t="s">
        <v>28</v>
      </c>
      <c r="C116" s="66"/>
      <c r="D116" s="53"/>
      <c r="E116" s="67"/>
      <c r="F116" s="55"/>
      <c r="G116" s="55"/>
      <c r="H116" s="55"/>
      <c r="I116" s="58"/>
      <c r="J116" s="58"/>
      <c r="K116" s="69">
        <f t="shared" ref="K116:N116" si="3">SUM(K108:K115)</f>
        <v>23</v>
      </c>
      <c r="L116" s="69">
        <f t="shared" si="3"/>
        <v>0</v>
      </c>
      <c r="M116" s="105">
        <f t="shared" si="3"/>
        <v>600</v>
      </c>
      <c r="N116" s="69">
        <f t="shared" si="3"/>
        <v>0</v>
      </c>
      <c r="O116" s="62"/>
      <c r="P116" s="62"/>
      <c r="Q116" s="71"/>
    </row>
    <row r="117" spans="1:26" x14ac:dyDescent="0.25">
      <c r="B117" s="72"/>
      <c r="C117" s="72"/>
      <c r="D117" s="72"/>
      <c r="E117" s="73"/>
      <c r="F117" s="72"/>
      <c r="G117" s="72"/>
      <c r="H117" s="72"/>
      <c r="I117" s="72"/>
      <c r="J117" s="72"/>
      <c r="K117" s="72"/>
      <c r="L117" s="72"/>
      <c r="M117" s="72"/>
      <c r="N117" s="72"/>
      <c r="O117" s="72"/>
      <c r="P117" s="72"/>
    </row>
    <row r="118" spans="1:26" ht="18.75" x14ac:dyDescent="0.25">
      <c r="B118" s="76" t="s">
        <v>151</v>
      </c>
      <c r="C118" s="106" t="s">
        <v>152</v>
      </c>
      <c r="H118" s="80"/>
      <c r="I118" s="80"/>
      <c r="J118" s="80"/>
      <c r="K118" s="80"/>
      <c r="L118" s="80"/>
      <c r="M118" s="80"/>
      <c r="N118" s="72"/>
      <c r="O118" s="72"/>
      <c r="P118" s="72"/>
    </row>
    <row r="120" spans="1:26" ht="15.75" thickBot="1" x14ac:dyDescent="0.3"/>
    <row r="121" spans="1:26" ht="37.35" customHeight="1" thickBot="1" x14ac:dyDescent="0.3">
      <c r="B121" s="107" t="s">
        <v>153</v>
      </c>
      <c r="C121" s="108" t="s">
        <v>154</v>
      </c>
      <c r="D121" s="107" t="s">
        <v>27</v>
      </c>
      <c r="E121" s="108" t="s">
        <v>155</v>
      </c>
    </row>
    <row r="122" spans="1:26" ht="41.45" customHeight="1" x14ac:dyDescent="0.25">
      <c r="B122" s="109" t="s">
        <v>156</v>
      </c>
      <c r="C122" s="110">
        <v>20</v>
      </c>
      <c r="D122" s="110"/>
      <c r="E122" s="174">
        <f>+D122+D123+D124</f>
        <v>40</v>
      </c>
    </row>
    <row r="123" spans="1:26" x14ac:dyDescent="0.25">
      <c r="B123" s="109" t="s">
        <v>157</v>
      </c>
      <c r="C123" s="111">
        <v>30</v>
      </c>
      <c r="D123" s="47"/>
      <c r="E123" s="175"/>
    </row>
    <row r="124" spans="1:26" ht="15.75" thickBot="1" x14ac:dyDescent="0.3">
      <c r="B124" s="109" t="s">
        <v>158</v>
      </c>
      <c r="C124" s="112">
        <v>40</v>
      </c>
      <c r="D124" s="112">
        <v>40</v>
      </c>
      <c r="E124" s="176"/>
    </row>
    <row r="126" spans="1:26" ht="15.75" thickBot="1" x14ac:dyDescent="0.3"/>
    <row r="127" spans="1:26" ht="27" thickBot="1" x14ac:dyDescent="0.3">
      <c r="B127" s="160" t="s">
        <v>159</v>
      </c>
      <c r="C127" s="161"/>
      <c r="D127" s="161"/>
      <c r="E127" s="161"/>
      <c r="F127" s="161"/>
      <c r="G127" s="161"/>
      <c r="H127" s="161"/>
      <c r="I127" s="161"/>
      <c r="J127" s="161"/>
      <c r="K127" s="161"/>
      <c r="L127" s="161"/>
      <c r="M127" s="161"/>
      <c r="N127" s="162"/>
    </row>
    <row r="129" spans="2:17" ht="76.5" customHeight="1" x14ac:dyDescent="0.25">
      <c r="B129" s="82" t="s">
        <v>87</v>
      </c>
      <c r="C129" s="82" t="s">
        <v>88</v>
      </c>
      <c r="D129" s="82" t="s">
        <v>89</v>
      </c>
      <c r="E129" s="82" t="s">
        <v>90</v>
      </c>
      <c r="F129" s="82" t="s">
        <v>91</v>
      </c>
      <c r="G129" s="82" t="s">
        <v>92</v>
      </c>
      <c r="H129" s="82" t="s">
        <v>93</v>
      </c>
      <c r="I129" s="82" t="s">
        <v>94</v>
      </c>
      <c r="J129" s="156" t="s">
        <v>95</v>
      </c>
      <c r="K129" s="163"/>
      <c r="L129" s="157"/>
      <c r="M129" s="82" t="s">
        <v>96</v>
      </c>
      <c r="N129" s="82" t="s">
        <v>97</v>
      </c>
      <c r="O129" s="82" t="s">
        <v>98</v>
      </c>
      <c r="P129" s="156" t="s">
        <v>76</v>
      </c>
      <c r="Q129" s="157"/>
    </row>
    <row r="130" spans="2:17" s="130" customFormat="1" ht="76.5" customHeight="1" x14ac:dyDescent="0.25">
      <c r="B130" s="129" t="s">
        <v>205</v>
      </c>
      <c r="C130" s="131" t="s">
        <v>161</v>
      </c>
      <c r="D130" s="129" t="s">
        <v>206</v>
      </c>
      <c r="E130" s="129">
        <v>66735653</v>
      </c>
      <c r="F130" s="132" t="s">
        <v>193</v>
      </c>
      <c r="G130" s="132" t="s">
        <v>207</v>
      </c>
      <c r="H130" s="136">
        <v>38651</v>
      </c>
      <c r="I130" s="132"/>
      <c r="J130" s="133" t="s">
        <v>210</v>
      </c>
      <c r="K130" s="134" t="s">
        <v>208</v>
      </c>
      <c r="L130" s="135" t="s">
        <v>209</v>
      </c>
      <c r="M130" s="132" t="s">
        <v>18</v>
      </c>
      <c r="N130" s="129" t="s">
        <v>18</v>
      </c>
      <c r="O130" s="129" t="s">
        <v>18</v>
      </c>
      <c r="P130" s="178" t="s">
        <v>212</v>
      </c>
      <c r="Q130" s="179"/>
    </row>
    <row r="131" spans="2:17" ht="60.75" customHeight="1" x14ac:dyDescent="0.25">
      <c r="B131" s="90" t="s">
        <v>160</v>
      </c>
      <c r="C131" s="113" t="s">
        <v>161</v>
      </c>
      <c r="D131" s="90" t="s">
        <v>162</v>
      </c>
      <c r="E131" s="43">
        <v>66822793</v>
      </c>
      <c r="F131" s="114" t="s">
        <v>163</v>
      </c>
      <c r="G131" s="114" t="s">
        <v>164</v>
      </c>
      <c r="H131" s="115">
        <v>37603</v>
      </c>
      <c r="I131" s="116" t="s">
        <v>165</v>
      </c>
      <c r="J131" s="117" t="s">
        <v>166</v>
      </c>
      <c r="K131" s="86" t="s">
        <v>167</v>
      </c>
      <c r="L131" s="86" t="s">
        <v>168</v>
      </c>
      <c r="M131" s="118" t="s">
        <v>18</v>
      </c>
      <c r="N131" s="78" t="s">
        <v>18</v>
      </c>
      <c r="O131" s="78" t="s">
        <v>18</v>
      </c>
      <c r="P131" s="177"/>
      <c r="Q131" s="177"/>
    </row>
    <row r="132" spans="2:17" ht="60.75" customHeight="1" x14ac:dyDescent="0.25">
      <c r="B132" s="170" t="s">
        <v>169</v>
      </c>
      <c r="C132" s="170" t="s">
        <v>161</v>
      </c>
      <c r="D132" s="170" t="s">
        <v>170</v>
      </c>
      <c r="E132" s="172">
        <v>71370028</v>
      </c>
      <c r="F132" s="172" t="s">
        <v>171</v>
      </c>
      <c r="G132" s="172" t="s">
        <v>172</v>
      </c>
      <c r="H132" s="186">
        <v>38863</v>
      </c>
      <c r="I132" s="189" t="s">
        <v>18</v>
      </c>
      <c r="J132" s="90" t="s">
        <v>173</v>
      </c>
      <c r="K132" s="119" t="s">
        <v>174</v>
      </c>
      <c r="L132" s="86" t="s">
        <v>175</v>
      </c>
      <c r="M132" s="172" t="s">
        <v>18</v>
      </c>
      <c r="N132" s="172" t="s">
        <v>18</v>
      </c>
      <c r="O132" s="172" t="s">
        <v>18</v>
      </c>
      <c r="P132" s="180"/>
      <c r="Q132" s="181"/>
    </row>
    <row r="133" spans="2:17" ht="60.75" customHeight="1" x14ac:dyDescent="0.25">
      <c r="B133" s="171"/>
      <c r="C133" s="171"/>
      <c r="D133" s="171"/>
      <c r="E133" s="173"/>
      <c r="F133" s="173"/>
      <c r="G133" s="173"/>
      <c r="H133" s="188"/>
      <c r="I133" s="191"/>
      <c r="J133" s="120" t="s">
        <v>176</v>
      </c>
      <c r="K133" s="121" t="s">
        <v>177</v>
      </c>
      <c r="L133" s="119" t="s">
        <v>178</v>
      </c>
      <c r="M133" s="173"/>
      <c r="N133" s="173"/>
      <c r="O133" s="173"/>
      <c r="P133" s="182"/>
      <c r="Q133" s="183"/>
    </row>
    <row r="134" spans="2:17" ht="131.25" customHeight="1" x14ac:dyDescent="0.25">
      <c r="B134" s="170" t="s">
        <v>211</v>
      </c>
      <c r="C134" s="170" t="s">
        <v>161</v>
      </c>
      <c r="D134" s="170" t="s">
        <v>179</v>
      </c>
      <c r="E134" s="172">
        <v>22433192</v>
      </c>
      <c r="F134" s="170" t="s">
        <v>120</v>
      </c>
      <c r="G134" s="170" t="s">
        <v>180</v>
      </c>
      <c r="H134" s="186">
        <v>36140</v>
      </c>
      <c r="I134" s="189" t="s">
        <v>165</v>
      </c>
      <c r="J134" s="120" t="s">
        <v>181</v>
      </c>
      <c r="K134" s="121" t="s">
        <v>182</v>
      </c>
      <c r="L134" s="119" t="s">
        <v>183</v>
      </c>
      <c r="M134" s="172" t="s">
        <v>18</v>
      </c>
      <c r="N134" s="172" t="s">
        <v>18</v>
      </c>
      <c r="O134" s="172" t="s">
        <v>18</v>
      </c>
      <c r="P134" s="200" t="s">
        <v>217</v>
      </c>
      <c r="Q134" s="201"/>
    </row>
    <row r="135" spans="2:17" ht="60.75" customHeight="1" x14ac:dyDescent="0.25">
      <c r="B135" s="184"/>
      <c r="C135" s="184"/>
      <c r="D135" s="184"/>
      <c r="E135" s="185"/>
      <c r="F135" s="184"/>
      <c r="G135" s="184"/>
      <c r="H135" s="187"/>
      <c r="I135" s="190"/>
      <c r="J135" s="120" t="s">
        <v>184</v>
      </c>
      <c r="K135" s="121" t="s">
        <v>185</v>
      </c>
      <c r="L135" s="119" t="s">
        <v>186</v>
      </c>
      <c r="M135" s="185"/>
      <c r="N135" s="185"/>
      <c r="O135" s="185"/>
      <c r="P135" s="202"/>
      <c r="Q135" s="203"/>
    </row>
    <row r="136" spans="2:17" ht="60.75" customHeight="1" x14ac:dyDescent="0.25">
      <c r="B136" s="171"/>
      <c r="C136" s="171"/>
      <c r="D136" s="171"/>
      <c r="E136" s="173"/>
      <c r="F136" s="171"/>
      <c r="G136" s="171"/>
      <c r="H136" s="188"/>
      <c r="I136" s="191"/>
      <c r="J136" s="120" t="s">
        <v>187</v>
      </c>
      <c r="K136" s="121" t="s">
        <v>188</v>
      </c>
      <c r="L136" s="119" t="s">
        <v>186</v>
      </c>
      <c r="M136" s="173"/>
      <c r="N136" s="173"/>
      <c r="O136" s="173"/>
      <c r="P136" s="204"/>
      <c r="Q136" s="205"/>
    </row>
    <row r="137" spans="2:17" ht="60.75" customHeight="1" x14ac:dyDescent="0.25">
      <c r="B137" s="170" t="s">
        <v>189</v>
      </c>
      <c r="C137" s="172" t="s">
        <v>161</v>
      </c>
      <c r="D137" s="170" t="s">
        <v>190</v>
      </c>
      <c r="E137" s="172">
        <v>66771466</v>
      </c>
      <c r="F137" s="120" t="s">
        <v>191</v>
      </c>
      <c r="G137" s="120" t="s">
        <v>164</v>
      </c>
      <c r="H137" s="122">
        <v>35965</v>
      </c>
      <c r="I137" s="121" t="s">
        <v>165</v>
      </c>
      <c r="J137" s="43" t="s">
        <v>184</v>
      </c>
      <c r="K137" s="86" t="s">
        <v>192</v>
      </c>
      <c r="L137" s="119" t="s">
        <v>186</v>
      </c>
      <c r="M137" s="172" t="s">
        <v>18</v>
      </c>
      <c r="N137" s="172" t="s">
        <v>19</v>
      </c>
      <c r="O137" s="172" t="s">
        <v>18</v>
      </c>
      <c r="P137" s="192" t="s">
        <v>216</v>
      </c>
      <c r="Q137" s="193"/>
    </row>
    <row r="138" spans="2:17" ht="47.25" customHeight="1" x14ac:dyDescent="0.25">
      <c r="B138" s="171"/>
      <c r="C138" s="173"/>
      <c r="D138" s="171"/>
      <c r="E138" s="173"/>
      <c r="F138" s="93" t="s">
        <v>193</v>
      </c>
      <c r="G138" s="93" t="s">
        <v>194</v>
      </c>
      <c r="H138" s="123">
        <v>39207</v>
      </c>
      <c r="I138" s="42" t="s">
        <v>18</v>
      </c>
      <c r="J138" s="120" t="s">
        <v>187</v>
      </c>
      <c r="K138" s="86" t="s">
        <v>195</v>
      </c>
      <c r="L138" s="124" t="s">
        <v>196</v>
      </c>
      <c r="M138" s="173"/>
      <c r="N138" s="173"/>
      <c r="O138" s="173"/>
      <c r="P138" s="194"/>
      <c r="Q138" s="195"/>
    </row>
    <row r="141" spans="2:17" ht="15.75" thickBot="1" x14ac:dyDescent="0.3"/>
    <row r="142" spans="2:17" ht="54" customHeight="1" x14ac:dyDescent="0.25">
      <c r="B142" s="44" t="s">
        <v>17</v>
      </c>
      <c r="C142" s="44" t="s">
        <v>153</v>
      </c>
      <c r="D142" s="82" t="s">
        <v>154</v>
      </c>
      <c r="E142" s="44" t="s">
        <v>27</v>
      </c>
      <c r="F142" s="108" t="s">
        <v>197</v>
      </c>
      <c r="G142" s="125"/>
    </row>
    <row r="143" spans="2:17" ht="120.75" customHeight="1" x14ac:dyDescent="0.2">
      <c r="B143" s="196" t="s">
        <v>198</v>
      </c>
      <c r="C143" s="126" t="s">
        <v>199</v>
      </c>
      <c r="D143" s="47">
        <v>25</v>
      </c>
      <c r="E143" s="47">
        <v>25</v>
      </c>
      <c r="F143" s="197">
        <f>+E143+E144+E145</f>
        <v>60</v>
      </c>
      <c r="G143" s="127"/>
    </row>
    <row r="144" spans="2:17" ht="76.349999999999994" customHeight="1" x14ac:dyDescent="0.2">
      <c r="B144" s="196"/>
      <c r="C144" s="126" t="s">
        <v>200</v>
      </c>
      <c r="D144" s="128">
        <v>25</v>
      </c>
      <c r="E144" s="47">
        <v>25</v>
      </c>
      <c r="F144" s="198"/>
      <c r="G144" s="127"/>
    </row>
    <row r="145" spans="2:7" ht="69" customHeight="1" x14ac:dyDescent="0.2">
      <c r="B145" s="196"/>
      <c r="C145" s="126" t="s">
        <v>201</v>
      </c>
      <c r="D145" s="47">
        <v>10</v>
      </c>
      <c r="E145" s="47">
        <v>10</v>
      </c>
      <c r="F145" s="199"/>
      <c r="G145" s="127"/>
    </row>
    <row r="146" spans="2:7" x14ac:dyDescent="0.25">
      <c r="C146"/>
    </row>
    <row r="149" spans="2:7" x14ac:dyDescent="0.25">
      <c r="B149" s="40" t="s">
        <v>202</v>
      </c>
    </row>
    <row r="152" spans="2:7" x14ac:dyDescent="0.25">
      <c r="B152" s="41" t="s">
        <v>17</v>
      </c>
      <c r="C152" s="41" t="s">
        <v>26</v>
      </c>
      <c r="D152" s="44" t="s">
        <v>27</v>
      </c>
      <c r="E152" s="44" t="s">
        <v>28</v>
      </c>
    </row>
    <row r="153" spans="2:7" ht="28.5" x14ac:dyDescent="0.25">
      <c r="B153" s="45" t="s">
        <v>203</v>
      </c>
      <c r="C153" s="46">
        <v>40</v>
      </c>
      <c r="D153" s="47">
        <f>+E122</f>
        <v>40</v>
      </c>
      <c r="E153" s="149">
        <f>+D153+D154</f>
        <v>100</v>
      </c>
    </row>
    <row r="154" spans="2:7" ht="42.75" x14ac:dyDescent="0.25">
      <c r="B154" s="45" t="s">
        <v>204</v>
      </c>
      <c r="C154" s="46">
        <v>60</v>
      </c>
      <c r="D154" s="47">
        <f>+F143</f>
        <v>60</v>
      </c>
      <c r="E154" s="150"/>
    </row>
  </sheetData>
  <mergeCells count="79">
    <mergeCell ref="P137:Q138"/>
    <mergeCell ref="B143:B145"/>
    <mergeCell ref="F143:F145"/>
    <mergeCell ref="E153:E154"/>
    <mergeCell ref="N134:N136"/>
    <mergeCell ref="O134:O136"/>
    <mergeCell ref="P134:Q136"/>
    <mergeCell ref="B137:B138"/>
    <mergeCell ref="C137:C138"/>
    <mergeCell ref="D137:D138"/>
    <mergeCell ref="E137:E138"/>
    <mergeCell ref="M137:M138"/>
    <mergeCell ref="N137:N138"/>
    <mergeCell ref="O137:O138"/>
    <mergeCell ref="P132:Q133"/>
    <mergeCell ref="B134:B136"/>
    <mergeCell ref="C134:C136"/>
    <mergeCell ref="D134:D136"/>
    <mergeCell ref="E134:E136"/>
    <mergeCell ref="F134:F136"/>
    <mergeCell ref="G134:G136"/>
    <mergeCell ref="H134:H136"/>
    <mergeCell ref="I134:I136"/>
    <mergeCell ref="M134:M136"/>
    <mergeCell ref="G132:G133"/>
    <mergeCell ref="H132:H133"/>
    <mergeCell ref="I132:I133"/>
    <mergeCell ref="M132:M133"/>
    <mergeCell ref="N132:N133"/>
    <mergeCell ref="O132:O133"/>
    <mergeCell ref="E122:E124"/>
    <mergeCell ref="B127:N127"/>
    <mergeCell ref="J129:L129"/>
    <mergeCell ref="P129:Q129"/>
    <mergeCell ref="P131:Q131"/>
    <mergeCell ref="P130:Q130"/>
    <mergeCell ref="B132:B133"/>
    <mergeCell ref="C132:C133"/>
    <mergeCell ref="D132:D133"/>
    <mergeCell ref="E132:E133"/>
    <mergeCell ref="F132:F133"/>
    <mergeCell ref="B104:N104"/>
    <mergeCell ref="P86:Q86"/>
    <mergeCell ref="P87:Q87"/>
    <mergeCell ref="P88:Q88"/>
    <mergeCell ref="P89:Q89"/>
    <mergeCell ref="P90:Q90"/>
    <mergeCell ref="P91:Q91"/>
    <mergeCell ref="P92:Q92"/>
    <mergeCell ref="B94:N94"/>
    <mergeCell ref="D97:E97"/>
    <mergeCell ref="D98:E98"/>
    <mergeCell ref="B101:P101"/>
    <mergeCell ref="P85:Q85"/>
    <mergeCell ref="C63:N63"/>
    <mergeCell ref="B65:N65"/>
    <mergeCell ref="O68:P68"/>
    <mergeCell ref="O69:P69"/>
    <mergeCell ref="O70:P70"/>
    <mergeCell ref="O71:P71"/>
    <mergeCell ref="O72:P72"/>
    <mergeCell ref="B78:N78"/>
    <mergeCell ref="J83:L83"/>
    <mergeCell ref="P83:Q83"/>
    <mergeCell ref="P84:Q84"/>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2014-12-04T15:38:04Z</dcterms:created>
  <dcterms:modified xsi:type="dcterms:W3CDTF">2014-12-11T21:08:09Z</dcterms:modified>
</cp:coreProperties>
</file>