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fa.valencia\Desktop\Dic. 12 evaluaciones\"/>
    </mc:Choice>
  </mc:AlternateContent>
  <bookViews>
    <workbookView xWindow="0" yWindow="0" windowWidth="19440" windowHeight="11760"/>
  </bookViews>
  <sheets>
    <sheet name="EV_TEC_ALINVALLE_G1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9" i="1" l="1"/>
  <c r="D160" i="1" s="1"/>
  <c r="E159" i="1" s="1"/>
  <c r="E134" i="1"/>
  <c r="C130" i="1"/>
  <c r="N128" i="1"/>
  <c r="M128" i="1"/>
  <c r="L128" i="1"/>
  <c r="A121" i="1"/>
  <c r="A122" i="1" s="1"/>
  <c r="A123" i="1" s="1"/>
  <c r="A124" i="1" s="1"/>
  <c r="A125" i="1" s="1"/>
  <c r="A126" i="1" s="1"/>
  <c r="A127" i="1" s="1"/>
  <c r="C63" i="1"/>
  <c r="M59" i="1"/>
  <c r="A54" i="1"/>
  <c r="A57" i="1" s="1"/>
  <c r="A58" i="1" s="1"/>
  <c r="A50" i="1"/>
  <c r="A51" i="1" s="1"/>
  <c r="A52" i="1" s="1"/>
  <c r="D41" i="1"/>
  <c r="E40" i="1" s="1"/>
  <c r="E22" i="1"/>
</calcChain>
</file>

<file path=xl/sharedStrings.xml><?xml version="1.0" encoding="utf-8"?>
<sst xmlns="http://schemas.openxmlformats.org/spreadsheetml/2006/main" count="354" uniqueCount="194">
  <si>
    <t>1. CRITERIOS HABILITANTES</t>
  </si>
  <si>
    <t>Experiencia Específica - habilitante</t>
  </si>
  <si>
    <t>Nombre de Proponente:</t>
  </si>
  <si>
    <t>CONSORCIO POR LA ATENCION A LA PRIMERA INFANCIA DEL VALLE - ALINVALLE</t>
  </si>
  <si>
    <t>Nombre de Integrante No 1:</t>
  </si>
  <si>
    <t>COORPORACION LATINA</t>
  </si>
  <si>
    <t>Nombre de Integrante No 2:</t>
  </si>
  <si>
    <t>FUNDACION SOCIAL Y CULTURAL SAN ANTONIO DE PADUA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</si>
  <si>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</si>
  <si>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</si>
  <si>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</si>
  <si>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</si>
  <si>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</si>
  <si>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</si>
  <si>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</si>
  <si>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</si>
  <si>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</si>
  <si>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</si>
  <si>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</si>
  <si>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</si>
  <si>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</si>
  <si>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</si>
  <si>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</si>
  <si>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</si>
  <si>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</si>
  <si>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</si>
  <si>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</si>
  <si>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</si>
  <si>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</si>
  <si>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</si>
  <si>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</si>
  <si>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</si>
  <si>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</si>
  <si>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</si>
  <si>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</si>
  <si>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</si>
  <si>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</si>
  <si>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</si>
  <si>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</si>
  <si>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</si>
  <si>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</si>
  <si>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</si>
  <si>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</si>
  <si>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</si>
  <si>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</si>
  <si>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</si>
  <si>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</si>
  <si>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</si>
  <si>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</si>
  <si>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</si>
  <si>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</si>
  <si>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LATINA</t>
  </si>
  <si>
    <t>SECRETARIA DE EDUCACION DE MEDELLIN</t>
  </si>
  <si>
    <t>N/A</t>
  </si>
  <si>
    <t>25 - 28</t>
  </si>
  <si>
    <t>ESTA CERTIFICACION SE ENCUENTRA EN EL GRUPO 1 15 Y 16 DESCUENTA 352 DE LOS 1575</t>
  </si>
  <si>
    <t>25 -28</t>
  </si>
  <si>
    <t>ICBF</t>
  </si>
  <si>
    <t>NA</t>
  </si>
  <si>
    <t>.</t>
  </si>
  <si>
    <t>0 MESES</t>
  </si>
  <si>
    <t>11 MESES</t>
  </si>
  <si>
    <t>NO APORTA</t>
  </si>
  <si>
    <t>LA CERTIFICACION DE LA REGIONAL ANTIOQUIA RELACIONA EL No DE CONTRATO 550 LO QUE NO CORRESPONDE A LOS APORTADOS POR EL OPERADOR-</t>
  </si>
  <si>
    <t>9 MESES</t>
  </si>
  <si>
    <t>22</t>
  </si>
  <si>
    <t>352</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</si>
  <si>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</si>
  <si>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</si>
  <si>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</si>
  <si>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</si>
  <si>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</si>
  <si>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</si>
  <si>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</si>
  <si>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</si>
  <si>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</si>
  <si>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</si>
  <si>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</si>
  <si>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</si>
  <si>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</si>
  <si>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</si>
  <si>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</si>
  <si>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</si>
  <si>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</si>
  <si>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</si>
  <si>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</si>
  <si>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</si>
  <si>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</si>
  <si>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</si>
  <si>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</si>
  <si>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</si>
  <si>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CDI INSTITUCIONAL</t>
  </si>
  <si>
    <t>NO REPORTA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</si>
  <si>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</si>
  <si>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</si>
  <si>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</si>
  <si>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</si>
  <si>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</si>
  <si>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</si>
  <si>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</si>
  <si>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</si>
  <si>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</si>
  <si>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</si>
  <si>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</si>
  <si>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</si>
  <si>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</si>
  <si>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</si>
  <si>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</si>
  <si>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</si>
  <si>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</si>
  <si>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PSICOLOGA</t>
  </si>
  <si>
    <t>WILLIAM EDUARDO USSA</t>
  </si>
  <si>
    <t>LICENCIADO EN INFORMATICA EDUCATIVA</t>
  </si>
  <si>
    <t>UNIVERSIDAD CATOLICA</t>
  </si>
  <si>
    <t>NO REQUIERE</t>
  </si>
  <si>
    <t>FUNDACIN SOCIAL Y CULTURAL SAN ANTONIO DE PADUA</t>
  </si>
  <si>
    <t>01-JULIO-2009 A 30-JUNIO-2010</t>
  </si>
  <si>
    <t>MILLER FREDDY REY MUÑOZ</t>
  </si>
  <si>
    <t>LICENCIADO EN EDUCACION BASICA CON ENFASIS EN MATEMATICAS</t>
  </si>
  <si>
    <t>UNIVERSIDAD DEL VALLE</t>
  </si>
  <si>
    <t>COLEGIO CAMPRESTRE ANGLO HISPANO</t>
  </si>
  <si>
    <t>23-AGOS-2010 A 30-JUNIO-2013</t>
  </si>
  <si>
    <t>COLEGIO SANTA TERESA DE JESUS FE Y ALEGRIA</t>
  </si>
  <si>
    <t>01-FEBRE-2008 A 30-JUNIO-2009</t>
  </si>
  <si>
    <t>PROFESIONAL DE APOYO PSICOSOCIAL</t>
  </si>
  <si>
    <t xml:space="preserve">ISABEL MARIA CASTRO CANTILLO </t>
  </si>
  <si>
    <t>LICENCIADA EN EDUCACION ESPECIAL</t>
  </si>
  <si>
    <t>CORPORACION UNIVERSITARIA RAFAEL NUÑEZ</t>
  </si>
  <si>
    <t>CENTRO DE HABILITACION Y CAPACITACION ALUNA</t>
  </si>
  <si>
    <t>4 JULIO DEL 2006 AL 19 DE DICIEMBRE 2009</t>
  </si>
  <si>
    <t>PRACTICA EN CARTON DE COLOMBIA</t>
  </si>
  <si>
    <t>2009 AL 2010</t>
  </si>
  <si>
    <t>CARMEN ALEJANDRA CORTES MOSQUERA</t>
  </si>
  <si>
    <t>INSTITUCION UNIVERSITARIA CESMAC</t>
  </si>
  <si>
    <t>CENTRO DE DESARROLLO INFANTIL PIOLIN</t>
  </si>
  <si>
    <t>OCT-2014 A LA FECHA</t>
  </si>
  <si>
    <t>INSTITUCION EDUCATIVA MUNICIPAL LICEO CENTRAL DE NARIÑO</t>
  </si>
  <si>
    <t>FEBRE-2012 A DICIEMBRE-2013</t>
  </si>
  <si>
    <t>CORPORACION DISCAPACITADOS DE NARIÑO</t>
  </si>
  <si>
    <t>AGOS-2010 A DICIEM-2011</t>
  </si>
  <si>
    <t>DIANA ISABEL OSORIO</t>
  </si>
  <si>
    <t>UNIVERSIDAD ICESI</t>
  </si>
  <si>
    <t>FUNDACION DIVINO SALVADOR IPS</t>
  </si>
  <si>
    <t xml:space="preserve">03/02/2014 A 30/09/2014     </t>
  </si>
  <si>
    <t>Propuesta Técnica - Habilitante</t>
  </si>
  <si>
    <r>
      <rPr>
        <b/>
        <sz val="10"/>
        <color theme="1"/>
        <rFont val="Calibri"/>
        <family val="2"/>
        <scheme val="minor"/>
      </rPr>
      <t xml:space="preserve">CUMPLE </t>
    </r>
    <r>
      <rPr>
        <b/>
        <sz val="11"/>
        <color theme="1"/>
        <rFont val="Calibri"/>
        <family val="2"/>
        <scheme val="minor"/>
      </rPr>
      <t xml:space="preserve">
SI /NO</t>
    </r>
  </si>
  <si>
    <t>2. CRITERIOS DE EVALUACIÓN</t>
  </si>
  <si>
    <t>1. Experiencia Específica - Adicional</t>
  </si>
  <si>
    <t>425.6</t>
  </si>
  <si>
    <t xml:space="preserve">ANEXO POR QUE SE SOLICITO A LA REGIONAL ANTIQUIA </t>
  </si>
  <si>
    <t>9</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</si>
  <si>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</si>
  <si>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</si>
  <si>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</si>
  <si>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</si>
  <si>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</si>
  <si>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</si>
  <si>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</si>
  <si>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</si>
  <si>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</si>
  <si>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</si>
  <si>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</si>
  <si>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</si>
  <si>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</si>
  <si>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</si>
  <si>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</si>
  <si>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</si>
  <si>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</si>
  <si>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</si>
  <si>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</si>
  <si>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</si>
  <si>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</si>
  <si>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</si>
  <si>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Presentó propuesta técnica de acuedo con lo solicitado en el pliego de condiciones. Formato 12</t>
  </si>
  <si>
    <t>CRA 53 No 3C -65</t>
  </si>
  <si>
    <t>NO ANEXAN CARTA DE COMPROMISO DE GESTIONAR</t>
  </si>
  <si>
    <t>AV 6N No 47 - 195</t>
  </si>
  <si>
    <t xml:space="preserve">SANDRA MILENA MENA </t>
  </si>
  <si>
    <t xml:space="preserve">TRABAJADORA SOCIAL </t>
  </si>
  <si>
    <t>UNIVERSIDAD TECNOLOGICA DEL CHOCO</t>
  </si>
  <si>
    <t>223564307 1</t>
  </si>
  <si>
    <t xml:space="preserve">FUNDACION VA POR ELLOS </t>
  </si>
  <si>
    <t>01/05/2013 AL 05/05/2014</t>
  </si>
  <si>
    <t>EL PROPONENTE ENVIA EL EQUIPO DE TALENTOM ADICIONAL PARA LOS GRUPOS 10,12,15,16,26,27 Y 30, NO SE VALIDA POR SER TH ADICIONAL</t>
  </si>
  <si>
    <t xml:space="preserve">SECRETARIA DE EDUCACION DE MEDELLIN </t>
  </si>
  <si>
    <t xml:space="preserve">En la subsanacion el oferente aporta esta certificacion donde valida 5 meses </t>
  </si>
  <si>
    <t>360</t>
  </si>
  <si>
    <t>El proponente envia el 12 de diciembre de 2014 Formato 9 ( experiencia minima habilitante) donde indica el contrato No. 550 del 22 de enero de 2014 al 31 de octubre de 2014, no se tiene en cuenta ya que la experiencia adicional no es subsanable</t>
  </si>
  <si>
    <t xml:space="preserve">SECRETARIA DE EDUCACION </t>
  </si>
  <si>
    <t>subsano sacandola esta certificacion  de la propuesta del oferente san Antonio de Padua, y aporta 20 cupos de los 350 para este grupo. Subsanacion del dia 12 de dic de 2014</t>
  </si>
  <si>
    <t>El oferente en la reporta subsanacion atraves del formato No. 6, de este contrato certifica 340 cupos para este grupo  Subsanacion del dia 12 de dic de 2014</t>
  </si>
  <si>
    <t>En subsanacion  enviada el dia 12 de diciembre de 2014 aporta 10 meses en tiempo no validad cupos. Subsanacion del dia 12 de dic de 2014.</t>
  </si>
  <si>
    <t>22. 14 dias</t>
  </si>
  <si>
    <t xml:space="preserve">22 meses 14 dias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</si>
</sst>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quot;$&quot;\ #,##0_);[Red]\(&quot;$&quot;\ #,##0\)"/>
    <numFmt numFmtId="165" formatCode="[$$-2C0A]\ #,##0"/>
    <numFmt numFmtId="166" formatCode="[$$-240A]\ #,##0.0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bgColor indexed="64"/>
      </patternFill>
    </fill>
    <fill>
      <patternFill patternType="solid">
        <fgColor theme="5"/>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0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horizontal="center" vertical="center"/>
    </xf>
    <xf numFmtId="165"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2" fillId="0" borderId="0" xfId="0" applyFont="1" applyAlignment="1">
      <alignment vertical="center" wrapText="1"/>
    </xf>
    <xf numFmtId="0" fontId="0" fillId="0" borderId="6" xfId="0" applyBorder="1"/>
    <xf numFmtId="0" fontId="0" fillId="0" borderId="6" xfId="0" applyFill="1" applyBorder="1" applyAlignment="1">
      <alignment wrapText="1"/>
    </xf>
    <xf numFmtId="0" fontId="0" fillId="0" borderId="6" xfId="0" applyBorder="1" applyAlignment="1">
      <alignment wrapText="1"/>
    </xf>
    <xf numFmtId="0" fontId="0" fillId="0" borderId="0" xfId="0" applyAlignment="1">
      <alignment vertical="center" wrapText="1"/>
    </xf>
    <xf numFmtId="0" fontId="0" fillId="0" borderId="6" xfId="0" applyFont="1" applyBorder="1" applyAlignment="1">
      <alignment vertical="center" wrapText="1"/>
    </xf>
    <xf numFmtId="0" fontId="0" fillId="0" borderId="6" xfId="0" applyFont="1" applyFill="1" applyBorder="1" applyAlignment="1">
      <alignment vertical="center" wrapText="1"/>
    </xf>
    <xf numFmtId="0" fontId="0" fillId="0" borderId="0" xfId="0" applyFont="1" applyAlignment="1">
      <alignment vertical="center" wrapText="1"/>
    </xf>
    <xf numFmtId="15" fontId="0" fillId="0" borderId="6" xfId="0" applyNumberFormat="1" applyFont="1" applyBorder="1" applyAlignment="1">
      <alignment vertical="center" wrapText="1"/>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21" xfId="0" applyFont="1" applyFill="1" applyBorder="1" applyAlignment="1">
      <alignment horizontal="center" vertical="center"/>
    </xf>
    <xf numFmtId="0" fontId="2" fillId="2" borderId="2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2" xfId="0" applyBorder="1" applyAlignment="1">
      <alignment horizontal="center" vertical="center"/>
    </xf>
    <xf numFmtId="0" fontId="0" fillId="0" borderId="6" xfId="0" applyFill="1" applyBorder="1" applyAlignment="1">
      <alignment horizontal="center" vertical="center"/>
    </xf>
    <xf numFmtId="0" fontId="0" fillId="0" borderId="23"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0" xfId="0" applyFont="1" applyAlignment="1">
      <alignment vertical="center"/>
    </xf>
    <xf numFmtId="0" fontId="0" fillId="0" borderId="6" xfId="0" applyFont="1" applyBorder="1" applyAlignment="1">
      <alignment horizontal="center" vertical="center" wrapText="1"/>
    </xf>
    <xf numFmtId="14" fontId="0" fillId="0" borderId="6" xfId="0" applyNumberFormat="1" applyFont="1" applyFill="1" applyBorder="1" applyAlignment="1">
      <alignment vertical="center" wrapText="1"/>
    </xf>
    <xf numFmtId="0" fontId="0" fillId="0" borderId="6" xfId="0" applyFont="1" applyBorder="1" applyAlignment="1">
      <alignment horizontal="center" vertical="center"/>
    </xf>
    <xf numFmtId="0" fontId="0" fillId="0" borderId="6" xfId="0" applyFont="1" applyFill="1" applyBorder="1" applyAlignment="1">
      <alignment horizontal="center" vertical="center"/>
    </xf>
    <xf numFmtId="0" fontId="12" fillId="5" borderId="6" xfId="0" applyFont="1" applyFill="1" applyBorder="1" applyAlignment="1">
      <alignment horizontal="center" vertical="center" wrapText="1"/>
    </xf>
    <xf numFmtId="0" fontId="12" fillId="5" borderId="6" xfId="0" applyFont="1" applyFill="1" applyBorder="1" applyAlignment="1" applyProtection="1">
      <alignment horizontal="center" vertical="center" wrapText="1"/>
      <protection locked="0"/>
    </xf>
    <xf numFmtId="49" fontId="12" fillId="5" borderId="6" xfId="0" applyNumberFormat="1" applyFont="1" applyFill="1" applyBorder="1" applyAlignment="1" applyProtection="1">
      <alignment horizontal="center" vertical="center" wrapText="1"/>
      <protection locked="0"/>
    </xf>
    <xf numFmtId="1" fontId="13" fillId="5" borderId="6" xfId="0" applyNumberFormat="1" applyFont="1" applyFill="1" applyBorder="1" applyAlignment="1" applyProtection="1">
      <alignment horizontal="center" vertical="center" wrapText="1"/>
      <protection locked="0"/>
    </xf>
    <xf numFmtId="0" fontId="13" fillId="5" borderId="6" xfId="0" applyFont="1" applyFill="1" applyBorder="1" applyAlignment="1" applyProtection="1">
      <alignment horizontal="center" vertical="center" wrapText="1"/>
      <protection locked="0"/>
    </xf>
    <xf numFmtId="15" fontId="13" fillId="5" borderId="6" xfId="0" applyNumberFormat="1" applyFont="1" applyFill="1" applyBorder="1" applyAlignment="1" applyProtection="1">
      <alignment horizontal="center" vertical="center" wrapText="1"/>
      <protection locked="0"/>
    </xf>
    <xf numFmtId="168" fontId="13" fillId="5" borderId="6" xfId="0" applyNumberFormat="1" applyFont="1" applyFill="1" applyBorder="1" applyAlignment="1" applyProtection="1">
      <alignment horizontal="center" vertical="center" wrapText="1"/>
      <protection locked="0"/>
    </xf>
    <xf numFmtId="2" fontId="13" fillId="5" borderId="6" xfId="0" applyNumberFormat="1" applyFont="1" applyFill="1" applyBorder="1" applyAlignment="1" applyProtection="1">
      <alignment horizontal="center" vertical="center" wrapText="1"/>
      <protection locked="0"/>
    </xf>
    <xf numFmtId="169" fontId="13" fillId="5" borderId="6" xfId="1" applyNumberFormat="1" applyFont="1" applyFill="1" applyBorder="1" applyAlignment="1">
      <alignment horizontal="right" vertical="center" wrapText="1"/>
    </xf>
    <xf numFmtId="0" fontId="8" fillId="5" borderId="6" xfId="0" applyFont="1" applyFill="1" applyBorder="1" applyAlignment="1">
      <alignment horizontal="left" vertical="center" wrapText="1"/>
    </xf>
    <xf numFmtId="0" fontId="8" fillId="5" borderId="0" xfId="0" applyFont="1" applyFill="1" applyBorder="1" applyAlignment="1">
      <alignment horizontal="left" vertical="center" wrapText="1"/>
    </xf>
    <xf numFmtId="0" fontId="12" fillId="5" borderId="0" xfId="0" applyFont="1" applyFill="1" applyAlignment="1">
      <alignment horizontal="left" vertical="center" wrapText="1"/>
    </xf>
    <xf numFmtId="0" fontId="12" fillId="6" borderId="6" xfId="0" applyFont="1" applyFill="1" applyBorder="1" applyAlignment="1">
      <alignment horizontal="center" vertical="center" wrapText="1"/>
    </xf>
    <xf numFmtId="49" fontId="12" fillId="6" borderId="6" xfId="0" applyNumberFormat="1" applyFont="1" applyFill="1" applyBorder="1" applyAlignment="1" applyProtection="1">
      <alignment horizontal="center" vertical="center" wrapText="1"/>
      <protection locked="0"/>
    </xf>
    <xf numFmtId="0" fontId="12" fillId="6" borderId="6" xfId="0" applyFont="1" applyFill="1" applyBorder="1" applyAlignment="1" applyProtection="1">
      <alignment horizontal="center" vertical="center" wrapText="1"/>
      <protection locked="0"/>
    </xf>
    <xf numFmtId="9" fontId="13" fillId="6" borderId="6" xfId="0" applyNumberFormat="1" applyFont="1" applyFill="1" applyBorder="1" applyAlignment="1" applyProtection="1">
      <alignment horizontal="center" vertical="center" wrapText="1"/>
      <protection locked="0"/>
    </xf>
    <xf numFmtId="0" fontId="13" fillId="6" borderId="6" xfId="0" applyFont="1" applyFill="1" applyBorder="1" applyAlignment="1" applyProtection="1">
      <alignment horizontal="center" vertical="center" wrapText="1"/>
      <protection locked="0"/>
    </xf>
    <xf numFmtId="14" fontId="13" fillId="6" borderId="6" xfId="0" applyNumberFormat="1" applyFont="1" applyFill="1" applyBorder="1" applyAlignment="1" applyProtection="1">
      <alignment horizontal="center" vertical="center" wrapText="1"/>
      <protection locked="0"/>
    </xf>
    <xf numFmtId="15" fontId="13" fillId="6" borderId="6" xfId="0" applyNumberFormat="1" applyFont="1" applyFill="1" applyBorder="1" applyAlignment="1" applyProtection="1">
      <alignment horizontal="center" vertical="center" wrapText="1"/>
      <protection locked="0"/>
    </xf>
    <xf numFmtId="168" fontId="13" fillId="6" borderId="6" xfId="0" applyNumberFormat="1" applyFont="1" applyFill="1" applyBorder="1" applyAlignment="1" applyProtection="1">
      <alignment horizontal="center" vertical="center" wrapText="1"/>
      <protection locked="0"/>
    </xf>
    <xf numFmtId="2" fontId="13" fillId="6" borderId="6" xfId="0" applyNumberFormat="1" applyFont="1" applyFill="1" applyBorder="1" applyAlignment="1" applyProtection="1">
      <alignment horizontal="center" vertical="center" wrapText="1"/>
      <protection locked="0"/>
    </xf>
    <xf numFmtId="169" fontId="13" fillId="6" borderId="6" xfId="1" applyNumberFormat="1" applyFont="1" applyFill="1" applyBorder="1" applyAlignment="1">
      <alignment horizontal="right" vertical="center" wrapText="1"/>
    </xf>
    <xf numFmtId="0" fontId="8" fillId="6" borderId="6" xfId="0" applyFont="1" applyFill="1" applyBorder="1" applyAlignment="1">
      <alignment horizontal="left" vertical="center" wrapText="1"/>
    </xf>
    <xf numFmtId="0" fontId="8" fillId="6" borderId="0" xfId="0" applyFont="1" applyFill="1" applyBorder="1" applyAlignment="1">
      <alignment horizontal="left" vertical="center" wrapText="1"/>
    </xf>
    <xf numFmtId="0" fontId="12" fillId="6" borderId="0" xfId="0" applyFont="1" applyFill="1" applyAlignment="1">
      <alignment horizontal="left" vertical="center" wrapText="1"/>
    </xf>
    <xf numFmtId="1" fontId="13" fillId="6" borderId="6" xfId="0" applyNumberFormat="1" applyFont="1" applyFill="1" applyBorder="1" applyAlignment="1" applyProtection="1">
      <alignment horizontal="center" vertical="center" wrapText="1"/>
      <protection locked="0"/>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Border="1" applyAlignment="1">
      <alignment horizontal="center" vertical="center"/>
    </xf>
    <xf numFmtId="0" fontId="0" fillId="0" borderId="10" xfId="0" applyFont="1" applyBorder="1" applyAlignment="1">
      <alignment horizontal="center" vertical="center"/>
    </xf>
    <xf numFmtId="0" fontId="0" fillId="0" borderId="9" xfId="0" applyFont="1" applyBorder="1" applyAlignment="1">
      <alignment horizontal="center" vertical="center"/>
    </xf>
    <xf numFmtId="0" fontId="0" fillId="0" borderId="16" xfId="0" applyFont="1" applyBorder="1" applyAlignment="1">
      <alignment horizontal="center" vertical="center"/>
    </xf>
    <xf numFmtId="0" fontId="0" fillId="0" borderId="9"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15" fontId="0" fillId="0" borderId="9" xfId="0" applyNumberFormat="1" applyFont="1" applyBorder="1" applyAlignment="1">
      <alignment horizontal="center" vertical="center" wrapText="1"/>
    </xf>
    <xf numFmtId="15" fontId="0" fillId="0" borderId="10" xfId="0" applyNumberFormat="1" applyFont="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0" fillId="0" borderId="9" xfId="0" applyBorder="1" applyAlignment="1">
      <alignment horizontal="center" vertical="center" wrapText="1"/>
    </xf>
    <xf numFmtId="15" fontId="0" fillId="0" borderId="16" xfId="0" applyNumberFormat="1" applyFont="1" applyBorder="1" applyAlignment="1">
      <alignment horizontal="center" vertical="center" wrapText="1"/>
    </xf>
    <xf numFmtId="0" fontId="0" fillId="0" borderId="16"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0"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15" fontId="0" fillId="0" borderId="9" xfId="0" applyNumberFormat="1" applyFont="1" applyBorder="1" applyAlignment="1">
      <alignment horizontal="center" vertical="center"/>
    </xf>
    <xf numFmtId="15" fontId="0" fillId="0" borderId="10" xfId="0" applyNumberFormat="1" applyFont="1"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21"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tabSelected="1" topLeftCell="B55" zoomScaleNormal="100" zoomScalePageLayoutView="70" workbookViewId="0">
      <selection activeCell="D105" sqref="D10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22.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72" t="s">
        <v>0</v>
      </c>
      <c r="C2" s="173"/>
      <c r="D2" s="173"/>
      <c r="E2" s="173"/>
      <c r="F2" s="173"/>
      <c r="G2" s="173"/>
      <c r="H2" s="173"/>
      <c r="I2" s="173"/>
      <c r="J2" s="173"/>
      <c r="K2" s="173"/>
      <c r="L2" s="173"/>
      <c r="M2" s="173"/>
      <c r="N2" s="173"/>
      <c r="O2" s="173"/>
      <c r="P2" s="173"/>
    </row>
    <row r="4" spans="2:16" ht="26.25" x14ac:dyDescent="0.25">
      <c r="B4" s="172" t="s">
        <v>1</v>
      </c>
      <c r="C4" s="173"/>
      <c r="D4" s="173"/>
      <c r="E4" s="173"/>
      <c r="F4" s="173"/>
      <c r="G4" s="173"/>
      <c r="H4" s="173"/>
      <c r="I4" s="173"/>
      <c r="J4" s="173"/>
      <c r="K4" s="173"/>
      <c r="L4" s="173"/>
      <c r="M4" s="173"/>
      <c r="N4" s="173"/>
      <c r="O4" s="173"/>
      <c r="P4" s="173"/>
    </row>
    <row r="5" spans="2:16" ht="15.75" thickBot="1" x14ac:dyDescent="0.3"/>
    <row r="6" spans="2:16" ht="21.75" thickBot="1" x14ac:dyDescent="0.3">
      <c r="B6" s="2" t="s">
        <v>2</v>
      </c>
      <c r="C6" s="174" t="s">
        <v>3</v>
      </c>
      <c r="D6" s="174"/>
      <c r="E6" s="174"/>
      <c r="F6" s="174"/>
      <c r="G6" s="174"/>
      <c r="H6" s="174"/>
      <c r="I6" s="174"/>
      <c r="J6" s="174"/>
      <c r="K6" s="174"/>
      <c r="L6" s="174"/>
      <c r="M6" s="174"/>
      <c r="N6" s="175"/>
    </row>
    <row r="7" spans="2:16" ht="16.5" thickBot="1" x14ac:dyDescent="0.3">
      <c r="B7" s="3" t="s">
        <v>4</v>
      </c>
      <c r="C7" s="174" t="s">
        <v>5</v>
      </c>
      <c r="D7" s="174"/>
      <c r="E7" s="174"/>
      <c r="F7" s="174"/>
      <c r="G7" s="174"/>
      <c r="H7" s="174"/>
      <c r="I7" s="174"/>
      <c r="J7" s="174"/>
      <c r="K7" s="174"/>
      <c r="L7" s="174"/>
      <c r="M7" s="174"/>
      <c r="N7" s="175"/>
    </row>
    <row r="8" spans="2:16" ht="16.5" thickBot="1" x14ac:dyDescent="0.3">
      <c r="B8" s="3" t="s">
        <v>6</v>
      </c>
      <c r="C8" s="174" t="s">
        <v>7</v>
      </c>
      <c r="D8" s="174"/>
      <c r="E8" s="174"/>
      <c r="F8" s="174"/>
      <c r="G8" s="174"/>
      <c r="H8" s="174"/>
      <c r="I8" s="174"/>
      <c r="J8" s="174"/>
      <c r="K8" s="174"/>
      <c r="L8" s="174"/>
      <c r="M8" s="174"/>
      <c r="N8" s="175"/>
    </row>
    <row r="9" spans="2:16" ht="16.5" thickBot="1" x14ac:dyDescent="0.3">
      <c r="B9" s="3" t="s">
        <v>8</v>
      </c>
      <c r="C9" s="174"/>
      <c r="D9" s="174"/>
      <c r="E9" s="174"/>
      <c r="F9" s="174"/>
      <c r="G9" s="174"/>
      <c r="H9" s="174"/>
      <c r="I9" s="174"/>
      <c r="J9" s="174"/>
      <c r="K9" s="174"/>
      <c r="L9" s="174"/>
      <c r="M9" s="174"/>
      <c r="N9" s="175"/>
    </row>
    <row r="10" spans="2:16" ht="16.5" thickBot="1" x14ac:dyDescent="0.3">
      <c r="B10" s="3" t="s">
        <v>9</v>
      </c>
      <c r="C10" s="176">
        <v>12</v>
      </c>
      <c r="D10" s="176"/>
      <c r="E10" s="177"/>
      <c r="F10" s="4"/>
      <c r="G10" s="4"/>
      <c r="H10" s="4"/>
      <c r="I10" s="4"/>
      <c r="J10" s="4"/>
      <c r="K10" s="4"/>
      <c r="L10" s="4"/>
      <c r="M10" s="4"/>
      <c r="N10" s="5"/>
    </row>
    <row r="11" spans="2:16" ht="16.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78" t="s">
        <v>11</v>
      </c>
      <c r="C14" s="178"/>
      <c r="D14" s="15" t="s">
        <v>12</v>
      </c>
      <c r="E14" s="15" t="s">
        <v>13</v>
      </c>
      <c r="F14" s="15" t="s">
        <v>14</v>
      </c>
      <c r="G14" s="16"/>
      <c r="I14" s="17"/>
      <c r="J14" s="17"/>
      <c r="K14" s="17"/>
      <c r="L14" s="17"/>
      <c r="M14" s="17"/>
      <c r="N14" s="14"/>
    </row>
    <row r="15" spans="2:16" x14ac:dyDescent="0.25">
      <c r="B15" s="178"/>
      <c r="C15" s="178"/>
      <c r="D15" s="15">
        <v>10</v>
      </c>
      <c r="E15" s="18">
        <v>2081494671</v>
      </c>
      <c r="F15" s="19">
        <v>822</v>
      </c>
      <c r="G15" s="20"/>
      <c r="I15" s="21"/>
      <c r="J15" s="21"/>
      <c r="K15" s="21"/>
      <c r="L15" s="21"/>
      <c r="M15" s="21"/>
      <c r="N15" s="14"/>
    </row>
    <row r="16" spans="2:16" x14ac:dyDescent="0.25">
      <c r="B16" s="178"/>
      <c r="C16" s="178"/>
      <c r="D16" s="15">
        <v>12</v>
      </c>
      <c r="E16" s="18">
        <v>1197124720</v>
      </c>
      <c r="F16" s="19">
        <v>440</v>
      </c>
      <c r="G16" s="20"/>
      <c r="I16" s="21"/>
      <c r="J16" s="21"/>
      <c r="K16" s="21"/>
      <c r="L16" s="21"/>
      <c r="M16" s="21"/>
      <c r="N16" s="14"/>
    </row>
    <row r="17" spans="1:14" x14ac:dyDescent="0.25">
      <c r="B17" s="178"/>
      <c r="C17" s="178"/>
      <c r="D17" s="15">
        <v>15</v>
      </c>
      <c r="E17" s="18">
        <v>1458315568</v>
      </c>
      <c r="F17" s="19">
        <v>536</v>
      </c>
      <c r="G17" s="20"/>
      <c r="I17" s="21"/>
      <c r="J17" s="21"/>
      <c r="K17" s="21"/>
      <c r="L17" s="21"/>
      <c r="M17" s="21"/>
      <c r="N17" s="14"/>
    </row>
    <row r="18" spans="1:14" x14ac:dyDescent="0.25">
      <c r="B18" s="178"/>
      <c r="C18" s="178"/>
      <c r="D18" s="15">
        <v>16</v>
      </c>
      <c r="E18" s="22">
        <v>2026028600</v>
      </c>
      <c r="F18" s="19">
        <v>850</v>
      </c>
      <c r="G18" s="20"/>
      <c r="H18" s="23"/>
      <c r="I18" s="21"/>
      <c r="J18" s="21"/>
      <c r="K18" s="21"/>
      <c r="L18" s="21"/>
      <c r="M18" s="21"/>
      <c r="N18" s="24"/>
    </row>
    <row r="19" spans="1:14" x14ac:dyDescent="0.25">
      <c r="B19" s="178"/>
      <c r="C19" s="178"/>
      <c r="D19" s="15">
        <v>26</v>
      </c>
      <c r="E19" s="22">
        <v>2953362808</v>
      </c>
      <c r="F19" s="19">
        <v>1157</v>
      </c>
      <c r="G19" s="20"/>
      <c r="H19" s="23"/>
      <c r="I19" s="25"/>
      <c r="J19" s="25"/>
      <c r="K19" s="25"/>
      <c r="L19" s="25"/>
      <c r="M19" s="25"/>
      <c r="N19" s="24"/>
    </row>
    <row r="20" spans="1:14" x14ac:dyDescent="0.25">
      <c r="B20" s="178"/>
      <c r="C20" s="178"/>
      <c r="D20" s="15">
        <v>27</v>
      </c>
      <c r="E20" s="22">
        <v>3326061528</v>
      </c>
      <c r="F20" s="19">
        <v>1260</v>
      </c>
      <c r="G20" s="20"/>
      <c r="H20" s="23"/>
      <c r="I20" s="13"/>
      <c r="J20" s="13"/>
      <c r="K20" s="13"/>
      <c r="L20" s="13"/>
      <c r="M20" s="13"/>
      <c r="N20" s="24"/>
    </row>
    <row r="21" spans="1:14" x14ac:dyDescent="0.25">
      <c r="B21" s="178"/>
      <c r="C21" s="178"/>
      <c r="D21" s="15">
        <v>30</v>
      </c>
      <c r="E21" s="22">
        <v>1305521792</v>
      </c>
      <c r="F21" s="19">
        <v>472</v>
      </c>
      <c r="G21" s="20"/>
      <c r="H21" s="23"/>
      <c r="I21" s="13"/>
      <c r="J21" s="13"/>
      <c r="K21" s="13"/>
      <c r="L21" s="13"/>
      <c r="M21" s="13"/>
      <c r="N21" s="24"/>
    </row>
    <row r="22" spans="1:14" ht="15.75" thickBot="1" x14ac:dyDescent="0.3">
      <c r="B22" s="179" t="s">
        <v>15</v>
      </c>
      <c r="C22" s="180"/>
      <c r="D22" s="15"/>
      <c r="E22" s="18">
        <f>SUM(E15:E21)</f>
        <v>14347909687</v>
      </c>
      <c r="F22" s="26"/>
      <c r="G22" s="20"/>
      <c r="H22" s="23"/>
      <c r="I22" s="13"/>
      <c r="J22" s="13"/>
      <c r="K22" s="13"/>
      <c r="L22" s="13"/>
      <c r="M22" s="13"/>
      <c r="N22" s="24"/>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v>352</v>
      </c>
      <c r="D24" s="32"/>
      <c r="E24" s="33">
        <v>1197194720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1"/>
      <c r="D30" s="41" t="s">
        <v>23</v>
      </c>
      <c r="E30"/>
      <c r="F30"/>
      <c r="G30"/>
      <c r="H30"/>
      <c r="I30" s="13"/>
      <c r="J30" s="13"/>
      <c r="K30" s="13"/>
      <c r="L30" s="13"/>
      <c r="M30" s="13"/>
      <c r="N30" s="14"/>
    </row>
    <row r="31" spans="1:14" x14ac:dyDescent="0.25">
      <c r="A31" s="36"/>
      <c r="B31" s="41" t="s">
        <v>24</v>
      </c>
      <c r="C31" s="41" t="s">
        <v>23</v>
      </c>
      <c r="D31" s="41"/>
      <c r="E31"/>
      <c r="F31"/>
      <c r="G31"/>
      <c r="H31"/>
      <c r="I31" s="13"/>
      <c r="J31" s="13"/>
      <c r="K31" s="13"/>
      <c r="L31" s="13"/>
      <c r="M31" s="13"/>
      <c r="N31" s="14"/>
    </row>
    <row r="32" spans="1:14" x14ac:dyDescent="0.25">
      <c r="A32" s="36"/>
      <c r="B32" s="41" t="s">
        <v>25</v>
      </c>
      <c r="C32" s="41"/>
      <c r="D32" s="41" t="s">
        <v>23</v>
      </c>
      <c r="E32"/>
      <c r="F32"/>
      <c r="G32"/>
      <c r="H32"/>
      <c r="I32" s="13"/>
      <c r="J32" s="13"/>
      <c r="K32" s="13"/>
      <c r="L32" s="13"/>
      <c r="M32" s="13"/>
      <c r="N32" s="14"/>
    </row>
    <row r="33" spans="1:17" x14ac:dyDescent="0.25">
      <c r="A33" s="36"/>
      <c r="B33" s="41" t="s">
        <v>26</v>
      </c>
      <c r="C33" s="41" t="s">
        <v>23</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2" t="s">
        <v>29</v>
      </c>
      <c r="E39" s="42" t="s">
        <v>30</v>
      </c>
      <c r="F39"/>
      <c r="G39"/>
      <c r="H39"/>
      <c r="I39" s="13"/>
      <c r="J39" s="13"/>
      <c r="K39" s="13"/>
      <c r="L39" s="13"/>
      <c r="M39" s="13"/>
      <c r="N39" s="14"/>
    </row>
    <row r="40" spans="1:17" ht="28.5" x14ac:dyDescent="0.25">
      <c r="A40" s="36"/>
      <c r="B40" s="43" t="s">
        <v>31</v>
      </c>
      <c r="C40" s="44">
        <v>40</v>
      </c>
      <c r="D40" s="45">
        <v>20</v>
      </c>
      <c r="E40" s="140">
        <f>+D40+D41</f>
        <v>20</v>
      </c>
      <c r="F40"/>
      <c r="G40"/>
      <c r="H40"/>
      <c r="I40" s="13"/>
      <c r="J40" s="13"/>
      <c r="K40" s="13"/>
      <c r="L40" s="13"/>
      <c r="M40" s="13"/>
      <c r="N40" s="14"/>
    </row>
    <row r="41" spans="1:17" ht="42.75" x14ac:dyDescent="0.25">
      <c r="A41" s="36"/>
      <c r="B41" s="43" t="s">
        <v>32</v>
      </c>
      <c r="C41" s="44">
        <v>60</v>
      </c>
      <c r="D41" s="45">
        <f>+F159</f>
        <v>0</v>
      </c>
      <c r="E41" s="181"/>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82" t="s">
        <v>33</v>
      </c>
      <c r="N45" s="182"/>
    </row>
    <row r="46" spans="1:17" x14ac:dyDescent="0.25">
      <c r="B46" s="39" t="s">
        <v>34</v>
      </c>
      <c r="M46" s="46"/>
      <c r="N46" s="46"/>
    </row>
    <row r="47" spans="1:17" ht="15.75" thickBot="1" x14ac:dyDescent="0.3">
      <c r="M47" s="46"/>
      <c r="N47" s="46"/>
    </row>
    <row r="48" spans="1:17" s="13" customFormat="1" ht="109.5" customHeight="1" x14ac:dyDescent="0.25">
      <c r="B48" s="47" t="s">
        <v>35</v>
      </c>
      <c r="C48" s="47" t="s">
        <v>36</v>
      </c>
      <c r="D48" s="47" t="s">
        <v>37</v>
      </c>
      <c r="E48" s="47" t="s">
        <v>38</v>
      </c>
      <c r="F48" s="47" t="s">
        <v>39</v>
      </c>
      <c r="G48" s="47" t="s">
        <v>40</v>
      </c>
      <c r="H48" s="47" t="s">
        <v>41</v>
      </c>
      <c r="I48" s="47" t="s">
        <v>42</v>
      </c>
      <c r="J48" s="47" t="s">
        <v>43</v>
      </c>
      <c r="K48" s="47" t="s">
        <v>44</v>
      </c>
      <c r="L48" s="47" t="s">
        <v>45</v>
      </c>
      <c r="M48" s="48" t="s">
        <v>46</v>
      </c>
      <c r="N48" s="47" t="s">
        <v>47</v>
      </c>
      <c r="O48" s="47" t="s">
        <v>48</v>
      </c>
      <c r="P48" s="49" t="s">
        <v>49</v>
      </c>
      <c r="Q48" s="49" t="s">
        <v>50</v>
      </c>
    </row>
    <row r="49" spans="1:26" s="63" customFormat="1" ht="75" x14ac:dyDescent="0.25">
      <c r="A49" s="50">
        <v>1</v>
      </c>
      <c r="B49" s="51" t="s">
        <v>51</v>
      </c>
      <c r="C49" s="51" t="s">
        <v>51</v>
      </c>
      <c r="D49" s="52" t="s">
        <v>52</v>
      </c>
      <c r="E49" s="53">
        <v>4600024191</v>
      </c>
      <c r="F49" s="54" t="s">
        <v>20</v>
      </c>
      <c r="G49" s="55"/>
      <c r="H49" s="56">
        <v>40210</v>
      </c>
      <c r="I49" s="57">
        <v>40527</v>
      </c>
      <c r="J49" s="57" t="s">
        <v>21</v>
      </c>
      <c r="K49" s="58" t="s">
        <v>53</v>
      </c>
      <c r="L49" s="57" t="s">
        <v>21</v>
      </c>
      <c r="M49" s="59">
        <v>1575</v>
      </c>
      <c r="N49" s="59">
        <v>352</v>
      </c>
      <c r="O49" s="60">
        <v>3645986720</v>
      </c>
      <c r="P49" s="60" t="s">
        <v>54</v>
      </c>
      <c r="Q49" s="61" t="s">
        <v>55</v>
      </c>
      <c r="R49" s="62"/>
      <c r="S49" s="62"/>
      <c r="T49" s="62"/>
      <c r="U49" s="62"/>
      <c r="V49" s="62"/>
      <c r="W49" s="62"/>
      <c r="X49" s="62"/>
      <c r="Y49" s="62"/>
      <c r="Z49" s="62"/>
    </row>
    <row r="50" spans="1:26" s="63" customFormat="1" ht="30" x14ac:dyDescent="0.25">
      <c r="A50" s="50">
        <f>+A49+1</f>
        <v>2</v>
      </c>
      <c r="B50" s="51" t="s">
        <v>51</v>
      </c>
      <c r="C50" s="51" t="s">
        <v>51</v>
      </c>
      <c r="D50" s="52" t="s">
        <v>52</v>
      </c>
      <c r="E50" s="53">
        <v>4600030655</v>
      </c>
      <c r="F50" s="54" t="s">
        <v>20</v>
      </c>
      <c r="G50" s="54"/>
      <c r="H50" s="57">
        <v>40576</v>
      </c>
      <c r="I50" s="57">
        <v>40886</v>
      </c>
      <c r="J50" s="57" t="s">
        <v>21</v>
      </c>
      <c r="K50" s="58">
        <v>10</v>
      </c>
      <c r="L50" s="57" t="s">
        <v>21</v>
      </c>
      <c r="M50" s="59">
        <v>1725</v>
      </c>
      <c r="N50" s="59">
        <v>5</v>
      </c>
      <c r="O50" s="60">
        <v>3880493631</v>
      </c>
      <c r="P50" s="60" t="s">
        <v>56</v>
      </c>
      <c r="Q50" s="61"/>
      <c r="R50" s="62"/>
      <c r="S50" s="62"/>
      <c r="T50" s="62"/>
      <c r="U50" s="62"/>
      <c r="V50" s="62"/>
      <c r="W50" s="62"/>
      <c r="X50" s="62"/>
      <c r="Y50" s="62"/>
      <c r="Z50" s="62"/>
    </row>
    <row r="51" spans="1:26" s="63" customFormat="1" ht="30" x14ac:dyDescent="0.25">
      <c r="A51" s="50">
        <f t="shared" ref="A51:A58" si="0">+A50+1</f>
        <v>3</v>
      </c>
      <c r="B51" s="51" t="s">
        <v>51</v>
      </c>
      <c r="C51" s="51" t="s">
        <v>51</v>
      </c>
      <c r="D51" s="52" t="s">
        <v>52</v>
      </c>
      <c r="E51" s="53">
        <v>4600037820</v>
      </c>
      <c r="F51" s="54" t="s">
        <v>20</v>
      </c>
      <c r="G51" s="54"/>
      <c r="H51" s="57">
        <v>40947</v>
      </c>
      <c r="I51" s="57">
        <v>41255</v>
      </c>
      <c r="J51" s="57" t="s">
        <v>21</v>
      </c>
      <c r="K51" s="58">
        <v>10</v>
      </c>
      <c r="L51" s="57" t="s">
        <v>21</v>
      </c>
      <c r="M51" s="59">
        <v>225</v>
      </c>
      <c r="N51" s="59">
        <v>0</v>
      </c>
      <c r="O51" s="60">
        <v>165002850</v>
      </c>
      <c r="P51" s="60" t="s">
        <v>54</v>
      </c>
      <c r="Q51" s="61"/>
      <c r="R51" s="62"/>
      <c r="S51" s="62"/>
      <c r="T51" s="62"/>
      <c r="U51" s="62"/>
      <c r="V51" s="62"/>
      <c r="W51" s="62"/>
      <c r="X51" s="62"/>
      <c r="Y51" s="62"/>
      <c r="Z51" s="62"/>
    </row>
    <row r="52" spans="1:26" s="136" customFormat="1" ht="120" x14ac:dyDescent="0.25">
      <c r="A52" s="124">
        <f t="shared" si="0"/>
        <v>4</v>
      </c>
      <c r="B52" s="126" t="s">
        <v>7</v>
      </c>
      <c r="C52" s="126" t="s">
        <v>7</v>
      </c>
      <c r="D52" s="125" t="s">
        <v>57</v>
      </c>
      <c r="E52" s="137">
        <v>762613688</v>
      </c>
      <c r="F52" s="128" t="s">
        <v>20</v>
      </c>
      <c r="G52" s="128"/>
      <c r="H52" s="130">
        <v>41558</v>
      </c>
      <c r="I52" s="130">
        <v>41639</v>
      </c>
      <c r="J52" s="130" t="s">
        <v>21</v>
      </c>
      <c r="K52" s="131" t="s">
        <v>58</v>
      </c>
      <c r="L52" s="130" t="s">
        <v>58</v>
      </c>
      <c r="M52" s="132">
        <v>350</v>
      </c>
      <c r="N52" s="132">
        <v>20</v>
      </c>
      <c r="O52" s="133">
        <v>12113500</v>
      </c>
      <c r="P52" s="133">
        <v>24</v>
      </c>
      <c r="Q52" s="134" t="s">
        <v>189</v>
      </c>
      <c r="R52" s="135"/>
      <c r="S52" s="135"/>
      <c r="T52" s="135"/>
      <c r="U52" s="135"/>
      <c r="V52" s="135"/>
      <c r="W52" s="135"/>
      <c r="X52" s="135"/>
      <c r="Y52" s="135"/>
      <c r="Z52" s="135"/>
    </row>
    <row r="53" spans="1:26" s="63" customFormat="1" ht="105" x14ac:dyDescent="0.25">
      <c r="A53" s="50" t="s">
        <v>59</v>
      </c>
      <c r="B53" s="51" t="s">
        <v>7</v>
      </c>
      <c r="C53" s="51" t="s">
        <v>7</v>
      </c>
      <c r="D53" s="52" t="s">
        <v>57</v>
      </c>
      <c r="E53" s="53">
        <v>762611279</v>
      </c>
      <c r="F53" s="54" t="s">
        <v>20</v>
      </c>
      <c r="G53" s="54"/>
      <c r="H53" s="57">
        <v>40563</v>
      </c>
      <c r="I53" s="57">
        <v>40908</v>
      </c>
      <c r="J53" s="57" t="s">
        <v>21</v>
      </c>
      <c r="K53" s="58" t="s">
        <v>60</v>
      </c>
      <c r="L53" s="57" t="s">
        <v>61</v>
      </c>
      <c r="M53" s="59">
        <v>563</v>
      </c>
      <c r="N53" s="59">
        <v>0</v>
      </c>
      <c r="O53" s="60">
        <v>386797170</v>
      </c>
      <c r="P53" s="60" t="s">
        <v>62</v>
      </c>
      <c r="Q53" s="61" t="s">
        <v>63</v>
      </c>
      <c r="R53" s="62"/>
      <c r="S53" s="62"/>
      <c r="T53" s="62"/>
      <c r="U53" s="62"/>
      <c r="V53" s="62"/>
      <c r="W53" s="62"/>
      <c r="X53" s="62"/>
      <c r="Y53" s="62"/>
      <c r="Z53" s="62"/>
    </row>
    <row r="54" spans="1:26" s="63" customFormat="1" ht="105" x14ac:dyDescent="0.25">
      <c r="A54" s="50" t="e">
        <f t="shared" si="0"/>
        <v>#VALUE!</v>
      </c>
      <c r="B54" s="51" t="s">
        <v>7</v>
      </c>
      <c r="C54" s="51" t="s">
        <v>7</v>
      </c>
      <c r="D54" s="52" t="s">
        <v>57</v>
      </c>
      <c r="E54" s="53">
        <v>629</v>
      </c>
      <c r="F54" s="54" t="s">
        <v>20</v>
      </c>
      <c r="G54" s="54"/>
      <c r="H54" s="57">
        <v>41671</v>
      </c>
      <c r="I54" s="57">
        <v>41973</v>
      </c>
      <c r="J54" s="57" t="s">
        <v>21</v>
      </c>
      <c r="K54" s="58" t="s">
        <v>60</v>
      </c>
      <c r="L54" s="57" t="s">
        <v>64</v>
      </c>
      <c r="M54" s="59">
        <v>468</v>
      </c>
      <c r="N54" s="59">
        <v>0</v>
      </c>
      <c r="O54" s="60">
        <v>554044492</v>
      </c>
      <c r="P54" s="60" t="s">
        <v>62</v>
      </c>
      <c r="Q54" s="61" t="s">
        <v>63</v>
      </c>
      <c r="R54" s="62"/>
      <c r="S54" s="62"/>
      <c r="T54" s="62"/>
      <c r="U54" s="62"/>
      <c r="V54" s="62"/>
      <c r="W54" s="62"/>
      <c r="X54" s="62"/>
      <c r="Y54" s="62"/>
      <c r="Z54" s="62"/>
    </row>
    <row r="55" spans="1:26" s="136" customFormat="1" ht="105" x14ac:dyDescent="0.25">
      <c r="A55" s="124"/>
      <c r="B55" s="126" t="s">
        <v>51</v>
      </c>
      <c r="C55" s="126" t="s">
        <v>51</v>
      </c>
      <c r="D55" s="126" t="s">
        <v>184</v>
      </c>
      <c r="E55" s="137">
        <v>4600045139</v>
      </c>
      <c r="F55" s="128" t="s">
        <v>20</v>
      </c>
      <c r="G55" s="128"/>
      <c r="H55" s="130">
        <v>40930</v>
      </c>
      <c r="I55" s="130">
        <v>41614</v>
      </c>
      <c r="J55" s="130" t="s">
        <v>21</v>
      </c>
      <c r="K55" s="131" t="s">
        <v>192</v>
      </c>
      <c r="L55" s="130"/>
      <c r="M55" s="132">
        <v>1500</v>
      </c>
      <c r="N55" s="132">
        <v>340</v>
      </c>
      <c r="O55" s="133">
        <v>4173064727</v>
      </c>
      <c r="P55" s="133"/>
      <c r="Q55" s="134" t="s">
        <v>190</v>
      </c>
      <c r="R55" s="135"/>
      <c r="S55" s="135"/>
      <c r="T55" s="135"/>
      <c r="U55" s="135"/>
      <c r="V55" s="135"/>
      <c r="W55" s="135"/>
      <c r="X55" s="135"/>
      <c r="Y55" s="135"/>
      <c r="Z55" s="135"/>
    </row>
    <row r="56" spans="1:26" s="123" customFormat="1" ht="60" x14ac:dyDescent="0.25">
      <c r="A56" s="112"/>
      <c r="B56" s="113" t="s">
        <v>51</v>
      </c>
      <c r="C56" s="113" t="s">
        <v>51</v>
      </c>
      <c r="D56" s="114" t="s">
        <v>184</v>
      </c>
      <c r="E56" s="115">
        <v>4600052943</v>
      </c>
      <c r="F56" s="116" t="s">
        <v>20</v>
      </c>
      <c r="G56" s="116"/>
      <c r="H56" s="117">
        <v>41671</v>
      </c>
      <c r="I56" s="117">
        <v>41851</v>
      </c>
      <c r="J56" s="117" t="s">
        <v>21</v>
      </c>
      <c r="K56" s="118">
        <v>5</v>
      </c>
      <c r="L56" s="117"/>
      <c r="M56" s="119">
        <v>104</v>
      </c>
      <c r="N56" s="119">
        <v>0</v>
      </c>
      <c r="O56" s="120">
        <v>276646208</v>
      </c>
      <c r="P56" s="120"/>
      <c r="Q56" s="121" t="s">
        <v>185</v>
      </c>
      <c r="R56" s="122"/>
      <c r="S56" s="122"/>
      <c r="T56" s="122"/>
      <c r="U56" s="122"/>
      <c r="V56" s="122"/>
      <c r="W56" s="122"/>
      <c r="X56" s="122"/>
      <c r="Y56" s="122"/>
      <c r="Z56" s="122"/>
    </row>
    <row r="57" spans="1:26" s="136" customFormat="1" ht="105" x14ac:dyDescent="0.25">
      <c r="A57" s="124" t="e">
        <f>+A54+1</f>
        <v>#VALUE!</v>
      </c>
      <c r="B57" s="125" t="s">
        <v>51</v>
      </c>
      <c r="C57" s="126" t="s">
        <v>51</v>
      </c>
      <c r="D57" s="125" t="s">
        <v>188</v>
      </c>
      <c r="E57" s="127">
        <v>3050010045265</v>
      </c>
      <c r="F57" s="128" t="s">
        <v>20</v>
      </c>
      <c r="G57" s="128"/>
      <c r="H57" s="129">
        <v>40918</v>
      </c>
      <c r="I57" s="130">
        <v>41239</v>
      </c>
      <c r="J57" s="130" t="s">
        <v>21</v>
      </c>
      <c r="K57" s="131">
        <v>10</v>
      </c>
      <c r="L57" s="130"/>
      <c r="M57" s="132">
        <v>5</v>
      </c>
      <c r="N57" s="132">
        <v>0</v>
      </c>
      <c r="O57" s="133"/>
      <c r="P57" s="133"/>
      <c r="Q57" s="134" t="s">
        <v>191</v>
      </c>
      <c r="R57" s="135"/>
      <c r="S57" s="135"/>
      <c r="T57" s="135"/>
      <c r="U57" s="135"/>
      <c r="V57" s="135"/>
      <c r="W57" s="135"/>
      <c r="X57" s="135"/>
      <c r="Y57" s="135"/>
      <c r="Z57" s="135"/>
    </row>
    <row r="58" spans="1:26" s="63" customFormat="1" x14ac:dyDescent="0.25">
      <c r="A58" s="50" t="e">
        <f t="shared" si="0"/>
        <v>#VALUE!</v>
      </c>
      <c r="B58" s="52"/>
      <c r="C58" s="51"/>
      <c r="D58" s="52"/>
      <c r="E58" s="64"/>
      <c r="F58" s="54"/>
      <c r="G58" s="54"/>
      <c r="H58" s="54"/>
      <c r="I58" s="57"/>
      <c r="J58" s="57"/>
      <c r="K58" s="57"/>
      <c r="L58" s="57"/>
      <c r="M58" s="59"/>
      <c r="N58" s="59"/>
      <c r="O58" s="60"/>
      <c r="P58" s="60"/>
      <c r="Q58" s="61"/>
      <c r="R58" s="62"/>
      <c r="S58" s="62"/>
      <c r="T58" s="62"/>
      <c r="U58" s="62"/>
      <c r="V58" s="62"/>
      <c r="W58" s="62"/>
      <c r="X58" s="62"/>
      <c r="Y58" s="62"/>
      <c r="Z58" s="62"/>
    </row>
    <row r="59" spans="1:26" s="63" customFormat="1" x14ac:dyDescent="0.25">
      <c r="A59" s="50"/>
      <c r="B59" s="65" t="s">
        <v>30</v>
      </c>
      <c r="C59" s="51"/>
      <c r="D59" s="52"/>
      <c r="E59" s="64"/>
      <c r="F59" s="54"/>
      <c r="G59" s="54"/>
      <c r="H59" s="54"/>
      <c r="I59" s="57"/>
      <c r="J59" s="57"/>
      <c r="K59" s="66" t="s">
        <v>193</v>
      </c>
      <c r="L59" s="66" t="s">
        <v>65</v>
      </c>
      <c r="M59" s="67">
        <f t="shared" ref="M59" si="1">SUM(M49:M58)</f>
        <v>6515</v>
      </c>
      <c r="N59" s="66" t="s">
        <v>186</v>
      </c>
      <c r="O59" s="60"/>
      <c r="P59" s="60"/>
      <c r="Q59" s="68"/>
    </row>
    <row r="60" spans="1:26" s="69" customFormat="1" x14ac:dyDescent="0.25">
      <c r="E60" s="70"/>
    </row>
    <row r="61" spans="1:26" s="69" customFormat="1" x14ac:dyDescent="0.25">
      <c r="B61" s="164" t="s">
        <v>67</v>
      </c>
      <c r="C61" s="164" t="s">
        <v>68</v>
      </c>
      <c r="D61" s="166" t="s">
        <v>69</v>
      </c>
      <c r="E61" s="166"/>
    </row>
    <row r="62" spans="1:26" s="69" customFormat="1" x14ac:dyDescent="0.25">
      <c r="B62" s="165"/>
      <c r="C62" s="165"/>
      <c r="D62" s="71" t="s">
        <v>70</v>
      </c>
      <c r="E62" s="72" t="s">
        <v>71</v>
      </c>
    </row>
    <row r="63" spans="1:26" s="69" customFormat="1" ht="30.6" customHeight="1" x14ac:dyDescent="0.25">
      <c r="B63" s="73" t="s">
        <v>72</v>
      </c>
      <c r="C63" s="74" t="str">
        <f>+K59</f>
        <v xml:space="preserve">22 meses 14 dias </v>
      </c>
      <c r="D63" s="75"/>
      <c r="E63" s="75" t="s">
        <v>23</v>
      </c>
      <c r="F63" s="76"/>
      <c r="G63" s="76"/>
      <c r="H63" s="76"/>
      <c r="I63" s="76"/>
      <c r="J63" s="76"/>
      <c r="K63" s="76"/>
      <c r="L63" s="76"/>
      <c r="M63" s="76"/>
    </row>
    <row r="64" spans="1:26" s="69" customFormat="1" ht="30" customHeight="1" x14ac:dyDescent="0.25">
      <c r="B64" s="73" t="s">
        <v>73</v>
      </c>
      <c r="C64" s="74" t="s">
        <v>66</v>
      </c>
      <c r="D64" s="75" t="s">
        <v>23</v>
      </c>
      <c r="E64" s="75"/>
    </row>
    <row r="65" spans="2:17" s="69" customFormat="1" x14ac:dyDescent="0.25">
      <c r="B65" s="77"/>
      <c r="C65" s="186"/>
      <c r="D65" s="186"/>
      <c r="E65" s="186"/>
      <c r="F65" s="186"/>
      <c r="G65" s="186"/>
      <c r="H65" s="186"/>
      <c r="I65" s="186"/>
      <c r="J65" s="186"/>
      <c r="K65" s="186"/>
      <c r="L65" s="186"/>
      <c r="M65" s="186"/>
      <c r="N65" s="186"/>
    </row>
    <row r="66" spans="2:17" ht="28.35" customHeight="1" thickBot="1" x14ac:dyDescent="0.3"/>
    <row r="67" spans="2:17" ht="27" thickBot="1" x14ac:dyDescent="0.3">
      <c r="B67" s="187" t="s">
        <v>74</v>
      </c>
      <c r="C67" s="187"/>
      <c r="D67" s="187"/>
      <c r="E67" s="187"/>
      <c r="F67" s="187"/>
      <c r="G67" s="187"/>
      <c r="H67" s="187"/>
      <c r="I67" s="187"/>
      <c r="J67" s="187"/>
      <c r="K67" s="187"/>
      <c r="L67" s="187"/>
      <c r="M67" s="187"/>
      <c r="N67" s="187"/>
    </row>
    <row r="70" spans="2:17" ht="109.5" customHeight="1" x14ac:dyDescent="0.25">
      <c r="B70" s="78" t="s">
        <v>75</v>
      </c>
      <c r="C70" s="79" t="s">
        <v>76</v>
      </c>
      <c r="D70" s="79" t="s">
        <v>77</v>
      </c>
      <c r="E70" s="79" t="s">
        <v>78</v>
      </c>
      <c r="F70" s="79" t="s">
        <v>79</v>
      </c>
      <c r="G70" s="79" t="s">
        <v>80</v>
      </c>
      <c r="H70" s="79" t="s">
        <v>81</v>
      </c>
      <c r="I70" s="79" t="s">
        <v>82</v>
      </c>
      <c r="J70" s="79" t="s">
        <v>83</v>
      </c>
      <c r="K70" s="79" t="s">
        <v>84</v>
      </c>
      <c r="L70" s="79" t="s">
        <v>85</v>
      </c>
      <c r="M70" s="80" t="s">
        <v>86</v>
      </c>
      <c r="N70" s="80" t="s">
        <v>87</v>
      </c>
      <c r="O70" s="183" t="s">
        <v>88</v>
      </c>
      <c r="P70" s="185"/>
      <c r="Q70" s="79" t="s">
        <v>89</v>
      </c>
    </row>
    <row r="71" spans="2:17" ht="50.25" customHeight="1" x14ac:dyDescent="0.25">
      <c r="B71" s="81" t="s">
        <v>90</v>
      </c>
      <c r="C71" s="81" t="s">
        <v>91</v>
      </c>
      <c r="D71" s="82" t="s">
        <v>174</v>
      </c>
      <c r="E71" s="82">
        <v>240</v>
      </c>
      <c r="F71" s="83"/>
      <c r="G71" s="83"/>
      <c r="H71" s="83"/>
      <c r="I71" s="84"/>
      <c r="J71" s="84" t="s">
        <v>20</v>
      </c>
      <c r="K71" s="41" t="s">
        <v>20</v>
      </c>
      <c r="L71" s="41" t="s">
        <v>20</v>
      </c>
      <c r="M71" s="41" t="s">
        <v>20</v>
      </c>
      <c r="N71" s="41" t="s">
        <v>20</v>
      </c>
      <c r="O71" s="188" t="s">
        <v>175</v>
      </c>
      <c r="P71" s="189"/>
      <c r="Q71" s="41" t="s">
        <v>21</v>
      </c>
    </row>
    <row r="72" spans="2:17" x14ac:dyDescent="0.25">
      <c r="B72" s="81" t="s">
        <v>90</v>
      </c>
      <c r="C72" s="81" t="s">
        <v>91</v>
      </c>
      <c r="D72" s="82" t="s">
        <v>176</v>
      </c>
      <c r="E72" s="82">
        <v>200</v>
      </c>
      <c r="F72" s="83"/>
      <c r="G72" s="83"/>
      <c r="H72" s="83"/>
      <c r="I72" s="84"/>
      <c r="J72" s="84" t="s">
        <v>20</v>
      </c>
      <c r="K72" s="41" t="s">
        <v>20</v>
      </c>
      <c r="L72" s="41" t="s">
        <v>20</v>
      </c>
      <c r="M72" s="41" t="s">
        <v>20</v>
      </c>
      <c r="N72" s="41" t="s">
        <v>20</v>
      </c>
      <c r="O72" s="188" t="s">
        <v>175</v>
      </c>
      <c r="P72" s="189"/>
      <c r="Q72" s="41" t="s">
        <v>21</v>
      </c>
    </row>
    <row r="73" spans="2:17" x14ac:dyDescent="0.25">
      <c r="B73" s="81"/>
      <c r="C73" s="81"/>
      <c r="D73" s="82"/>
      <c r="E73" s="82"/>
      <c r="F73" s="83"/>
      <c r="G73" s="83"/>
      <c r="H73" s="83"/>
      <c r="I73" s="84"/>
      <c r="J73" s="84"/>
      <c r="K73" s="41"/>
      <c r="L73" s="41"/>
      <c r="M73" s="41"/>
      <c r="N73" s="41"/>
      <c r="O73" s="190"/>
      <c r="P73" s="191"/>
      <c r="Q73" s="41"/>
    </row>
    <row r="74" spans="2:17" x14ac:dyDescent="0.25">
      <c r="B74" s="81"/>
      <c r="C74" s="81"/>
      <c r="D74" s="82"/>
      <c r="E74" s="82"/>
      <c r="F74" s="83"/>
      <c r="G74" s="83"/>
      <c r="H74" s="83"/>
      <c r="I74" s="84"/>
      <c r="J74" s="84"/>
      <c r="K74" s="41"/>
      <c r="L74" s="41"/>
      <c r="M74" s="41"/>
      <c r="N74" s="41"/>
      <c r="O74" s="190"/>
      <c r="P74" s="191"/>
      <c r="Q74" s="41"/>
    </row>
    <row r="75" spans="2:17" x14ac:dyDescent="0.25">
      <c r="B75" s="81"/>
      <c r="C75" s="81"/>
      <c r="D75" s="82"/>
      <c r="E75" s="82"/>
      <c r="F75" s="83"/>
      <c r="G75" s="83"/>
      <c r="H75" s="83"/>
      <c r="I75" s="84"/>
      <c r="J75" s="84"/>
      <c r="K75" s="41"/>
      <c r="L75" s="41"/>
      <c r="M75" s="41"/>
      <c r="N75" s="41"/>
      <c r="O75" s="190"/>
      <c r="P75" s="191"/>
      <c r="Q75" s="41"/>
    </row>
    <row r="76" spans="2:17" x14ac:dyDescent="0.25">
      <c r="B76" s="81"/>
      <c r="C76" s="81"/>
      <c r="D76" s="82"/>
      <c r="E76" s="82"/>
      <c r="F76" s="83"/>
      <c r="G76" s="83"/>
      <c r="H76" s="83"/>
      <c r="I76" s="84"/>
      <c r="J76" s="84"/>
      <c r="K76" s="41"/>
      <c r="L76" s="41"/>
      <c r="M76" s="41"/>
      <c r="N76" s="41"/>
      <c r="O76" s="190"/>
      <c r="P76" s="191"/>
      <c r="Q76" s="41"/>
    </row>
    <row r="77" spans="2:17" x14ac:dyDescent="0.25">
      <c r="B77" s="41"/>
      <c r="C77" s="41"/>
      <c r="D77" s="41"/>
      <c r="E77" s="41"/>
      <c r="F77" s="41"/>
      <c r="G77" s="41"/>
      <c r="H77" s="41"/>
      <c r="I77" s="41"/>
      <c r="J77" s="41"/>
      <c r="K77" s="41"/>
      <c r="L77" s="41"/>
      <c r="M77" s="41"/>
      <c r="N77" s="41"/>
      <c r="O77" s="190"/>
      <c r="P77" s="191"/>
      <c r="Q77" s="41"/>
    </row>
    <row r="78" spans="2:17" x14ac:dyDescent="0.25">
      <c r="B78" s="1" t="s">
        <v>93</v>
      </c>
    </row>
    <row r="79" spans="2:17" x14ac:dyDescent="0.25">
      <c r="B79" s="1" t="s">
        <v>94</v>
      </c>
    </row>
    <row r="80" spans="2:17" x14ac:dyDescent="0.25">
      <c r="B80" s="1" t="s">
        <v>95</v>
      </c>
    </row>
    <row r="82" spans="2:18" ht="15.75" thickBot="1" x14ac:dyDescent="0.3"/>
    <row r="83" spans="2:18" ht="27" thickBot="1" x14ac:dyDescent="0.3">
      <c r="B83" s="192" t="s">
        <v>96</v>
      </c>
      <c r="C83" s="193"/>
      <c r="D83" s="193"/>
      <c r="E83" s="193"/>
      <c r="F83" s="193"/>
      <c r="G83" s="193"/>
      <c r="H83" s="193"/>
      <c r="I83" s="193"/>
      <c r="J83" s="193"/>
      <c r="K83" s="193"/>
      <c r="L83" s="193"/>
      <c r="M83" s="193"/>
      <c r="N83" s="194"/>
    </row>
    <row r="88" spans="2:18" ht="76.5" customHeight="1" x14ac:dyDescent="0.25">
      <c r="B88" s="78" t="s">
        <v>97</v>
      </c>
      <c r="C88" s="78" t="s">
        <v>98</v>
      </c>
      <c r="D88" s="78" t="s">
        <v>99</v>
      </c>
      <c r="E88" s="78" t="s">
        <v>100</v>
      </c>
      <c r="F88" s="78" t="s">
        <v>101</v>
      </c>
      <c r="G88" s="78" t="s">
        <v>102</v>
      </c>
      <c r="H88" s="78" t="s">
        <v>103</v>
      </c>
      <c r="I88" s="78" t="s">
        <v>104</v>
      </c>
      <c r="J88" s="183" t="s">
        <v>105</v>
      </c>
      <c r="K88" s="184"/>
      <c r="L88" s="185"/>
      <c r="M88" s="78" t="s">
        <v>106</v>
      </c>
      <c r="N88" s="78" t="s">
        <v>107</v>
      </c>
      <c r="O88" s="78" t="s">
        <v>108</v>
      </c>
      <c r="P88" s="183" t="s">
        <v>88</v>
      </c>
      <c r="Q88" s="185"/>
    </row>
    <row r="89" spans="2:18" s="85" customFormat="1" ht="60.75" customHeight="1" x14ac:dyDescent="0.25">
      <c r="B89" s="144" t="s">
        <v>109</v>
      </c>
      <c r="C89" s="142">
        <v>146</v>
      </c>
      <c r="D89" s="167" t="s">
        <v>177</v>
      </c>
      <c r="E89" s="144">
        <v>43265946</v>
      </c>
      <c r="F89" s="167" t="s">
        <v>178</v>
      </c>
      <c r="G89" s="167" t="s">
        <v>179</v>
      </c>
      <c r="H89" s="154">
        <v>41355</v>
      </c>
      <c r="I89" s="158" t="s">
        <v>180</v>
      </c>
      <c r="J89" s="167" t="s">
        <v>181</v>
      </c>
      <c r="K89" s="158" t="s">
        <v>182</v>
      </c>
      <c r="L89" s="161" t="s">
        <v>20</v>
      </c>
      <c r="M89" s="142" t="s">
        <v>20</v>
      </c>
      <c r="N89" s="140" t="s">
        <v>20</v>
      </c>
      <c r="O89" s="142" t="s">
        <v>20</v>
      </c>
      <c r="P89" s="147"/>
      <c r="Q89" s="148"/>
      <c r="R89" s="92"/>
    </row>
    <row r="90" spans="2:18" ht="60.75" customHeight="1" x14ac:dyDescent="0.25">
      <c r="B90" s="145"/>
      <c r="C90" s="143"/>
      <c r="D90" s="145"/>
      <c r="E90" s="145"/>
      <c r="F90" s="145"/>
      <c r="G90" s="145"/>
      <c r="H90" s="168"/>
      <c r="I90" s="169"/>
      <c r="J90" s="170"/>
      <c r="K90" s="159"/>
      <c r="L90" s="162"/>
      <c r="M90" s="143"/>
      <c r="N90" s="143"/>
      <c r="O90" s="143"/>
      <c r="P90" s="152"/>
      <c r="Q90" s="153"/>
      <c r="R90" s="107"/>
    </row>
    <row r="91" spans="2:18" s="89" customFormat="1" ht="60.75" customHeight="1" x14ac:dyDescent="0.25">
      <c r="B91" s="145"/>
      <c r="C91" s="143"/>
      <c r="D91" s="145"/>
      <c r="E91" s="145"/>
      <c r="F91" s="145"/>
      <c r="G91" s="145"/>
      <c r="H91" s="168"/>
      <c r="I91" s="169"/>
      <c r="J91" s="170"/>
      <c r="K91" s="159"/>
      <c r="L91" s="162"/>
      <c r="M91" s="143"/>
      <c r="N91" s="143"/>
      <c r="O91" s="143"/>
      <c r="P91" s="152"/>
      <c r="Q91" s="153"/>
      <c r="R91" s="92"/>
    </row>
    <row r="92" spans="2:18" s="89" customFormat="1" ht="60.75" customHeight="1" x14ac:dyDescent="0.25">
      <c r="B92" s="146"/>
      <c r="C92" s="141"/>
      <c r="D92" s="146"/>
      <c r="E92" s="146"/>
      <c r="F92" s="146"/>
      <c r="G92" s="146"/>
      <c r="H92" s="155"/>
      <c r="I92" s="157"/>
      <c r="J92" s="171"/>
      <c r="K92" s="160"/>
      <c r="L92" s="163"/>
      <c r="M92" s="141"/>
      <c r="N92" s="141"/>
      <c r="O92" s="141"/>
      <c r="P92" s="149"/>
      <c r="Q92" s="150"/>
      <c r="R92" s="92"/>
    </row>
    <row r="93" spans="2:18" s="85" customFormat="1" ht="60.75" customHeight="1" x14ac:dyDescent="0.25">
      <c r="B93" s="108" t="s">
        <v>109</v>
      </c>
      <c r="C93" s="110">
        <v>147</v>
      </c>
      <c r="D93" s="90" t="s">
        <v>111</v>
      </c>
      <c r="E93" s="90">
        <v>94431542</v>
      </c>
      <c r="F93" s="90" t="s">
        <v>112</v>
      </c>
      <c r="G93" s="90" t="s">
        <v>113</v>
      </c>
      <c r="H93" s="90" t="s">
        <v>92</v>
      </c>
      <c r="I93" s="91" t="s">
        <v>114</v>
      </c>
      <c r="J93" s="90" t="s">
        <v>115</v>
      </c>
      <c r="K93" s="91" t="s">
        <v>116</v>
      </c>
      <c r="L93" s="111" t="s">
        <v>20</v>
      </c>
      <c r="M93" s="110" t="s">
        <v>20</v>
      </c>
      <c r="N93" s="106" t="s">
        <v>20</v>
      </c>
      <c r="O93" s="110" t="s">
        <v>20</v>
      </c>
      <c r="P93" s="138"/>
      <c r="Q93" s="139"/>
      <c r="R93" s="92"/>
    </row>
    <row r="94" spans="2:18" s="85" customFormat="1" ht="60.75" customHeight="1" x14ac:dyDescent="0.25">
      <c r="B94" s="144" t="s">
        <v>109</v>
      </c>
      <c r="C94" s="142">
        <v>147</v>
      </c>
      <c r="D94" s="144" t="s">
        <v>117</v>
      </c>
      <c r="E94" s="144">
        <v>14521070</v>
      </c>
      <c r="F94" s="144" t="s">
        <v>118</v>
      </c>
      <c r="G94" s="144" t="s">
        <v>119</v>
      </c>
      <c r="H94" s="154">
        <v>40495</v>
      </c>
      <c r="I94" s="156" t="s">
        <v>114</v>
      </c>
      <c r="J94" s="90" t="s">
        <v>120</v>
      </c>
      <c r="K94" s="91" t="s">
        <v>121</v>
      </c>
      <c r="L94" s="111" t="s">
        <v>20</v>
      </c>
      <c r="M94" s="140" t="s">
        <v>20</v>
      </c>
      <c r="N94" s="140" t="s">
        <v>20</v>
      </c>
      <c r="O94" s="140" t="s">
        <v>20</v>
      </c>
      <c r="P94" s="151"/>
      <c r="Q94" s="148"/>
      <c r="R94" s="92"/>
    </row>
    <row r="95" spans="2:18" s="92" customFormat="1" ht="60.75" customHeight="1" x14ac:dyDescent="0.25">
      <c r="B95" s="146"/>
      <c r="C95" s="141"/>
      <c r="D95" s="146"/>
      <c r="E95" s="146"/>
      <c r="F95" s="146"/>
      <c r="G95" s="146"/>
      <c r="H95" s="155"/>
      <c r="I95" s="157"/>
      <c r="J95" s="90" t="s">
        <v>122</v>
      </c>
      <c r="K95" s="91" t="s">
        <v>123</v>
      </c>
      <c r="L95" s="111" t="s">
        <v>20</v>
      </c>
      <c r="M95" s="141"/>
      <c r="N95" s="141"/>
      <c r="O95" s="141"/>
      <c r="P95" s="149"/>
      <c r="Q95" s="150"/>
    </row>
    <row r="96" spans="2:18" s="85" customFormat="1" ht="60.75" customHeight="1" x14ac:dyDescent="0.25">
      <c r="B96" s="142" t="s">
        <v>124</v>
      </c>
      <c r="C96" s="142">
        <v>147</v>
      </c>
      <c r="D96" s="144" t="s">
        <v>125</v>
      </c>
      <c r="E96" s="144">
        <v>45556298</v>
      </c>
      <c r="F96" s="144" t="s">
        <v>126</v>
      </c>
      <c r="G96" s="144" t="s">
        <v>127</v>
      </c>
      <c r="H96" s="197">
        <v>39072</v>
      </c>
      <c r="I96" s="161" t="s">
        <v>114</v>
      </c>
      <c r="J96" s="90" t="s">
        <v>128</v>
      </c>
      <c r="K96" s="91" t="s">
        <v>129</v>
      </c>
      <c r="L96" s="111" t="s">
        <v>20</v>
      </c>
      <c r="M96" s="140" t="s">
        <v>20</v>
      </c>
      <c r="N96" s="142" t="s">
        <v>20</v>
      </c>
      <c r="O96" s="142" t="s">
        <v>20</v>
      </c>
      <c r="P96" s="147"/>
      <c r="Q96" s="148"/>
      <c r="R96" s="92"/>
    </row>
    <row r="97" spans="2:18" s="92" customFormat="1" ht="60.75" customHeight="1" x14ac:dyDescent="0.25">
      <c r="B97" s="141"/>
      <c r="C97" s="141"/>
      <c r="D97" s="146"/>
      <c r="E97" s="146"/>
      <c r="F97" s="146"/>
      <c r="G97" s="146"/>
      <c r="H97" s="198"/>
      <c r="I97" s="163"/>
      <c r="J97" s="90" t="s">
        <v>130</v>
      </c>
      <c r="K97" s="91" t="s">
        <v>131</v>
      </c>
      <c r="L97" s="111" t="s">
        <v>20</v>
      </c>
      <c r="M97" s="141"/>
      <c r="N97" s="141"/>
      <c r="O97" s="141"/>
      <c r="P97" s="149"/>
      <c r="Q97" s="150"/>
    </row>
    <row r="98" spans="2:18" s="85" customFormat="1" ht="60.75" customHeight="1" x14ac:dyDescent="0.25">
      <c r="B98" s="144" t="s">
        <v>124</v>
      </c>
      <c r="C98" s="142">
        <v>147</v>
      </c>
      <c r="D98" s="144" t="s">
        <v>132</v>
      </c>
      <c r="E98" s="144">
        <v>1085284019</v>
      </c>
      <c r="F98" s="144" t="s">
        <v>110</v>
      </c>
      <c r="G98" s="144" t="s">
        <v>133</v>
      </c>
      <c r="H98" s="154">
        <v>2014</v>
      </c>
      <c r="I98" s="156">
        <v>145725</v>
      </c>
      <c r="J98" s="90" t="s">
        <v>134</v>
      </c>
      <c r="K98" s="91" t="s">
        <v>135</v>
      </c>
      <c r="L98" s="111" t="s">
        <v>20</v>
      </c>
      <c r="M98" s="142" t="s">
        <v>20</v>
      </c>
      <c r="N98" s="142" t="s">
        <v>20</v>
      </c>
      <c r="O98" s="142" t="s">
        <v>20</v>
      </c>
      <c r="P98" s="151"/>
      <c r="Q98" s="148"/>
      <c r="R98" s="92"/>
    </row>
    <row r="99" spans="2:18" s="92" customFormat="1" ht="60.75" customHeight="1" x14ac:dyDescent="0.25">
      <c r="B99" s="145"/>
      <c r="C99" s="143"/>
      <c r="D99" s="145"/>
      <c r="E99" s="145"/>
      <c r="F99" s="145"/>
      <c r="G99" s="145"/>
      <c r="H99" s="168"/>
      <c r="I99" s="169"/>
      <c r="J99" s="90" t="s">
        <v>136</v>
      </c>
      <c r="K99" s="91" t="s">
        <v>137</v>
      </c>
      <c r="L99" s="111" t="s">
        <v>20</v>
      </c>
      <c r="M99" s="143"/>
      <c r="N99" s="143"/>
      <c r="O99" s="143"/>
      <c r="P99" s="152"/>
      <c r="Q99" s="153"/>
    </row>
    <row r="100" spans="2:18" s="92" customFormat="1" ht="60.75" customHeight="1" x14ac:dyDescent="0.25">
      <c r="B100" s="146"/>
      <c r="C100" s="141"/>
      <c r="D100" s="146"/>
      <c r="E100" s="146"/>
      <c r="F100" s="146"/>
      <c r="G100" s="146"/>
      <c r="H100" s="155"/>
      <c r="I100" s="157"/>
      <c r="J100" s="90" t="s">
        <v>138</v>
      </c>
      <c r="K100" s="91" t="s">
        <v>139</v>
      </c>
      <c r="L100" s="111" t="s">
        <v>20</v>
      </c>
      <c r="M100" s="141"/>
      <c r="N100" s="141"/>
      <c r="O100" s="141"/>
      <c r="P100" s="149"/>
      <c r="Q100" s="150"/>
    </row>
    <row r="101" spans="2:18" s="85" customFormat="1" ht="60.75" customHeight="1" x14ac:dyDescent="0.25">
      <c r="B101" s="108" t="s">
        <v>124</v>
      </c>
      <c r="C101" s="110">
        <v>147</v>
      </c>
      <c r="D101" s="90" t="s">
        <v>140</v>
      </c>
      <c r="E101" s="90">
        <v>1144026225</v>
      </c>
      <c r="F101" s="90" t="s">
        <v>110</v>
      </c>
      <c r="G101" s="90" t="s">
        <v>141</v>
      </c>
      <c r="H101" s="93">
        <v>41321</v>
      </c>
      <c r="I101" s="91">
        <v>134857</v>
      </c>
      <c r="J101" s="90" t="s">
        <v>142</v>
      </c>
      <c r="K101" s="109" t="s">
        <v>143</v>
      </c>
      <c r="L101" s="111" t="s">
        <v>20</v>
      </c>
      <c r="M101" s="110" t="s">
        <v>20</v>
      </c>
      <c r="N101" s="110" t="s">
        <v>20</v>
      </c>
      <c r="O101" s="110" t="s">
        <v>20</v>
      </c>
      <c r="P101" s="138"/>
      <c r="Q101" s="139"/>
      <c r="R101" s="92"/>
    </row>
    <row r="102" spans="2:18" s="92" customFormat="1" ht="60.75" customHeight="1" x14ac:dyDescent="0.25">
      <c r="B102" s="108"/>
      <c r="C102" s="110"/>
      <c r="D102" s="90"/>
      <c r="E102" s="90"/>
      <c r="F102" s="90"/>
      <c r="G102" s="90"/>
      <c r="H102" s="93"/>
      <c r="I102" s="91"/>
      <c r="J102" s="90"/>
      <c r="K102" s="91"/>
      <c r="L102" s="91"/>
      <c r="M102" s="90"/>
      <c r="N102" s="90"/>
      <c r="O102" s="90"/>
      <c r="P102" s="138"/>
      <c r="Q102" s="139"/>
    </row>
    <row r="103" spans="2:18" ht="33.6" customHeight="1" x14ac:dyDescent="0.25">
      <c r="C103" s="88"/>
      <c r="D103" s="81"/>
      <c r="E103" s="81"/>
      <c r="F103" s="81"/>
      <c r="G103" s="81"/>
      <c r="H103" s="81"/>
      <c r="I103" s="82"/>
      <c r="J103" s="86"/>
      <c r="K103" s="84"/>
      <c r="L103" s="84"/>
      <c r="M103" s="41"/>
      <c r="N103" s="41"/>
      <c r="O103" s="41"/>
      <c r="P103" s="196"/>
      <c r="Q103" s="196"/>
    </row>
    <row r="105" spans="2:18" ht="15.75" thickBot="1" x14ac:dyDescent="0.3"/>
    <row r="106" spans="2:18" ht="27" thickBot="1" x14ac:dyDescent="0.3">
      <c r="B106" s="192" t="s">
        <v>144</v>
      </c>
      <c r="C106" s="193"/>
      <c r="D106" s="193"/>
      <c r="E106" s="193"/>
      <c r="F106" s="193"/>
      <c r="G106" s="193"/>
      <c r="H106" s="193"/>
      <c r="I106" s="193"/>
      <c r="J106" s="193"/>
      <c r="K106" s="193"/>
      <c r="L106" s="193"/>
      <c r="M106" s="193"/>
      <c r="N106" s="194"/>
    </row>
    <row r="109" spans="2:18" ht="46.35" customHeight="1" x14ac:dyDescent="0.25">
      <c r="B109" s="79" t="s">
        <v>19</v>
      </c>
      <c r="C109" s="79" t="s">
        <v>145</v>
      </c>
      <c r="D109" s="183" t="s">
        <v>88</v>
      </c>
      <c r="E109" s="185"/>
    </row>
    <row r="110" spans="2:18" ht="47.1" customHeight="1" x14ac:dyDescent="0.25">
      <c r="B110" s="94" t="s">
        <v>173</v>
      </c>
      <c r="C110" s="41" t="s">
        <v>20</v>
      </c>
      <c r="D110" s="195"/>
      <c r="E110" s="195"/>
    </row>
    <row r="113" spans="1:26" ht="26.25" x14ac:dyDescent="0.25">
      <c r="B113" s="172" t="s">
        <v>146</v>
      </c>
      <c r="C113" s="173"/>
      <c r="D113" s="173"/>
      <c r="E113" s="173"/>
      <c r="F113" s="173"/>
      <c r="G113" s="173"/>
      <c r="H113" s="173"/>
      <c r="I113" s="173"/>
      <c r="J113" s="173"/>
      <c r="K113" s="173"/>
      <c r="L113" s="173"/>
      <c r="M113" s="173"/>
      <c r="N113" s="173"/>
      <c r="O113" s="173"/>
      <c r="P113" s="173"/>
    </row>
    <row r="115" spans="1:26" ht="15.75" thickBot="1" x14ac:dyDescent="0.3"/>
    <row r="116" spans="1:26" ht="27" thickBot="1" x14ac:dyDescent="0.3">
      <c r="B116" s="192" t="s">
        <v>147</v>
      </c>
      <c r="C116" s="193"/>
      <c r="D116" s="193"/>
      <c r="E116" s="193"/>
      <c r="F116" s="193"/>
      <c r="G116" s="193"/>
      <c r="H116" s="193"/>
      <c r="I116" s="193"/>
      <c r="J116" s="193"/>
      <c r="K116" s="193"/>
      <c r="L116" s="193"/>
      <c r="M116" s="193"/>
      <c r="N116" s="194"/>
    </row>
    <row r="117" spans="1:26" ht="180" x14ac:dyDescent="0.25">
      <c r="N117" s="89" t="s">
        <v>187</v>
      </c>
    </row>
    <row r="118" spans="1:26" ht="15.75" thickBot="1" x14ac:dyDescent="0.3">
      <c r="M118" s="46"/>
      <c r="N118" s="46"/>
    </row>
    <row r="119" spans="1:26" s="13" customFormat="1" ht="109.5" customHeight="1" x14ac:dyDescent="0.25">
      <c r="B119" s="47" t="s">
        <v>35</v>
      </c>
      <c r="C119" s="47" t="s">
        <v>36</v>
      </c>
      <c r="D119" s="47" t="s">
        <v>37</v>
      </c>
      <c r="E119" s="47" t="s">
        <v>38</v>
      </c>
      <c r="F119" s="47" t="s">
        <v>39</v>
      </c>
      <c r="G119" s="47" t="s">
        <v>40</v>
      </c>
      <c r="H119" s="47" t="s">
        <v>41</v>
      </c>
      <c r="I119" s="47" t="s">
        <v>42</v>
      </c>
      <c r="J119" s="47" t="s">
        <v>43</v>
      </c>
      <c r="K119" s="47" t="s">
        <v>44</v>
      </c>
      <c r="L119" s="47" t="s">
        <v>45</v>
      </c>
      <c r="M119" s="48" t="s">
        <v>46</v>
      </c>
      <c r="N119" s="47" t="s">
        <v>47</v>
      </c>
      <c r="O119" s="47" t="s">
        <v>48</v>
      </c>
      <c r="P119" s="49" t="s">
        <v>49</v>
      </c>
      <c r="Q119" s="49" t="s">
        <v>50</v>
      </c>
    </row>
    <row r="120" spans="1:26" s="63" customFormat="1" ht="45" x14ac:dyDescent="0.25">
      <c r="A120" s="50">
        <v>1</v>
      </c>
      <c r="B120" s="52" t="s">
        <v>3</v>
      </c>
      <c r="C120" s="51" t="s">
        <v>3</v>
      </c>
      <c r="D120" s="52" t="s">
        <v>57</v>
      </c>
      <c r="E120" s="53">
        <v>55</v>
      </c>
      <c r="F120" s="54" t="s">
        <v>20</v>
      </c>
      <c r="G120" s="55"/>
      <c r="H120" s="56">
        <v>41661</v>
      </c>
      <c r="I120" s="57">
        <v>41943</v>
      </c>
      <c r="J120" s="57" t="s">
        <v>21</v>
      </c>
      <c r="K120" s="57" t="s">
        <v>64</v>
      </c>
      <c r="L120" s="57" t="s">
        <v>60</v>
      </c>
      <c r="M120" s="59">
        <v>448</v>
      </c>
      <c r="N120" s="59" t="s">
        <v>148</v>
      </c>
      <c r="O120" s="60">
        <v>798582756</v>
      </c>
      <c r="P120" s="60" t="s">
        <v>149</v>
      </c>
      <c r="Q120" s="61"/>
      <c r="R120" s="62"/>
      <c r="S120" s="62"/>
      <c r="T120" s="62"/>
      <c r="U120" s="62"/>
      <c r="V120" s="62"/>
      <c r="W120" s="62"/>
      <c r="X120" s="62"/>
      <c r="Y120" s="62"/>
      <c r="Z120" s="62"/>
    </row>
    <row r="121" spans="1:26" s="63" customFormat="1" x14ac:dyDescent="0.25">
      <c r="A121" s="50">
        <f>+A120+1</f>
        <v>2</v>
      </c>
      <c r="B121" s="52"/>
      <c r="C121" s="51"/>
      <c r="D121" s="52"/>
      <c r="E121" s="64"/>
      <c r="F121" s="54"/>
      <c r="G121" s="54"/>
      <c r="H121" s="54"/>
      <c r="I121" s="57"/>
      <c r="J121" s="57"/>
      <c r="K121" s="57"/>
      <c r="L121" s="57"/>
      <c r="M121" s="59"/>
      <c r="N121" s="59"/>
      <c r="O121" s="60"/>
      <c r="P121" s="60"/>
      <c r="Q121" s="61"/>
      <c r="R121" s="62"/>
      <c r="S121" s="62"/>
      <c r="T121" s="62"/>
      <c r="U121" s="62"/>
      <c r="V121" s="62"/>
      <c r="W121" s="62"/>
      <c r="X121" s="62"/>
      <c r="Y121" s="62"/>
      <c r="Z121" s="62"/>
    </row>
    <row r="122" spans="1:26" s="63" customFormat="1" x14ac:dyDescent="0.25">
      <c r="A122" s="50">
        <f t="shared" ref="A122:A127" si="2">+A121+1</f>
        <v>3</v>
      </c>
      <c r="B122" s="52"/>
      <c r="C122" s="51"/>
      <c r="D122" s="52"/>
      <c r="E122" s="64"/>
      <c r="F122" s="54"/>
      <c r="G122" s="54"/>
      <c r="H122" s="54"/>
      <c r="I122" s="57"/>
      <c r="J122" s="57"/>
      <c r="K122" s="57"/>
      <c r="L122" s="57"/>
      <c r="M122" s="59"/>
      <c r="N122" s="59"/>
      <c r="O122" s="60"/>
      <c r="P122" s="60"/>
      <c r="Q122" s="61"/>
      <c r="R122" s="62"/>
      <c r="S122" s="62"/>
      <c r="T122" s="62"/>
      <c r="U122" s="62"/>
      <c r="V122" s="62"/>
      <c r="W122" s="62"/>
      <c r="X122" s="62"/>
      <c r="Y122" s="62"/>
      <c r="Z122" s="62"/>
    </row>
    <row r="123" spans="1:26" s="63" customFormat="1" x14ac:dyDescent="0.25">
      <c r="A123" s="50">
        <f t="shared" si="2"/>
        <v>4</v>
      </c>
      <c r="B123" s="52"/>
      <c r="C123" s="51"/>
      <c r="D123" s="52"/>
      <c r="E123" s="64"/>
      <c r="F123" s="54"/>
      <c r="G123" s="54"/>
      <c r="H123" s="54"/>
      <c r="I123" s="57"/>
      <c r="J123" s="57"/>
      <c r="K123" s="57"/>
      <c r="L123" s="57"/>
      <c r="M123" s="59"/>
      <c r="N123" s="59"/>
      <c r="O123" s="60"/>
      <c r="P123" s="60"/>
      <c r="Q123" s="61"/>
      <c r="R123" s="62"/>
      <c r="S123" s="62"/>
      <c r="T123" s="62"/>
      <c r="U123" s="62"/>
      <c r="V123" s="62"/>
      <c r="W123" s="62"/>
      <c r="X123" s="62"/>
      <c r="Y123" s="62"/>
      <c r="Z123" s="62"/>
    </row>
    <row r="124" spans="1:26" s="63" customFormat="1" x14ac:dyDescent="0.25">
      <c r="A124" s="50">
        <f t="shared" si="2"/>
        <v>5</v>
      </c>
      <c r="B124" s="52"/>
      <c r="C124" s="51"/>
      <c r="D124" s="52"/>
      <c r="E124" s="64"/>
      <c r="F124" s="54"/>
      <c r="G124" s="54"/>
      <c r="H124" s="54"/>
      <c r="I124" s="57"/>
      <c r="J124" s="57"/>
      <c r="K124" s="57"/>
      <c r="L124" s="57"/>
      <c r="M124" s="59"/>
      <c r="N124" s="59"/>
      <c r="O124" s="60"/>
      <c r="P124" s="60"/>
      <c r="Q124" s="61"/>
      <c r="R124" s="62"/>
      <c r="S124" s="62"/>
      <c r="T124" s="62"/>
      <c r="U124" s="62"/>
      <c r="V124" s="62"/>
      <c r="W124" s="62"/>
      <c r="X124" s="62"/>
      <c r="Y124" s="62"/>
      <c r="Z124" s="62"/>
    </row>
    <row r="125" spans="1:26" s="63" customFormat="1" x14ac:dyDescent="0.25">
      <c r="A125" s="50">
        <f t="shared" si="2"/>
        <v>6</v>
      </c>
      <c r="B125" s="52"/>
      <c r="C125" s="51"/>
      <c r="D125" s="52"/>
      <c r="E125" s="64"/>
      <c r="F125" s="54"/>
      <c r="G125" s="54"/>
      <c r="H125" s="54"/>
      <c r="I125" s="57"/>
      <c r="J125" s="57"/>
      <c r="K125" s="57"/>
      <c r="L125" s="57"/>
      <c r="M125" s="59"/>
      <c r="N125" s="59"/>
      <c r="O125" s="60"/>
      <c r="P125" s="60"/>
      <c r="Q125" s="61"/>
      <c r="R125" s="62"/>
      <c r="S125" s="62"/>
      <c r="T125" s="62"/>
      <c r="U125" s="62"/>
      <c r="V125" s="62"/>
      <c r="W125" s="62"/>
      <c r="X125" s="62"/>
      <c r="Y125" s="62"/>
      <c r="Z125" s="62"/>
    </row>
    <row r="126" spans="1:26" s="63" customFormat="1" x14ac:dyDescent="0.25">
      <c r="A126" s="50">
        <f t="shared" si="2"/>
        <v>7</v>
      </c>
      <c r="B126" s="52"/>
      <c r="C126" s="51"/>
      <c r="D126" s="52"/>
      <c r="E126" s="64"/>
      <c r="F126" s="54"/>
      <c r="G126" s="54"/>
      <c r="H126" s="54"/>
      <c r="I126" s="57"/>
      <c r="J126" s="57"/>
      <c r="K126" s="57"/>
      <c r="L126" s="57"/>
      <c r="M126" s="59"/>
      <c r="N126" s="59"/>
      <c r="O126" s="60"/>
      <c r="P126" s="60"/>
      <c r="Q126" s="61"/>
      <c r="R126" s="62"/>
      <c r="S126" s="62"/>
      <c r="T126" s="62"/>
      <c r="U126" s="62"/>
      <c r="V126" s="62"/>
      <c r="W126" s="62"/>
      <c r="X126" s="62"/>
      <c r="Y126" s="62"/>
      <c r="Z126" s="62"/>
    </row>
    <row r="127" spans="1:26" s="63" customFormat="1" x14ac:dyDescent="0.25">
      <c r="A127" s="50">
        <f t="shared" si="2"/>
        <v>8</v>
      </c>
      <c r="B127" s="52"/>
      <c r="C127" s="51"/>
      <c r="D127" s="52"/>
      <c r="E127" s="64"/>
      <c r="F127" s="54"/>
      <c r="G127" s="54"/>
      <c r="H127" s="54"/>
      <c r="I127" s="57"/>
      <c r="J127" s="57"/>
      <c r="K127" s="57"/>
      <c r="L127" s="57"/>
      <c r="M127" s="59"/>
      <c r="N127" s="59"/>
      <c r="O127" s="60"/>
      <c r="P127" s="60"/>
      <c r="Q127" s="61"/>
      <c r="R127" s="62"/>
      <c r="S127" s="62"/>
      <c r="T127" s="62"/>
      <c r="U127" s="62"/>
      <c r="V127" s="62"/>
      <c r="W127" s="62"/>
      <c r="X127" s="62"/>
      <c r="Y127" s="62"/>
      <c r="Z127" s="62"/>
    </row>
    <row r="128" spans="1:26" s="63" customFormat="1" x14ac:dyDescent="0.25">
      <c r="A128" s="50"/>
      <c r="B128" s="65" t="s">
        <v>30</v>
      </c>
      <c r="C128" s="51"/>
      <c r="D128" s="52"/>
      <c r="E128" s="64"/>
      <c r="F128" s="54"/>
      <c r="G128" s="54"/>
      <c r="H128" s="54"/>
      <c r="I128" s="57"/>
      <c r="J128" s="57"/>
      <c r="K128" s="66" t="s">
        <v>150</v>
      </c>
      <c r="L128" s="66">
        <f t="shared" ref="L128:N128" si="3">SUM(L120:L127)</f>
        <v>0</v>
      </c>
      <c r="M128" s="67">
        <f t="shared" si="3"/>
        <v>448</v>
      </c>
      <c r="N128" s="66">
        <f t="shared" si="3"/>
        <v>0</v>
      </c>
      <c r="O128" s="60"/>
      <c r="P128" s="60"/>
      <c r="Q128" s="68"/>
    </row>
    <row r="129" spans="2:17" x14ac:dyDescent="0.25">
      <c r="B129" s="69"/>
      <c r="C129" s="69"/>
      <c r="D129" s="69"/>
      <c r="E129" s="70"/>
      <c r="F129" s="69"/>
      <c r="G129" s="69"/>
      <c r="H129" s="69"/>
      <c r="I129" s="69"/>
      <c r="J129" s="69"/>
      <c r="K129" s="69"/>
      <c r="L129" s="69"/>
      <c r="M129" s="69"/>
      <c r="N129" s="69"/>
      <c r="O129" s="69"/>
      <c r="P129" s="69"/>
    </row>
    <row r="130" spans="2:17" ht="18.75" x14ac:dyDescent="0.25">
      <c r="B130" s="73" t="s">
        <v>151</v>
      </c>
      <c r="C130" s="95" t="str">
        <f>+K128</f>
        <v>9</v>
      </c>
      <c r="H130" s="76"/>
      <c r="I130" s="76"/>
      <c r="J130" s="76"/>
      <c r="K130" s="76"/>
      <c r="L130" s="76"/>
      <c r="M130" s="76"/>
      <c r="N130" s="69"/>
      <c r="O130" s="69"/>
      <c r="P130" s="69"/>
    </row>
    <row r="132" spans="2:17" ht="15.75" thickBot="1" x14ac:dyDescent="0.3"/>
    <row r="133" spans="2:17" ht="37.35" customHeight="1" thickBot="1" x14ac:dyDescent="0.3">
      <c r="B133" s="96" t="s">
        <v>152</v>
      </c>
      <c r="C133" s="97" t="s">
        <v>153</v>
      </c>
      <c r="D133" s="96" t="s">
        <v>29</v>
      </c>
      <c r="E133" s="97" t="s">
        <v>154</v>
      </c>
    </row>
    <row r="134" spans="2:17" ht="41.45" customHeight="1" x14ac:dyDescent="0.25">
      <c r="B134" s="98" t="s">
        <v>155</v>
      </c>
      <c r="C134" s="99">
        <v>20</v>
      </c>
      <c r="D134" s="99">
        <v>20</v>
      </c>
      <c r="E134" s="203">
        <f>+D134+D135+D136</f>
        <v>20</v>
      </c>
    </row>
    <row r="135" spans="2:17" x14ac:dyDescent="0.25">
      <c r="B135" s="98" t="s">
        <v>156</v>
      </c>
      <c r="C135" s="100">
        <v>30</v>
      </c>
      <c r="D135" s="45">
        <v>0</v>
      </c>
      <c r="E135" s="204"/>
    </row>
    <row r="136" spans="2:17" ht="15.75" thickBot="1" x14ac:dyDescent="0.3">
      <c r="B136" s="98" t="s">
        <v>157</v>
      </c>
      <c r="C136" s="101">
        <v>40</v>
      </c>
      <c r="D136" s="101">
        <v>0</v>
      </c>
      <c r="E136" s="205"/>
    </row>
    <row r="138" spans="2:17" ht="15.75" thickBot="1" x14ac:dyDescent="0.3"/>
    <row r="139" spans="2:17" ht="27" thickBot="1" x14ac:dyDescent="0.3">
      <c r="B139" s="192" t="s">
        <v>158</v>
      </c>
      <c r="C139" s="193"/>
      <c r="D139" s="193"/>
      <c r="E139" s="193"/>
      <c r="F139" s="193"/>
      <c r="G139" s="193"/>
      <c r="H139" s="193"/>
      <c r="I139" s="193"/>
      <c r="J139" s="193"/>
      <c r="K139" s="193"/>
      <c r="L139" s="193"/>
      <c r="M139" s="193"/>
      <c r="N139" s="194"/>
    </row>
    <row r="141" spans="2:17" ht="76.5" customHeight="1" x14ac:dyDescent="0.25">
      <c r="B141" s="78" t="s">
        <v>97</v>
      </c>
      <c r="C141" s="78" t="s">
        <v>98</v>
      </c>
      <c r="D141" s="78" t="s">
        <v>99</v>
      </c>
      <c r="E141" s="78" t="s">
        <v>100</v>
      </c>
      <c r="F141" s="78" t="s">
        <v>101</v>
      </c>
      <c r="G141" s="78" t="s">
        <v>102</v>
      </c>
      <c r="H141" s="78" t="s">
        <v>103</v>
      </c>
      <c r="I141" s="78" t="s">
        <v>104</v>
      </c>
      <c r="J141" s="183" t="s">
        <v>105</v>
      </c>
      <c r="K141" s="184"/>
      <c r="L141" s="185"/>
      <c r="M141" s="78" t="s">
        <v>106</v>
      </c>
      <c r="N141" s="78" t="s">
        <v>107</v>
      </c>
      <c r="O141" s="78" t="s">
        <v>108</v>
      </c>
      <c r="P141" s="183" t="s">
        <v>88</v>
      </c>
      <c r="Q141" s="185"/>
    </row>
    <row r="142" spans="2:17" ht="60.75" customHeight="1" x14ac:dyDescent="0.25">
      <c r="B142" s="88" t="s">
        <v>159</v>
      </c>
      <c r="C142" s="88" t="s">
        <v>92</v>
      </c>
      <c r="D142" s="81"/>
      <c r="E142" s="81"/>
      <c r="F142" s="81"/>
      <c r="G142" s="81"/>
      <c r="H142" s="81"/>
      <c r="I142" s="82"/>
      <c r="J142" s="86" t="s">
        <v>160</v>
      </c>
      <c r="K142" s="87" t="s">
        <v>161</v>
      </c>
      <c r="L142" s="84" t="s">
        <v>162</v>
      </c>
      <c r="M142" s="41"/>
      <c r="N142" s="41"/>
      <c r="O142" s="41"/>
      <c r="P142" s="195" t="s">
        <v>183</v>
      </c>
      <c r="Q142" s="195"/>
    </row>
    <row r="143" spans="2:17" ht="60.75" customHeight="1" x14ac:dyDescent="0.25">
      <c r="B143" s="88" t="s">
        <v>163</v>
      </c>
      <c r="C143" s="88" t="s">
        <v>92</v>
      </c>
      <c r="D143" s="81"/>
      <c r="E143" s="81"/>
      <c r="F143" s="81"/>
      <c r="G143" s="81"/>
      <c r="H143" s="81"/>
      <c r="I143" s="82"/>
      <c r="J143" s="86"/>
      <c r="K143" s="87"/>
      <c r="L143" s="84"/>
      <c r="M143" s="41"/>
      <c r="N143" s="41"/>
      <c r="O143" s="41"/>
      <c r="P143" s="195" t="s">
        <v>183</v>
      </c>
      <c r="Q143" s="195"/>
    </row>
    <row r="144" spans="2:17" ht="50.25" customHeight="1" x14ac:dyDescent="0.25">
      <c r="B144" s="88" t="s">
        <v>164</v>
      </c>
      <c r="C144" s="88" t="s">
        <v>92</v>
      </c>
      <c r="D144" s="81"/>
      <c r="E144" s="81"/>
      <c r="F144" s="81"/>
      <c r="G144" s="81"/>
      <c r="H144" s="81"/>
      <c r="I144" s="82"/>
      <c r="J144" s="86"/>
      <c r="K144" s="84"/>
      <c r="L144" s="84"/>
      <c r="M144" s="41"/>
      <c r="N144" s="41"/>
      <c r="O144" s="41"/>
      <c r="P144" s="195" t="s">
        <v>183</v>
      </c>
      <c r="Q144" s="195"/>
    </row>
    <row r="147" spans="2:7" ht="15.75" thickBot="1" x14ac:dyDescent="0.3"/>
    <row r="148" spans="2:7" ht="54" customHeight="1" x14ac:dyDescent="0.25">
      <c r="B148" s="42" t="s">
        <v>19</v>
      </c>
      <c r="C148" s="42" t="s">
        <v>152</v>
      </c>
      <c r="D148" s="78" t="s">
        <v>153</v>
      </c>
      <c r="E148" s="42" t="s">
        <v>29</v>
      </c>
      <c r="F148" s="97" t="s">
        <v>165</v>
      </c>
      <c r="G148" s="102"/>
    </row>
    <row r="149" spans="2:7" ht="120.75" customHeight="1" x14ac:dyDescent="0.2">
      <c r="B149" s="199" t="s">
        <v>166</v>
      </c>
      <c r="C149" s="103" t="s">
        <v>167</v>
      </c>
      <c r="D149" s="45">
        <v>25</v>
      </c>
      <c r="E149" s="45">
        <v>25</v>
      </c>
      <c r="F149" s="200">
        <f>+E149+E150+E151</f>
        <v>25</v>
      </c>
      <c r="G149" s="104"/>
    </row>
    <row r="150" spans="2:7" ht="76.349999999999994" customHeight="1" x14ac:dyDescent="0.2">
      <c r="B150" s="199"/>
      <c r="C150" s="103" t="s">
        <v>168</v>
      </c>
      <c r="D150" s="105">
        <v>25</v>
      </c>
      <c r="E150" s="45">
        <v>0</v>
      </c>
      <c r="F150" s="201"/>
      <c r="G150" s="104"/>
    </row>
    <row r="151" spans="2:7" ht="69" customHeight="1" x14ac:dyDescent="0.2">
      <c r="B151" s="199"/>
      <c r="C151" s="103" t="s">
        <v>169</v>
      </c>
      <c r="D151" s="45">
        <v>10</v>
      </c>
      <c r="E151" s="45">
        <v>0</v>
      </c>
      <c r="F151" s="202"/>
      <c r="G151" s="104"/>
    </row>
    <row r="152" spans="2:7" x14ac:dyDescent="0.25">
      <c r="C152"/>
    </row>
    <row r="155" spans="2:7" x14ac:dyDescent="0.25">
      <c r="B155" s="39" t="s">
        <v>170</v>
      </c>
    </row>
    <row r="158" spans="2:7" x14ac:dyDescent="0.25">
      <c r="B158" s="40" t="s">
        <v>19</v>
      </c>
      <c r="C158" s="40" t="s">
        <v>28</v>
      </c>
      <c r="D158" s="42" t="s">
        <v>29</v>
      </c>
      <c r="E158" s="42" t="s">
        <v>30</v>
      </c>
    </row>
    <row r="159" spans="2:7" ht="28.5" x14ac:dyDescent="0.25">
      <c r="B159" s="43" t="s">
        <v>171</v>
      </c>
      <c r="C159" s="44">
        <v>40</v>
      </c>
      <c r="D159" s="45">
        <v>20</v>
      </c>
      <c r="E159" s="140">
        <f>+D159+D160</f>
        <v>45</v>
      </c>
    </row>
    <row r="160" spans="2:7" ht="42.75" x14ac:dyDescent="0.25">
      <c r="B160" s="43" t="s">
        <v>172</v>
      </c>
      <c r="C160" s="44">
        <v>60</v>
      </c>
      <c r="D160" s="45">
        <f>+F149</f>
        <v>25</v>
      </c>
      <c r="E160" s="181"/>
    </row>
  </sheetData>
  <mergeCells count="97">
    <mergeCell ref="P144:Q144"/>
    <mergeCell ref="B149:B151"/>
    <mergeCell ref="F149:F151"/>
    <mergeCell ref="E159:E160"/>
    <mergeCell ref="E134:E136"/>
    <mergeCell ref="B139:N139"/>
    <mergeCell ref="J141:L141"/>
    <mergeCell ref="P141:Q141"/>
    <mergeCell ref="P142:Q142"/>
    <mergeCell ref="P143:Q143"/>
    <mergeCell ref="P103:Q103"/>
    <mergeCell ref="B106:N106"/>
    <mergeCell ref="D109:E109"/>
    <mergeCell ref="I96:I97"/>
    <mergeCell ref="H96:H97"/>
    <mergeCell ref="G96:G97"/>
    <mergeCell ref="F96:F97"/>
    <mergeCell ref="F98:F100"/>
    <mergeCell ref="E98:E100"/>
    <mergeCell ref="D98:D100"/>
    <mergeCell ref="B116:N116"/>
    <mergeCell ref="N94:N95"/>
    <mergeCell ref="D110:E110"/>
    <mergeCell ref="B113:P113"/>
    <mergeCell ref="B94:B95"/>
    <mergeCell ref="C94:C95"/>
    <mergeCell ref="D94:D95"/>
    <mergeCell ref="E94:E95"/>
    <mergeCell ref="F94:F95"/>
    <mergeCell ref="E96:E97"/>
    <mergeCell ref="D96:D97"/>
    <mergeCell ref="C96:C97"/>
    <mergeCell ref="B96:B97"/>
    <mergeCell ref="I98:I100"/>
    <mergeCell ref="H98:H100"/>
    <mergeCell ref="G98:G100"/>
    <mergeCell ref="M45:N45"/>
    <mergeCell ref="J88:L88"/>
    <mergeCell ref="P88:Q88"/>
    <mergeCell ref="C65:N65"/>
    <mergeCell ref="B67:N67"/>
    <mergeCell ref="O70:P70"/>
    <mergeCell ref="O71:P71"/>
    <mergeCell ref="O72:P72"/>
    <mergeCell ref="O73:P73"/>
    <mergeCell ref="O74:P74"/>
    <mergeCell ref="O75:P75"/>
    <mergeCell ref="O76:P76"/>
    <mergeCell ref="O77:P77"/>
    <mergeCell ref="B83:N83"/>
    <mergeCell ref="C9:N9"/>
    <mergeCell ref="C10:E10"/>
    <mergeCell ref="B14:C21"/>
    <mergeCell ref="B22:C22"/>
    <mergeCell ref="E40:E41"/>
    <mergeCell ref="B2:P2"/>
    <mergeCell ref="B4:P4"/>
    <mergeCell ref="C6:N6"/>
    <mergeCell ref="C7:N7"/>
    <mergeCell ref="C8:N8"/>
    <mergeCell ref="P89:Q92"/>
    <mergeCell ref="O89:O92"/>
    <mergeCell ref="B61:B62"/>
    <mergeCell ref="C61:C62"/>
    <mergeCell ref="D61:E61"/>
    <mergeCell ref="B89:B92"/>
    <mergeCell ref="C89:C92"/>
    <mergeCell ref="D89:D92"/>
    <mergeCell ref="E89:E92"/>
    <mergeCell ref="F89:F92"/>
    <mergeCell ref="G89:G92"/>
    <mergeCell ref="H89:H92"/>
    <mergeCell ref="I89:I92"/>
    <mergeCell ref="M89:M92"/>
    <mergeCell ref="N89:N92"/>
    <mergeCell ref="J89:J92"/>
    <mergeCell ref="K89:K92"/>
    <mergeCell ref="L89:L92"/>
    <mergeCell ref="M96:M97"/>
    <mergeCell ref="N96:N97"/>
    <mergeCell ref="M94:M95"/>
    <mergeCell ref="P93:Q93"/>
    <mergeCell ref="O94:O95"/>
    <mergeCell ref="C98:C100"/>
    <mergeCell ref="B98:B100"/>
    <mergeCell ref="P102:Q102"/>
    <mergeCell ref="O96:O97"/>
    <mergeCell ref="P96:Q97"/>
    <mergeCell ref="M98:M100"/>
    <mergeCell ref="N98:N100"/>
    <mergeCell ref="O98:O100"/>
    <mergeCell ref="P98:Q100"/>
    <mergeCell ref="P94:Q95"/>
    <mergeCell ref="P101:Q101"/>
    <mergeCell ref="G94:G95"/>
    <mergeCell ref="H94:H95"/>
    <mergeCell ref="I94:I95"/>
  </mergeCells>
  <dataValidations count="2">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Orfa Valencia Bedoya</cp:lastModifiedBy>
  <dcterms:created xsi:type="dcterms:W3CDTF">2014-12-04T14:50:47Z</dcterms:created>
  <dcterms:modified xsi:type="dcterms:W3CDTF">2014-12-12T23:56:36Z</dcterms:modified>
</cp:coreProperties>
</file>