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9440" windowHeight="11760"/>
  </bookViews>
  <sheets>
    <sheet name="EV_TEC_COOMACOVALLE_G2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7" i="1"/>
  <c r="F137"/>
  <c r="N118"/>
  <c r="M118"/>
  <c r="L118"/>
  <c r="K118"/>
  <c r="C120" s="1"/>
  <c r="C59"/>
  <c r="C58"/>
  <c r="N54"/>
  <c r="L54"/>
  <c r="K54"/>
  <c r="A50"/>
  <c r="A112" s="1"/>
  <c r="E40"/>
  <c r="E24"/>
  <c r="F16"/>
</calcChain>
</file>

<file path=xl/sharedStrings.xml><?xml version="1.0" encoding="utf-8"?>
<sst xmlns="http://schemas.openxmlformats.org/spreadsheetml/2006/main" count="425" uniqueCount="227">
  <si>
    <t>1. CRITERIOS HABILITANTES</t>
  </si>
  <si>
    <t>Experiencia Específica - habilitante</t>
  </si>
  <si>
    <t>Nombre de Proponente:</t>
  </si>
  <si>
    <t>COOPERATIVA MULTIVACTIVA DE MADRES COMUNITARIAS DEL VALLE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</si>
  <si>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</si>
  <si>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</si>
  <si>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</si>
  <si>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</si>
  <si>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</si>
  <si>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</si>
  <si>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</si>
  <si>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</si>
  <si>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</si>
  <si>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</si>
  <si>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</si>
  <si>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</si>
  <si>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</si>
  <si>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</si>
  <si>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</si>
  <si>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</si>
  <si>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</si>
  <si>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</si>
  <si>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</si>
  <si>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</si>
  <si>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</si>
  <si>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</si>
  <si>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</si>
  <si>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</si>
  <si>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</si>
  <si>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</si>
  <si>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</si>
  <si>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</si>
  <si>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</si>
  <si>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</si>
  <si>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</si>
  <si>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</si>
  <si>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</si>
  <si>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</si>
  <si>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</si>
  <si>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</si>
  <si>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</si>
  <si>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</si>
  <si>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</si>
  <si>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</si>
  <si>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</si>
  <si>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</si>
  <si>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</si>
  <si>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</si>
  <si>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</si>
  <si>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COOPERATIVA MULTIACTIVA DE MADRES COMUNITARIAS DEL VALLE DEL CAUCA</t>
  </si>
  <si>
    <t>ICBF</t>
  </si>
  <si>
    <t>76.26.13.677</t>
  </si>
  <si>
    <t>NA</t>
  </si>
  <si>
    <t>No cumple el porcentaje de cupos requerido dado que los dos contratos hacen referencia a los mismos cupos contratados en momentos diferentes</t>
  </si>
  <si>
    <t>76.26.13.378</t>
  </si>
  <si>
    <t>44 Y 58</t>
  </si>
  <si>
    <t>se debe ajustar la fecha de terminacion del contrato</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</si>
  <si>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</si>
  <si>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</si>
  <si>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</si>
  <si>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</si>
  <si>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</si>
  <si>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</si>
  <si>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</si>
  <si>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</si>
  <si>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</si>
  <si>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</si>
  <si>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</si>
  <si>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</si>
  <si>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</si>
  <si>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</si>
  <si>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</si>
  <si>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</si>
  <si>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</si>
  <si>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</si>
  <si>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</si>
  <si>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</si>
  <si>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</si>
  <si>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</si>
  <si>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</si>
  <si>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t>
  </si>
  <si>
    <t xml:space="preserve">SIN ARRIENDO </t>
  </si>
  <si>
    <t>CALLE 76 No. 28 - 20</t>
  </si>
  <si>
    <t>NO APORTA</t>
  </si>
  <si>
    <t>EN EL FORMATO 11 NO ESTA ESPECIFICADA LA DIRECCION DONDE SE ENCUENTRA UBICADO EL INMUEBLE. POR LO CUAL NO SE PUEDE DISTINGUIR A QUE INFRAESTRUCTURA PERTENECE CADA CARTA DE COMPROMISO O DOCUMENTO QUE ANEXARON. MEDIANTE CORREO DEL 2 DE DIC. REMITIERON ACLARACIÓN A LA SOLICITUD REALIZADA DE PRECISAR EN EL FORMATO LAS DIRECCIONES DE LOS INMUBLES Y ENVIARON LA CARTA DE COMPROMISO DE GESTIONAR EL USO DE LA INFRAESTRUCTURA. SUBSANADA.</t>
  </si>
  <si>
    <t>CDI MODALIDAD FAMILIAR</t>
  </si>
  <si>
    <t>FAMILIAR</t>
  </si>
  <si>
    <t>CALLE 72U 28D 1-26</t>
  </si>
  <si>
    <t>CON ARRIENDO</t>
  </si>
  <si>
    <t>CARRERA 39 41-45</t>
  </si>
  <si>
    <t>EN EL FORMATO 11 NO ESTA ESPECIFICADA LA DIRECCION DONDE SE ENCUENTRA UBICADO EL INMUEBLE. POR LO CUAL NO SE PUEDE DISTINGUIR A QUE INFRAESTRUCTURA PERTENECE CADA CARTA DE COMPROMISO O DOCUMENTO QUE ANEXARON</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</si>
  <si>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</si>
  <si>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</si>
  <si>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</si>
  <si>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</si>
  <si>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</si>
  <si>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</si>
  <si>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</si>
  <si>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</si>
  <si>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</si>
  <si>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</si>
  <si>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</si>
  <si>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</si>
  <si>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</si>
  <si>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</si>
  <si>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</si>
  <si>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</si>
  <si>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1</t>
  </si>
  <si>
    <t>707/4</t>
  </si>
  <si>
    <t>JUAN MANUEL BETANCOURT GARCIA</t>
  </si>
  <si>
    <t>PSICOLOGO</t>
  </si>
  <si>
    <t>UNIVERSIDAD JAVERIANA</t>
  </si>
  <si>
    <t>COOMACOVALLE</t>
  </si>
  <si>
    <t>FECHA DE INICIO Y TERMINACIÓN</t>
  </si>
  <si>
    <t>LA CERTIFICACION APORTADA POR COOMACOVALLE NO ES CLARA EN LAS FECHAS, LAS FUNCIONES RELACIONADAS NO VAN ACORDE AL PERFIL DE COORDINADOR. MEDIANTE CORREO ELECTRÓNICO DE FECHA 2 DE DICIEMBRE REMITIERON CERTIFICACION EN LA QUE SE ACLARAN FECHAS Y FUNCIONES. SUBSANADA.</t>
  </si>
  <si>
    <t>COORDINADOR 2</t>
  </si>
  <si>
    <t>SUSANA VELEZ JARAMILLO</t>
  </si>
  <si>
    <t>ADMINISTRACION DE EMPRESAS</t>
  </si>
  <si>
    <t>UNIVERSIDAD TECNOLOGICA DEL CHOCO</t>
  </si>
  <si>
    <t>08/01/2013 - 15/12/2013 Y 08/01/2014 - 30/06/2014 Y 08/01/2014 A LA FECHA</t>
  </si>
  <si>
    <t>COORDINADOR 3</t>
  </si>
  <si>
    <t>YAMILEC OCORO AMU</t>
  </si>
  <si>
    <t>PSICOLOGA</t>
  </si>
  <si>
    <t>UNIVERSIDA SAN BUENAVENTURA</t>
  </si>
  <si>
    <t>08/01/2013-15/12/2013 Y 01/09/2014-30/09/2014 Y 08/01/2014 A LA FECHA</t>
  </si>
  <si>
    <t>COORDINADOR 4</t>
  </si>
  <si>
    <t>DIANA LORENA CARO PEÑA</t>
  </si>
  <si>
    <t>NO CUMPLE</t>
  </si>
  <si>
    <t>NO APORTA CERTIFICACION DE LA PROFESION PORQUE ES ESTUDIANTE DE TERCER SEMESTRE DE TRABAJO SOCIAL POR LO TANTO NO CUMPLE CON EL PERFIL MINIMO ACADEMICO  EN LOS PLIEGOS. MEDIANTE CORREO ELESCTRONICO DEL 2 DE DICIEMBRE ENVIARON LOS MISMOS DOCUMENTOS APORTADOS INICIALMENTE, NO OBSTANTE  NO CUMPLE CON EL PERFIL..</t>
  </si>
  <si>
    <t>COORDINADOR 5</t>
  </si>
  <si>
    <t>450/2</t>
  </si>
  <si>
    <t>JHON JHAKSSON PALACIOS MOSQUERA</t>
  </si>
  <si>
    <t>UNIVERSIDAD TECNOLOGICA DEL CHOCO DIEGO LUIS CORDOBA</t>
  </si>
  <si>
    <t>07/15/2013-15/12/2013
01/09/2014-7/30/2014
8/1/2014-26/11/2014</t>
  </si>
  <si>
    <t>COORDINADOR MODALIDAD FAMILIAR SUR</t>
  </si>
  <si>
    <t>COORDINADORA 6</t>
  </si>
  <si>
    <t>YANNETTE CARVAJAL VALENCIA</t>
  </si>
  <si>
    <t>LICENCIADA EN EDUCACION BASICA CON ENFASIS EN CIENCIAS NATURALES</t>
  </si>
  <si>
    <t>UNIVERSIDAD DEL TOLIMA</t>
  </si>
  <si>
    <t>NOVIEMBRE 19 DE 2014</t>
  </si>
  <si>
    <t>FUNDACION CARITAS AL SOL</t>
  </si>
  <si>
    <t>FEBRERO DE 1999-OCTUBRE DE 2012</t>
  </si>
  <si>
    <t>COORDINADORA DE LA INSTITUCION Y ADMINISTRADORA DE LA FUNDACION</t>
  </si>
  <si>
    <t>LA CARTA DE COMPROMISO NO ESPECIFICA A QUE CARGO APLICA.</t>
  </si>
  <si>
    <t>OCTUBRE DE 2012 -9 DE ABRIL DE 2014</t>
  </si>
  <si>
    <t>COORDINADORA</t>
  </si>
  <si>
    <t>PROFESIONAL DE APOYO PSICOSOCIAL 1</t>
  </si>
  <si>
    <t>JENNY GABY MELO CANAMEJOY</t>
  </si>
  <si>
    <t>UNIVERSIDAD COOPERATIVA DE COLOMBIA</t>
  </si>
  <si>
    <t>LICEO MDERNO LOS ROBLES</t>
  </si>
  <si>
    <t>FEBRERO 2012-NOVIEMBRE 2012</t>
  </si>
  <si>
    <t>PROFESIONAL DE APOYO PSICOSOCIAL 2</t>
  </si>
  <si>
    <t>MARIA DE JESUS OTALORA REYES</t>
  </si>
  <si>
    <t>13/11/2012 AL 25/01/2014</t>
  </si>
  <si>
    <t>PROFESIONAL DE APOYO PSICOSOCIAL 3</t>
  </si>
  <si>
    <t>SULLY YULIETH BLANDON ARENAS</t>
  </si>
  <si>
    <t>UNIVERSIDAD ANTONIO NARIÑO</t>
  </si>
  <si>
    <t>HOSPITAL PSIQUIATRICO UNIVERSITARIO DEL VALLE</t>
  </si>
  <si>
    <t>30/10/2008  AL 31/12/2008
24/07/2009 AL 15/12/2009
11/06/2010 AL 15/10/2010</t>
  </si>
  <si>
    <t>LA CERTIFICACION QUE ACREDITA LA EXPERIENCIA EN EL HOSPITAL PSIQUAITRICO NO DESCRIBE LAS FUNCIONES REALIZADAS POR LA PROFESIONAL ALLI</t>
  </si>
  <si>
    <t>PROFESIONAL DE APOYO PSICOSOCIAL 4</t>
  </si>
  <si>
    <t>ANDREA VIVIANA RENDON NOGUERA</t>
  </si>
  <si>
    <t>UNIVERSIDAD NACIONAL ABIERTA Y A DISTANCIA</t>
  </si>
  <si>
    <t xml:space="preserve">11/7/2013 AL 15/12/2013
09/01/2014 AL 30/07/2014
01/09/2014 AL 26/11 /2014 </t>
  </si>
  <si>
    <t>SI CUMPLE</t>
  </si>
  <si>
    <t>PROFESIONAL DE APOYO PSICOSOCIAL 5</t>
  </si>
  <si>
    <t>450/3</t>
  </si>
  <si>
    <t>CLAUDIA YOMAIRA ESCOBAR ANGULO</t>
  </si>
  <si>
    <t>NO ADJUNTA COPIA DE TARJETA PROFESIONAL</t>
  </si>
  <si>
    <t>10/09/2013-15/12/2013
1/09/2014-7/30/2014
8/1/2014-26/11/2014</t>
  </si>
  <si>
    <t>PROFESIONAL DE APOYO PSICOSOCIAL 6</t>
  </si>
  <si>
    <t>YELA DEL CARMEN QUIÑONES VALVERDE</t>
  </si>
  <si>
    <t>01/11/2009-20/11/2014</t>
  </si>
  <si>
    <t>PROFESIONAL DE APOYO PSICOSOCIAL  7</t>
  </si>
  <si>
    <t>ANGGIE PAOLA IDARRAGA FLOREZ</t>
  </si>
  <si>
    <t>UNIVERSIDAD SANTIAGO DE CALI</t>
  </si>
  <si>
    <t>ARQUIDIOSECIS DE CALI</t>
  </si>
  <si>
    <t>EN LA CERTIFICACION LABORAL NO SE ESPECIFICA FECHA DE INICIO DEL CONTRATO</t>
  </si>
  <si>
    <t>ANDREA VIVIANN GOMEZ GOMEZ</t>
  </si>
  <si>
    <t>UNAD</t>
  </si>
  <si>
    <t>MEDIANTE OFICIO CON RADICADO No. 23362 DEL 2 DE DICIEMBRE, COOMACOVALLE REMITE LA HOJA DE VIDA DE ANDREA VIVIANA GOMEZ GOMEZ PARA SUSTITUIR LA HOJA DE VIDA DE ANGGIE PAOLA IDARRAGA FLOREZ. LA PROFESONAL PROPUESTA NO CUMPLE CON LA EXPERIENCIA REQUERIDA PARA EL CARGO.</t>
  </si>
  <si>
    <t>1. Experiencia Específica - Adicional</t>
  </si>
  <si>
    <t>76.26.12.89</t>
  </si>
  <si>
    <t>49 Y 62</t>
  </si>
  <si>
    <t>76.26.11.012</t>
  </si>
  <si>
    <t>52 Y 63</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</si>
  <si>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</si>
  <si>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</si>
  <si>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</si>
  <si>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</si>
  <si>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</si>
  <si>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</si>
  <si>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</si>
  <si>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</si>
  <si>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FINANCIERO  POR CADA CINCO MIL CUPOS OFERTADOS O FRACIÓN INFERIOR </t>
  </si>
  <si>
    <t>1/ 1000</t>
  </si>
  <si>
    <t>MILADY AGUIRRE MUÑOZ</t>
  </si>
  <si>
    <t>CONTADOR PÚBLICO</t>
  </si>
  <si>
    <t>UNIVVERSIDAD SANTIAGO DE CALI</t>
  </si>
  <si>
    <t>28 DEJULIO DE 1989</t>
  </si>
  <si>
    <t>26955- T</t>
  </si>
  <si>
    <t>FEBRERO 11 DE 2012- NOVIEMBRE 26 DE 2014</t>
  </si>
  <si>
    <t>COORDINADORCOORDINADOR GENERAL DEL PROYECTO POR CADA MIL CUPOS OFERTADOS O FRACIÓN INFERIOR</t>
  </si>
  <si>
    <t>1/1000</t>
  </si>
  <si>
    <t>DANIA LISBETH MINA</t>
  </si>
  <si>
    <t>LICENCIADA EN EDUCACION PREESCOLAR</t>
  </si>
  <si>
    <t>FUNDACION PROPAL</t>
  </si>
  <si>
    <t>ENERO 2012-0CTUBRE 31 DE 2014</t>
  </si>
  <si>
    <t>COORDINADORA PEDAGOGICA</t>
  </si>
  <si>
    <t xml:space="preserve">EN EL FORMATO 10 ESTA PROFESIONAL APARECE COMO PSICOLOGA PERO LOS DOCUMENTOS QUE APORTA SON DE LICENCIADA EN EDUCACION </t>
  </si>
  <si>
    <t>PROFESIONAL DE APOYO PEDAGÓGICO  POR CADA MIL CUPOS OFERTADOS O FRACIÓN INFERIOR</t>
  </si>
  <si>
    <t>FRANCIA HELENA CAMPAZ GARCIA</t>
  </si>
  <si>
    <t>LICENCIATURA EN ADMINISTRACION EDUCATIVA</t>
  </si>
  <si>
    <t>UNIVERSIDAD SURCOLOMBIANA EN CONVENIO CON UNIVERSIDAD DEL QUINDIO</t>
  </si>
  <si>
    <t>ARQUIDIOCESIS DE CALI</t>
  </si>
  <si>
    <t>29/09/2005-30/06/2006
01/09/2006-30/06/2007
01/09/2007-30/06/2008</t>
  </si>
  <si>
    <t>DOCENTE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</si>
  <si>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</si>
  <si>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</si>
  <si>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</si>
  <si>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</si>
  <si>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</si>
  <si>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</si>
  <si>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</si>
  <si>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</si>
  <si>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EN LA CERTIFICACION LABORAL NO SE ESPECIFICA FECHA DE INICIO DEL CONTRATO PARA ESTABLECER EL TIEMPO DE EXPERIENCIA HABILITANTE Y FUE PRESENTADA SU HOJA DE VIDA POR OTRO OFERENTE PREVIAMENTE. MEDIANTE CORREO ELECTRÒNICO DEL 2 DE DICIEMBRE REMITEN CARTA ACLARATORIA SUSCRITA POR LA MISMA INTERESADA, LA CUAL NO SE VALIDA POR CUANTO NO ES EMITIDA POR LA ENTIDAD CONTRANTE. MEDIANTE OFICIO CON RADICADO No. 23362 DEL 2 DE DICIEMBRE, COOPMACOVALLE REMITE LA HOJA DE VIDA DE ANDREA VIVIANA GOMEZ GOMEMEZ PARA SUSTITUIR LA ANTERIOR HOJA DE VIDA.</t>
  </si>
  <si>
    <t>LA PRESENTA OTRO OFERENTE EN PROPUESTA PREVIA. CAMBIAR HOJA DE VIDA</t>
  </si>
</sst>
</file>

<file path=xl/styles.xml><?xml version="1.0" encoding="utf-8"?>
<styleSheet xmlns="http://schemas.openxmlformats.org/spreadsheetml/2006/main">
  <numFmts count="7">
    <numFmt numFmtId="6" formatCode="&quot;$&quot;\ #,##0_);[Red]\(&quot;$&quot;\ #,##0\)"/>
    <numFmt numFmtId="164" formatCode="_-* #,##0.00_-;\-* #,##0.00_-;_-* &quot;-&quot;??_-;_-@_-"/>
    <numFmt numFmtId="165" formatCode="[$$-2C0A]\ #,##0"/>
    <numFmt numFmtId="166" formatCode="[$$-240A]\ #,##0.00"/>
    <numFmt numFmtId="167" formatCode="[$$-240A]\ #,##0"/>
    <numFmt numFmtId="168" formatCode="_-* #,##0\ _€_-;\-* #,##0\ _€_-;_-* &quot;-&quot;??\ _€_-;_-@_-"/>
    <numFmt numFmtId="169" formatCode="[$$-2C0A]\ #,##0.00"/>
  </numFmts>
  <fonts count="25">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26">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14">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5" fontId="0" fillId="0" borderId="0" xfId="0" applyNumberFormat="1" applyFill="1" applyBorder="1" applyAlignment="1">
      <alignment horizontal="center" vertical="center"/>
    </xf>
    <xf numFmtId="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4" fillId="5" borderId="13"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4" fillId="5" borderId="14"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168" fontId="13" fillId="0" borderId="6" xfId="1" applyNumberFormat="1" applyFont="1" applyFill="1" applyBorder="1" applyAlignment="1">
      <alignmen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3" fontId="14" fillId="5"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wrapText="1"/>
    </xf>
    <xf numFmtId="14" fontId="14" fillId="5" borderId="0" xfId="0" applyNumberFormat="1" applyFont="1" applyFill="1" applyBorder="1" applyAlignment="1" applyProtection="1">
      <alignment horizontal="center" vertical="center" wrapText="1"/>
      <protection locked="0"/>
    </xf>
    <xf numFmtId="3" fontId="14" fillId="5" borderId="0"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4" borderId="6" xfId="0" applyNumberFormat="1" applyFont="1" applyFill="1" applyBorder="1" applyAlignment="1" applyProtection="1">
      <alignment horizontal="center" vertical="center" wrapText="1"/>
      <protection locked="0"/>
    </xf>
    <xf numFmtId="49"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6" fillId="0" borderId="0" xfId="0" applyFont="1" applyFill="1" applyBorder="1" applyAlignment="1">
      <alignment horizontal="left" vertical="center"/>
    </xf>
    <xf numFmtId="0" fontId="0" fillId="0" borderId="6" xfId="0" applyFill="1" applyBorder="1" applyAlignment="1">
      <alignmen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Border="1" applyAlignment="1">
      <alignment horizontal="center" vertical="center" wrapText="1"/>
    </xf>
    <xf numFmtId="0" fontId="0" fillId="0" borderId="6" xfId="0" applyFill="1" applyBorder="1" applyAlignment="1">
      <alignment wrapText="1"/>
    </xf>
    <xf numFmtId="14" fontId="0" fillId="0" borderId="6" xfId="0" applyNumberFormat="1" applyBorder="1" applyAlignment="1"/>
    <xf numFmtId="0" fontId="0" fillId="0" borderId="6" xfId="0" applyBorder="1"/>
    <xf numFmtId="0" fontId="0" fillId="0" borderId="16" xfId="0" applyBorder="1" applyAlignment="1">
      <alignment horizontal="left" vertical="center" wrapText="1"/>
    </xf>
    <xf numFmtId="0" fontId="0" fillId="0" borderId="16" xfId="0" applyBorder="1" applyAlignment="1">
      <alignment horizontal="center" vertical="center" wrapText="1"/>
    </xf>
    <xf numFmtId="0" fontId="0" fillId="0" borderId="16" xfId="0" applyFill="1" applyBorder="1" applyAlignment="1">
      <alignment horizontal="center" vertical="center" wrapText="1"/>
    </xf>
    <xf numFmtId="0" fontId="0" fillId="0" borderId="16" xfId="0" applyFill="1" applyBorder="1" applyAlignment="1">
      <alignment horizontal="center" vertical="center"/>
    </xf>
    <xf numFmtId="14" fontId="0" fillId="0" borderId="16" xfId="0" applyNumberFormat="1" applyBorder="1" applyAlignment="1">
      <alignment horizontal="center" vertical="center"/>
    </xf>
    <xf numFmtId="0" fontId="0" fillId="0" borderId="16" xfId="0" applyFill="1" applyBorder="1" applyAlignment="1">
      <alignment horizontal="center"/>
    </xf>
    <xf numFmtId="0" fontId="0" fillId="0" borderId="9" xfId="0" applyBorder="1" applyAlignment="1">
      <alignment wrapText="1"/>
    </xf>
    <xf numFmtId="0" fontId="0" fillId="0" borderId="9" xfId="0" applyFill="1" applyBorder="1" applyAlignment="1">
      <alignment wrapText="1"/>
    </xf>
    <xf numFmtId="0" fontId="0" fillId="0" borderId="16" xfId="0" applyBorder="1" applyAlignment="1">
      <alignment horizontal="center" vertical="center"/>
    </xf>
    <xf numFmtId="0" fontId="0" fillId="0" borderId="6" xfId="0" applyFont="1" applyFill="1" applyBorder="1" applyAlignment="1">
      <alignment wrapText="1"/>
    </xf>
    <xf numFmtId="0" fontId="0" fillId="0" borderId="6" xfId="0" applyFont="1" applyFill="1" applyBorder="1"/>
    <xf numFmtId="0" fontId="0" fillId="0" borderId="18" xfId="0" applyBorder="1" applyAlignment="1">
      <alignment vertical="center"/>
    </xf>
    <xf numFmtId="0" fontId="0" fillId="0" borderId="6" xfId="0" applyBorder="1" applyAlignment="1">
      <alignment horizontal="left"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wrapText="1"/>
    </xf>
    <xf numFmtId="0" fontId="0" fillId="0" borderId="6" xfId="0" applyFill="1" applyBorder="1" applyAlignment="1">
      <alignment horizontal="center" wrapText="1"/>
    </xf>
    <xf numFmtId="0" fontId="0" fillId="0" borderId="6" xfId="0" applyNumberFormat="1" applyFill="1" applyBorder="1" applyAlignment="1">
      <alignment horizontal="center" vertical="center" wrapText="1"/>
    </xf>
    <xf numFmtId="0" fontId="0" fillId="0" borderId="0" xfId="0" applyBorder="1" applyAlignment="1">
      <alignment horizontal="center" vertical="center"/>
    </xf>
    <xf numFmtId="14" fontId="0" fillId="0" borderId="6" xfId="0" applyNumberFormat="1" applyBorder="1" applyAlignment="1">
      <alignment vertical="center"/>
    </xf>
    <xf numFmtId="3" fontId="21" fillId="5" borderId="13"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center" vertical="center" wrapText="1"/>
    </xf>
    <xf numFmtId="3" fontId="14" fillId="5" borderId="13"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2" xfId="0" applyFont="1" applyFill="1" applyBorder="1" applyAlignment="1">
      <alignment horizontal="center" vertical="center"/>
    </xf>
    <xf numFmtId="0" fontId="2" fillId="2" borderId="22"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6" xfId="0" applyBorder="1" applyAlignment="1">
      <alignment horizontal="center"/>
    </xf>
    <xf numFmtId="0" fontId="14" fillId="0" borderId="6" xfId="0" applyFont="1" applyBorder="1" applyAlignment="1">
      <alignment wrapText="1"/>
    </xf>
    <xf numFmtId="0" fontId="14" fillId="0" borderId="6" xfId="0" applyFont="1" applyBorder="1"/>
    <xf numFmtId="0" fontId="0" fillId="0" borderId="6" xfId="0" applyBorder="1" applyAlignment="1">
      <alignment horizontal="left" wrapText="1"/>
    </xf>
    <xf numFmtId="0" fontId="0" fillId="0" borderId="6" xfId="0" applyBorder="1" applyAlignment="1">
      <alignment horizontal="center" wrapText="1"/>
    </xf>
    <xf numFmtId="0" fontId="0" fillId="0" borderId="6" xfId="0" applyBorder="1" applyAlignment="1">
      <alignment horizontal="justify" vertical="center" wrapText="1"/>
    </xf>
    <xf numFmtId="0" fontId="0" fillId="0" borderId="6" xfId="0" applyFill="1" applyBorder="1" applyAlignment="1">
      <alignment horizontal="center" vertical="justify" wrapText="1"/>
    </xf>
    <xf numFmtId="0" fontId="0" fillId="0" borderId="6" xfId="0" applyFill="1" applyBorder="1" applyAlignment="1">
      <alignment horizontal="justify" vertic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2" borderId="1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xf>
    <xf numFmtId="0" fontId="0" fillId="0" borderId="10" xfId="0" applyFill="1" applyBorder="1" applyAlignment="1">
      <alignment horizontal="center" vertical="center"/>
    </xf>
    <xf numFmtId="14" fontId="0" fillId="0" borderId="9"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9" xfId="0" applyFill="1" applyBorder="1" applyAlignment="1">
      <alignment horizontal="center" wrapText="1"/>
    </xf>
    <xf numFmtId="0" fontId="0" fillId="0" borderId="10" xfId="0" applyFill="1"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6" xfId="0" applyBorder="1" applyAlignment="1">
      <alignment horizontal="left" vertical="center" wrapText="1"/>
    </xf>
    <xf numFmtId="0" fontId="0" fillId="0" borderId="16" xfId="0" applyBorder="1" applyAlignment="1">
      <alignment horizontal="center" vertical="center" wrapText="1"/>
    </xf>
    <xf numFmtId="0" fontId="0" fillId="0" borderId="16" xfId="0" applyFill="1" applyBorder="1" applyAlignment="1">
      <alignment horizontal="center" vertical="center" wrapText="1"/>
    </xf>
    <xf numFmtId="0" fontId="0" fillId="0" borderId="16" xfId="0" applyFill="1" applyBorder="1" applyAlignment="1">
      <alignment horizontal="center" vertical="center"/>
    </xf>
    <xf numFmtId="0" fontId="10" fillId="0" borderId="9" xfId="0" applyFont="1" applyFill="1" applyBorder="1" applyAlignment="1">
      <alignment horizontal="center" wrapText="1"/>
    </xf>
    <xf numFmtId="0" fontId="10" fillId="0" borderId="10" xfId="0" applyFont="1" applyFill="1" applyBorder="1" applyAlignment="1">
      <alignment horizontal="center" wrapText="1"/>
    </xf>
    <xf numFmtId="0" fontId="0" fillId="0" borderId="16" xfId="0" applyFill="1" applyBorder="1" applyAlignment="1">
      <alignment horizontal="center" wrapText="1"/>
    </xf>
    <xf numFmtId="0" fontId="0" fillId="0" borderId="9" xfId="0" applyNumberFormat="1" applyFill="1" applyBorder="1" applyAlignment="1">
      <alignment horizontal="center" vertical="center" wrapText="1"/>
    </xf>
    <xf numFmtId="0" fontId="0" fillId="0" borderId="16" xfId="0" applyNumberFormat="1" applyFill="1" applyBorder="1" applyAlignment="1">
      <alignment horizontal="center" vertical="center" wrapText="1"/>
    </xf>
    <xf numFmtId="0" fontId="0" fillId="0" borderId="10" xfId="0" applyNumberFormat="1" applyFill="1" applyBorder="1" applyAlignment="1">
      <alignment horizontal="center" vertical="center" wrapText="1"/>
    </xf>
    <xf numFmtId="0" fontId="0" fillId="0" borderId="16" xfId="0" applyBorder="1" applyAlignment="1">
      <alignment horizontal="center" vertical="center"/>
    </xf>
    <xf numFmtId="14" fontId="0" fillId="0" borderId="9" xfId="0" applyNumberFormat="1" applyBorder="1" applyAlignment="1">
      <alignment horizontal="center" vertical="center" wrapText="1"/>
    </xf>
    <xf numFmtId="14" fontId="0" fillId="0" borderId="16" xfId="0" applyNumberFormat="1" applyBorder="1" applyAlignment="1">
      <alignment horizontal="center" vertical="center" wrapText="1"/>
    </xf>
    <xf numFmtId="14" fontId="0" fillId="0" borderId="10" xfId="0" applyNumberFormat="1" applyBorder="1" applyAlignment="1">
      <alignment horizontal="center" vertical="center" wrapText="1"/>
    </xf>
    <xf numFmtId="0" fontId="0" fillId="6" borderId="17" xfId="0" applyFill="1" applyBorder="1" applyAlignment="1">
      <alignment horizontal="center" vertical="center"/>
    </xf>
    <xf numFmtId="0" fontId="0" fillId="6" borderId="18" xfId="0" applyFill="1" applyBorder="1" applyAlignment="1">
      <alignment horizontal="center" vertical="center"/>
    </xf>
    <xf numFmtId="0" fontId="0" fillId="6" borderId="21" xfId="0" applyFill="1" applyBorder="1" applyAlignment="1">
      <alignment horizontal="center" vertical="center"/>
    </xf>
    <xf numFmtId="0" fontId="0" fillId="6" borderId="0" xfId="0" applyFill="1" applyBorder="1" applyAlignment="1">
      <alignment horizontal="center" vertical="center"/>
    </xf>
    <xf numFmtId="0" fontId="0" fillId="6" borderId="19" xfId="0" applyFill="1" applyBorder="1" applyAlignment="1">
      <alignment horizontal="center" vertical="center"/>
    </xf>
    <xf numFmtId="0" fontId="0" fillId="6" borderId="20" xfId="0" applyFill="1" applyBorder="1" applyAlignment="1">
      <alignment horizontal="center" vertical="center"/>
    </xf>
    <xf numFmtId="0" fontId="0" fillId="0" borderId="22" xfId="0" applyBorder="1" applyAlignment="1">
      <alignment horizontal="center" vertical="center"/>
    </xf>
    <xf numFmtId="0" fontId="0" fillId="0" borderId="25" xfId="0" applyBorder="1" applyAlignment="1">
      <alignment horizontal="center" vertical="center"/>
    </xf>
    <xf numFmtId="0" fontId="0" fillId="0" borderId="6" xfId="0" applyBorder="1" applyAlignment="1">
      <alignment horizontal="center" vertical="center"/>
    </xf>
    <xf numFmtId="0" fontId="23"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ual"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Z148"/>
  <sheetViews>
    <sheetView tabSelected="1" topLeftCell="A27" zoomScale="80" zoomScaleNormal="80" workbookViewId="0">
      <selection activeCell="A27" sqref="A27"/>
    </sheetView>
  </sheetViews>
  <sheetFormatPr baseColWidth="10" defaultRowHeight="15"/>
  <cols>
    <col min="1" max="1" width="3.140625" style="1" bestFit="1" customWidth="1"/>
    <col min="2" max="2" width="46.140625" style="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45.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c r="B2" s="139" t="s">
        <v>0</v>
      </c>
      <c r="C2" s="140"/>
      <c r="D2" s="140"/>
      <c r="E2" s="140"/>
      <c r="F2" s="140"/>
      <c r="G2" s="140"/>
      <c r="H2" s="140"/>
      <c r="I2" s="140"/>
      <c r="J2" s="140"/>
      <c r="K2" s="140"/>
      <c r="L2" s="140"/>
      <c r="M2" s="140"/>
      <c r="N2" s="140"/>
      <c r="O2" s="140"/>
      <c r="P2" s="140"/>
    </row>
    <row r="4" spans="2:16" ht="26.25">
      <c r="B4" s="139" t="s">
        <v>1</v>
      </c>
      <c r="C4" s="140"/>
      <c r="D4" s="140"/>
      <c r="E4" s="140"/>
      <c r="F4" s="140"/>
      <c r="G4" s="140"/>
      <c r="H4" s="140"/>
      <c r="I4" s="140"/>
      <c r="J4" s="140"/>
      <c r="K4" s="140"/>
      <c r="L4" s="140"/>
      <c r="M4" s="140"/>
      <c r="N4" s="140"/>
      <c r="O4" s="140"/>
      <c r="P4" s="140"/>
    </row>
    <row r="5" spans="2:16" ht="15.75" thickBot="1"/>
    <row r="6" spans="2:16" ht="21.75" thickBot="1">
      <c r="B6" s="2" t="s">
        <v>2</v>
      </c>
      <c r="C6" s="141" t="s">
        <v>3</v>
      </c>
      <c r="D6" s="141"/>
      <c r="E6" s="141"/>
      <c r="F6" s="141"/>
      <c r="G6" s="141"/>
      <c r="H6" s="141"/>
      <c r="I6" s="141"/>
      <c r="J6" s="141"/>
      <c r="K6" s="141"/>
      <c r="L6" s="141"/>
      <c r="M6" s="141"/>
      <c r="N6" s="142"/>
    </row>
    <row r="7" spans="2:16" ht="16.5" thickBot="1">
      <c r="B7" s="3" t="s">
        <v>4</v>
      </c>
      <c r="C7" s="141"/>
      <c r="D7" s="141"/>
      <c r="E7" s="141"/>
      <c r="F7" s="141"/>
      <c r="G7" s="141"/>
      <c r="H7" s="141"/>
      <c r="I7" s="141"/>
      <c r="J7" s="141"/>
      <c r="K7" s="141"/>
      <c r="L7" s="141"/>
      <c r="M7" s="141"/>
      <c r="N7" s="142"/>
    </row>
    <row r="8" spans="2:16" ht="16.5" thickBot="1">
      <c r="B8" s="3" t="s">
        <v>5</v>
      </c>
      <c r="C8" s="141"/>
      <c r="D8" s="141"/>
      <c r="E8" s="141"/>
      <c r="F8" s="141"/>
      <c r="G8" s="141"/>
      <c r="H8" s="141"/>
      <c r="I8" s="141"/>
      <c r="J8" s="141"/>
      <c r="K8" s="141"/>
      <c r="L8" s="141"/>
      <c r="M8" s="141"/>
      <c r="N8" s="142"/>
    </row>
    <row r="9" spans="2:16" ht="16.5" thickBot="1">
      <c r="B9" s="3" t="s">
        <v>6</v>
      </c>
      <c r="C9" s="141"/>
      <c r="D9" s="141"/>
      <c r="E9" s="141"/>
      <c r="F9" s="141"/>
      <c r="G9" s="141"/>
      <c r="H9" s="141"/>
      <c r="I9" s="141"/>
      <c r="J9" s="141"/>
      <c r="K9" s="141"/>
      <c r="L9" s="141"/>
      <c r="M9" s="141"/>
      <c r="N9" s="142"/>
    </row>
    <row r="10" spans="2:16" ht="16.5" thickBot="1">
      <c r="B10" s="3" t="s">
        <v>7</v>
      </c>
      <c r="C10" s="143">
        <v>26</v>
      </c>
      <c r="D10" s="143"/>
      <c r="E10" s="144"/>
      <c r="F10" s="4"/>
      <c r="G10" s="4"/>
      <c r="H10" s="4"/>
      <c r="I10" s="4"/>
      <c r="J10" s="4"/>
      <c r="K10" s="4"/>
      <c r="L10" s="4"/>
      <c r="M10" s="4"/>
      <c r="N10" s="5"/>
    </row>
    <row r="11" spans="2:16" ht="16.5" thickBot="1">
      <c r="B11" s="6" t="s">
        <v>8</v>
      </c>
      <c r="C11" s="7">
        <v>41973</v>
      </c>
      <c r="D11" s="8"/>
      <c r="E11" s="8"/>
      <c r="F11" s="8"/>
      <c r="G11" s="8"/>
      <c r="H11" s="8"/>
      <c r="I11" s="8"/>
      <c r="J11" s="8"/>
      <c r="K11" s="8"/>
      <c r="L11" s="8"/>
      <c r="M11" s="8"/>
      <c r="N11" s="9"/>
    </row>
    <row r="12" spans="2:16" ht="15.75">
      <c r="B12" s="10"/>
      <c r="C12" s="11"/>
      <c r="D12" s="12"/>
      <c r="E12" s="12"/>
      <c r="F12" s="12"/>
      <c r="G12" s="12"/>
      <c r="H12" s="12"/>
      <c r="I12" s="13"/>
      <c r="J12" s="13"/>
      <c r="K12" s="13"/>
      <c r="L12" s="13"/>
      <c r="M12" s="13"/>
      <c r="N12" s="12"/>
    </row>
    <row r="13" spans="2:16">
      <c r="I13" s="13"/>
      <c r="J13" s="13"/>
      <c r="K13" s="13"/>
      <c r="L13" s="13"/>
      <c r="M13" s="13"/>
      <c r="N13" s="14"/>
    </row>
    <row r="14" spans="2:16" ht="45.75" customHeight="1">
      <c r="B14" s="145" t="s">
        <v>9</v>
      </c>
      <c r="C14" s="145"/>
      <c r="D14" s="15" t="s">
        <v>10</v>
      </c>
      <c r="E14" s="15" t="s">
        <v>11</v>
      </c>
      <c r="F14" s="15" t="s">
        <v>12</v>
      </c>
      <c r="G14" s="16"/>
      <c r="I14" s="17"/>
      <c r="J14" s="17"/>
      <c r="K14" s="17"/>
      <c r="L14" s="17"/>
      <c r="M14" s="17"/>
      <c r="N14" s="14"/>
    </row>
    <row r="15" spans="2:16">
      <c r="B15" s="145"/>
      <c r="C15" s="145"/>
      <c r="D15" s="15">
        <v>19</v>
      </c>
      <c r="E15" s="18">
        <v>681861102</v>
      </c>
      <c r="F15" s="15">
        <v>282</v>
      </c>
      <c r="G15" s="19"/>
      <c r="I15" s="20"/>
      <c r="J15" s="20"/>
      <c r="K15" s="20"/>
      <c r="L15" s="20"/>
      <c r="M15" s="20"/>
      <c r="N15" s="14"/>
    </row>
    <row r="16" spans="2:16">
      <c r="B16" s="145"/>
      <c r="C16" s="145"/>
      <c r="D16" s="15">
        <v>10</v>
      </c>
      <c r="E16" s="18">
        <v>2081494671</v>
      </c>
      <c r="F16" s="15">
        <f>577+245</f>
        <v>822</v>
      </c>
      <c r="G16" s="19"/>
      <c r="I16" s="20"/>
      <c r="J16" s="20"/>
      <c r="K16" s="20"/>
      <c r="L16" s="20"/>
      <c r="M16" s="20"/>
      <c r="N16" s="14"/>
    </row>
    <row r="17" spans="1:14">
      <c r="B17" s="145"/>
      <c r="C17" s="145"/>
      <c r="D17" s="15">
        <v>26</v>
      </c>
      <c r="E17" s="18">
        <v>2953362808</v>
      </c>
      <c r="F17" s="15">
        <v>1157</v>
      </c>
      <c r="G17" s="19"/>
      <c r="I17" s="20"/>
      <c r="J17" s="20"/>
      <c r="K17" s="20"/>
      <c r="L17" s="20"/>
      <c r="M17" s="20"/>
      <c r="N17" s="14"/>
    </row>
    <row r="18" spans="1:14">
      <c r="B18" s="145"/>
      <c r="C18" s="145"/>
      <c r="D18" s="15">
        <v>27</v>
      </c>
      <c r="E18" s="18">
        <v>3326061528</v>
      </c>
      <c r="F18" s="15">
        <v>1260</v>
      </c>
      <c r="G18" s="19"/>
      <c r="H18" s="21"/>
      <c r="I18" s="20"/>
      <c r="J18" s="20"/>
      <c r="K18" s="20"/>
      <c r="L18" s="20"/>
      <c r="M18" s="20"/>
      <c r="N18" s="22"/>
    </row>
    <row r="19" spans="1:14">
      <c r="B19" s="145"/>
      <c r="C19" s="145"/>
      <c r="D19" s="15"/>
      <c r="E19" s="23"/>
      <c r="F19" s="18"/>
      <c r="G19" s="19"/>
      <c r="H19" s="21"/>
      <c r="I19" s="24"/>
      <c r="J19" s="24"/>
      <c r="K19" s="24"/>
      <c r="L19" s="24"/>
      <c r="M19" s="24"/>
      <c r="N19" s="22"/>
    </row>
    <row r="20" spans="1:14">
      <c r="B20" s="145"/>
      <c r="C20" s="145"/>
      <c r="D20" s="15"/>
      <c r="E20" s="23"/>
      <c r="F20" s="18"/>
      <c r="G20" s="19"/>
      <c r="H20" s="21"/>
      <c r="I20" s="13"/>
      <c r="J20" s="13"/>
      <c r="K20" s="13"/>
      <c r="L20" s="13"/>
      <c r="M20" s="13"/>
      <c r="N20" s="22"/>
    </row>
    <row r="21" spans="1:14">
      <c r="B21" s="145"/>
      <c r="C21" s="145"/>
      <c r="D21" s="15"/>
      <c r="E21" s="23"/>
      <c r="F21" s="18"/>
      <c r="G21" s="19"/>
      <c r="H21" s="21"/>
      <c r="I21" s="13"/>
      <c r="J21" s="13"/>
      <c r="K21" s="13"/>
      <c r="L21" s="13"/>
      <c r="M21" s="13"/>
      <c r="N21" s="22"/>
    </row>
    <row r="22" spans="1:14" ht="15.75" thickBot="1">
      <c r="B22" s="146" t="s">
        <v>13</v>
      </c>
      <c r="C22" s="147"/>
      <c r="D22" s="15"/>
      <c r="E22" s="25"/>
      <c r="F22" s="18"/>
      <c r="G22" s="19"/>
      <c r="H22" s="21"/>
      <c r="I22" s="13"/>
      <c r="J22" s="13"/>
      <c r="K22" s="13"/>
      <c r="L22" s="13"/>
      <c r="M22" s="13"/>
      <c r="N22" s="22"/>
    </row>
    <row r="23" spans="1:14" ht="45.75" thickBot="1">
      <c r="A23" s="26"/>
      <c r="B23" s="27" t="s">
        <v>14</v>
      </c>
      <c r="C23" s="27" t="s">
        <v>15</v>
      </c>
      <c r="E23" s="17"/>
      <c r="F23" s="17"/>
      <c r="G23" s="17"/>
      <c r="H23" s="17"/>
      <c r="I23" s="28"/>
      <c r="J23" s="28"/>
      <c r="K23" s="28"/>
      <c r="L23" s="28"/>
      <c r="M23" s="28"/>
    </row>
    <row r="24" spans="1:14" ht="15.75" thickBot="1">
      <c r="A24" s="29">
        <v>1</v>
      </c>
      <c r="C24" s="30">
        <v>926</v>
      </c>
      <c r="D24" s="31"/>
      <c r="E24" s="32">
        <f>E22</f>
        <v>0</v>
      </c>
      <c r="F24" s="33"/>
      <c r="G24" s="33"/>
      <c r="H24" s="33"/>
      <c r="I24" s="34"/>
      <c r="J24" s="34"/>
      <c r="K24" s="34"/>
      <c r="L24" s="34"/>
      <c r="M24" s="34"/>
    </row>
    <row r="25" spans="1:14">
      <c r="A25" s="35"/>
      <c r="C25" s="36"/>
      <c r="D25" s="20"/>
      <c r="E25" s="37"/>
      <c r="F25" s="33"/>
      <c r="G25" s="33"/>
      <c r="H25" s="33"/>
      <c r="I25" s="34"/>
      <c r="J25" s="34"/>
      <c r="K25" s="34"/>
      <c r="L25" s="34"/>
      <c r="M25" s="34"/>
    </row>
    <row r="26" spans="1:14">
      <c r="A26" s="35"/>
      <c r="C26" s="36"/>
      <c r="D26" s="20"/>
      <c r="E26" s="37"/>
      <c r="F26" s="33"/>
      <c r="G26" s="33"/>
      <c r="H26" s="33"/>
      <c r="I26" s="34"/>
      <c r="J26" s="34"/>
      <c r="K26" s="34"/>
      <c r="L26" s="34"/>
      <c r="M26" s="34"/>
    </row>
    <row r="27" spans="1:14">
      <c r="A27" s="35"/>
      <c r="B27" s="38" t="s">
        <v>16</v>
      </c>
      <c r="C27"/>
      <c r="D27"/>
      <c r="E27"/>
      <c r="F27"/>
      <c r="G27"/>
      <c r="H27"/>
      <c r="I27" s="13"/>
      <c r="J27" s="13"/>
      <c r="K27" s="13"/>
      <c r="L27" s="13"/>
      <c r="M27" s="13"/>
      <c r="N27" s="14"/>
    </row>
    <row r="28" spans="1:14">
      <c r="A28" s="35"/>
      <c r="B28"/>
      <c r="C28"/>
      <c r="D28"/>
      <c r="E28"/>
      <c r="F28"/>
      <c r="G28"/>
      <c r="H28"/>
      <c r="I28" s="13"/>
      <c r="J28" s="13"/>
      <c r="K28" s="13"/>
      <c r="L28" s="13"/>
      <c r="M28" s="13"/>
      <c r="N28" s="14"/>
    </row>
    <row r="29" spans="1:14">
      <c r="A29" s="35"/>
      <c r="B29" s="39" t="s">
        <v>17</v>
      </c>
      <c r="C29" s="39" t="s">
        <v>18</v>
      </c>
      <c r="D29" s="39" t="s">
        <v>19</v>
      </c>
      <c r="E29"/>
      <c r="F29"/>
      <c r="G29"/>
      <c r="H29"/>
      <c r="I29" s="13"/>
      <c r="J29" s="13"/>
      <c r="K29" s="13"/>
      <c r="L29" s="13"/>
      <c r="M29" s="13"/>
      <c r="N29" s="14"/>
    </row>
    <row r="30" spans="1:14">
      <c r="A30" s="35"/>
      <c r="B30" s="40" t="s">
        <v>20</v>
      </c>
      <c r="C30" s="41"/>
      <c r="D30" s="40" t="s">
        <v>21</v>
      </c>
      <c r="E30"/>
      <c r="F30"/>
      <c r="G30"/>
      <c r="H30"/>
      <c r="I30" s="13"/>
      <c r="J30" s="13"/>
      <c r="K30" s="13"/>
      <c r="L30" s="13"/>
      <c r="M30" s="13"/>
      <c r="N30" s="14"/>
    </row>
    <row r="31" spans="1:14">
      <c r="A31" s="35"/>
      <c r="B31" s="40" t="s">
        <v>22</v>
      </c>
      <c r="C31" s="41"/>
      <c r="D31" s="40" t="s">
        <v>21</v>
      </c>
      <c r="E31"/>
      <c r="F31"/>
      <c r="G31"/>
      <c r="H31"/>
      <c r="I31" s="13"/>
      <c r="J31" s="13"/>
      <c r="K31" s="13"/>
      <c r="L31" s="13"/>
      <c r="M31" s="13"/>
      <c r="N31" s="14"/>
    </row>
    <row r="32" spans="1:14">
      <c r="A32" s="35"/>
      <c r="B32" s="40" t="s">
        <v>23</v>
      </c>
      <c r="C32" s="40" t="s">
        <v>21</v>
      </c>
      <c r="D32" s="40"/>
      <c r="E32"/>
      <c r="F32"/>
      <c r="G32"/>
      <c r="H32"/>
      <c r="I32" s="13"/>
      <c r="J32" s="13"/>
      <c r="K32" s="13"/>
      <c r="L32" s="13"/>
      <c r="M32" s="13"/>
      <c r="N32" s="14"/>
    </row>
    <row r="33" spans="1:17">
      <c r="A33" s="35"/>
      <c r="B33" s="40" t="s">
        <v>24</v>
      </c>
      <c r="C33" s="40"/>
      <c r="D33" s="40" t="s">
        <v>21</v>
      </c>
      <c r="E33"/>
      <c r="F33"/>
      <c r="G33"/>
      <c r="H33"/>
      <c r="I33" s="13"/>
      <c r="J33" s="13"/>
      <c r="K33" s="13"/>
      <c r="L33" s="13"/>
      <c r="M33" s="13"/>
      <c r="N33" s="14"/>
    </row>
    <row r="34" spans="1:17">
      <c r="A34" s="35"/>
      <c r="B34"/>
      <c r="C34"/>
      <c r="D34"/>
      <c r="E34"/>
      <c r="F34"/>
      <c r="G34"/>
      <c r="H34"/>
      <c r="I34" s="13"/>
      <c r="J34" s="13"/>
      <c r="K34" s="13"/>
      <c r="L34" s="13"/>
      <c r="M34" s="13"/>
      <c r="N34" s="14"/>
    </row>
    <row r="35" spans="1:17">
      <c r="A35" s="35"/>
      <c r="B35"/>
      <c r="C35"/>
      <c r="D35"/>
      <c r="E35"/>
      <c r="F35"/>
      <c r="G35"/>
      <c r="H35"/>
      <c r="I35" s="13"/>
      <c r="J35" s="13"/>
      <c r="K35" s="13"/>
      <c r="L35" s="13"/>
      <c r="M35" s="13"/>
      <c r="N35" s="14"/>
    </row>
    <row r="36" spans="1:17">
      <c r="A36" s="35"/>
      <c r="B36" s="38" t="s">
        <v>25</v>
      </c>
      <c r="C36"/>
      <c r="D36"/>
      <c r="E36"/>
      <c r="F36"/>
      <c r="G36"/>
      <c r="H36"/>
      <c r="I36" s="13"/>
      <c r="J36" s="13"/>
      <c r="K36" s="13"/>
      <c r="L36" s="13"/>
      <c r="M36" s="13"/>
      <c r="N36" s="14"/>
    </row>
    <row r="37" spans="1:17">
      <c r="A37" s="35"/>
      <c r="B37"/>
      <c r="C37"/>
      <c r="D37"/>
      <c r="E37"/>
      <c r="F37"/>
      <c r="G37"/>
      <c r="H37"/>
      <c r="I37" s="13"/>
      <c r="J37" s="13"/>
      <c r="K37" s="13"/>
      <c r="L37" s="13"/>
      <c r="M37" s="13"/>
      <c r="N37" s="14"/>
    </row>
    <row r="38" spans="1:17">
      <c r="A38" s="35"/>
      <c r="B38"/>
      <c r="C38"/>
      <c r="D38"/>
      <c r="E38"/>
      <c r="F38"/>
      <c r="G38"/>
      <c r="H38"/>
      <c r="I38" s="13"/>
      <c r="J38" s="13"/>
      <c r="K38" s="13"/>
      <c r="L38" s="13"/>
      <c r="M38" s="13"/>
      <c r="N38" s="14"/>
    </row>
    <row r="39" spans="1:17">
      <c r="A39" s="35"/>
      <c r="B39" s="39" t="s">
        <v>17</v>
      </c>
      <c r="C39" s="39" t="s">
        <v>26</v>
      </c>
      <c r="D39" s="42" t="s">
        <v>27</v>
      </c>
      <c r="E39" s="42" t="s">
        <v>28</v>
      </c>
      <c r="F39"/>
      <c r="G39"/>
      <c r="H39"/>
      <c r="I39" s="13"/>
      <c r="J39" s="13"/>
      <c r="K39" s="13"/>
      <c r="L39" s="13"/>
      <c r="M39" s="13"/>
      <c r="N39" s="14"/>
    </row>
    <row r="40" spans="1:17" ht="63" customHeight="1">
      <c r="A40" s="35"/>
      <c r="B40" s="43" t="s">
        <v>29</v>
      </c>
      <c r="C40" s="44">
        <v>40</v>
      </c>
      <c r="D40" s="41">
        <v>40</v>
      </c>
      <c r="E40" s="148">
        <f>+D40+D41</f>
        <v>100</v>
      </c>
      <c r="F40"/>
      <c r="G40"/>
      <c r="H40"/>
      <c r="I40" s="13"/>
      <c r="J40" s="13"/>
      <c r="K40" s="13"/>
      <c r="L40" s="13"/>
      <c r="M40" s="13"/>
      <c r="N40" s="14"/>
    </row>
    <row r="41" spans="1:17" ht="83.25" customHeight="1">
      <c r="A41" s="35"/>
      <c r="B41" s="43" t="s">
        <v>30</v>
      </c>
      <c r="C41" s="44">
        <v>60</v>
      </c>
      <c r="D41" s="41">
        <v>60</v>
      </c>
      <c r="E41" s="149"/>
      <c r="F41"/>
      <c r="G41"/>
      <c r="H41"/>
      <c r="I41" s="13"/>
      <c r="J41" s="13"/>
      <c r="K41" s="13"/>
      <c r="L41" s="13"/>
      <c r="M41" s="13"/>
      <c r="N41" s="14"/>
    </row>
    <row r="42" spans="1:17">
      <c r="A42" s="35"/>
      <c r="C42" s="36"/>
      <c r="D42" s="20"/>
      <c r="E42" s="37"/>
      <c r="F42" s="33"/>
      <c r="G42" s="33"/>
      <c r="H42" s="33"/>
      <c r="I42" s="34"/>
      <c r="J42" s="34"/>
      <c r="K42" s="34"/>
      <c r="L42" s="34"/>
      <c r="M42" s="34"/>
    </row>
    <row r="43" spans="1:17">
      <c r="A43" s="35"/>
      <c r="C43" s="36"/>
      <c r="D43" s="20"/>
      <c r="E43" s="37"/>
      <c r="F43" s="33"/>
      <c r="G43" s="33"/>
      <c r="H43" s="33"/>
      <c r="I43" s="34"/>
      <c r="J43" s="34"/>
      <c r="K43" s="34"/>
      <c r="L43" s="34"/>
      <c r="M43" s="34"/>
    </row>
    <row r="44" spans="1:17">
      <c r="A44" s="35"/>
      <c r="C44" s="36"/>
      <c r="D44" s="20"/>
      <c r="E44" s="37"/>
      <c r="F44" s="33"/>
      <c r="G44" s="33"/>
      <c r="H44" s="33"/>
      <c r="I44" s="34"/>
      <c r="J44" s="34"/>
      <c r="K44" s="34"/>
      <c r="L44" s="34"/>
      <c r="M44" s="34"/>
    </row>
    <row r="45" spans="1:17" ht="15.75" thickBot="1">
      <c r="M45" s="150" t="s">
        <v>31</v>
      </c>
      <c r="N45" s="150"/>
    </row>
    <row r="46" spans="1:17">
      <c r="B46" s="38" t="s">
        <v>32</v>
      </c>
      <c r="M46" s="45"/>
      <c r="N46" s="45"/>
    </row>
    <row r="47" spans="1:17" ht="15.75" thickBot="1">
      <c r="M47" s="45"/>
      <c r="N47" s="45"/>
    </row>
    <row r="48" spans="1:17" s="13" customFormat="1" ht="109.5" customHeight="1">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1" customFormat="1" ht="60">
      <c r="A49" s="49">
        <v>1</v>
      </c>
      <c r="B49" s="50" t="s">
        <v>49</v>
      </c>
      <c r="C49" s="50" t="s">
        <v>49</v>
      </c>
      <c r="D49" s="50" t="s">
        <v>50</v>
      </c>
      <c r="E49" s="51" t="s">
        <v>51</v>
      </c>
      <c r="F49" s="52" t="s">
        <v>18</v>
      </c>
      <c r="G49" s="53" t="s">
        <v>52</v>
      </c>
      <c r="H49" s="54">
        <v>41571</v>
      </c>
      <c r="I49" s="54">
        <v>41851</v>
      </c>
      <c r="J49" s="55" t="s">
        <v>19</v>
      </c>
      <c r="K49" s="51">
        <v>9</v>
      </c>
      <c r="L49" s="51">
        <v>0</v>
      </c>
      <c r="M49" s="56">
        <v>456</v>
      </c>
      <c r="N49" s="56">
        <v>0</v>
      </c>
      <c r="O49" s="57">
        <v>1936103544</v>
      </c>
      <c r="P49" s="58">
        <v>62</v>
      </c>
      <c r="Q49" s="59" t="s">
        <v>53</v>
      </c>
      <c r="R49" s="60"/>
      <c r="S49" s="60"/>
      <c r="T49" s="60"/>
      <c r="U49" s="60"/>
      <c r="V49" s="60"/>
      <c r="W49" s="60"/>
      <c r="X49" s="60"/>
      <c r="Y49" s="60"/>
      <c r="Z49" s="60"/>
    </row>
    <row r="50" spans="1:26" s="61" customFormat="1" ht="45">
      <c r="A50" s="49">
        <f>+A49+1</f>
        <v>2</v>
      </c>
      <c r="B50" s="50" t="s">
        <v>49</v>
      </c>
      <c r="C50" s="50" t="s">
        <v>49</v>
      </c>
      <c r="D50" s="50" t="s">
        <v>50</v>
      </c>
      <c r="E50" s="51" t="s">
        <v>54</v>
      </c>
      <c r="F50" s="52" t="s">
        <v>18</v>
      </c>
      <c r="G50" s="53" t="s">
        <v>52</v>
      </c>
      <c r="H50" s="54">
        <v>41290</v>
      </c>
      <c r="I50" s="54">
        <v>41639</v>
      </c>
      <c r="J50" s="55" t="s">
        <v>19</v>
      </c>
      <c r="K50" s="51">
        <v>10</v>
      </c>
      <c r="L50" s="51">
        <v>0</v>
      </c>
      <c r="M50" s="62">
        <v>456</v>
      </c>
      <c r="N50" s="62">
        <v>0</v>
      </c>
      <c r="O50" s="57">
        <v>1716367384</v>
      </c>
      <c r="P50" s="63" t="s">
        <v>55</v>
      </c>
      <c r="Q50" s="59" t="s">
        <v>56</v>
      </c>
      <c r="R50" s="60"/>
      <c r="S50" s="60"/>
      <c r="T50" s="60"/>
      <c r="U50" s="60"/>
      <c r="V50" s="60"/>
      <c r="W50" s="60"/>
      <c r="X50" s="60"/>
      <c r="Y50" s="60"/>
      <c r="Z50" s="60"/>
    </row>
    <row r="51" spans="1:26" s="61" customFormat="1">
      <c r="A51" s="49"/>
      <c r="B51" s="50"/>
      <c r="C51" s="50"/>
      <c r="D51" s="50"/>
      <c r="E51" s="51"/>
      <c r="F51" s="52"/>
      <c r="G51" s="53"/>
      <c r="H51" s="64"/>
      <c r="I51" s="64"/>
      <c r="J51" s="55"/>
      <c r="K51" s="51"/>
      <c r="L51" s="51"/>
      <c r="M51" s="62"/>
      <c r="N51" s="62"/>
      <c r="O51" s="57"/>
      <c r="P51" s="58"/>
      <c r="Q51" s="59"/>
      <c r="R51" s="60"/>
      <c r="S51" s="60"/>
      <c r="T51" s="60"/>
      <c r="U51" s="60"/>
      <c r="V51" s="60"/>
      <c r="W51" s="60"/>
      <c r="X51" s="60"/>
      <c r="Y51" s="60"/>
      <c r="Z51" s="60"/>
    </row>
    <row r="52" spans="1:26" s="61" customFormat="1">
      <c r="A52" s="49"/>
      <c r="B52" s="50"/>
      <c r="C52" s="50"/>
      <c r="D52" s="50"/>
      <c r="E52" s="51"/>
      <c r="F52" s="52"/>
      <c r="G52" s="53"/>
      <c r="H52" s="64"/>
      <c r="I52" s="64"/>
      <c r="J52" s="55"/>
      <c r="K52" s="51"/>
      <c r="L52" s="51"/>
      <c r="M52" s="65"/>
      <c r="N52" s="65"/>
      <c r="O52" s="57"/>
      <c r="P52" s="58"/>
      <c r="Q52" s="59"/>
      <c r="R52" s="60"/>
      <c r="S52" s="60"/>
      <c r="T52" s="60"/>
      <c r="U52" s="60"/>
      <c r="V52" s="60"/>
      <c r="W52" s="60"/>
      <c r="X52" s="60"/>
      <c r="Y52" s="60"/>
      <c r="Z52" s="60"/>
    </row>
    <row r="53" spans="1:26" s="61" customFormat="1">
      <c r="A53" s="49"/>
      <c r="B53" s="50"/>
      <c r="C53" s="66"/>
      <c r="D53" s="50"/>
      <c r="E53" s="67"/>
      <c r="F53" s="52"/>
      <c r="G53" s="52"/>
      <c r="H53" s="52"/>
      <c r="I53" s="55"/>
      <c r="J53" s="55"/>
      <c r="K53" s="51"/>
      <c r="L53" s="55"/>
      <c r="M53" s="68"/>
      <c r="N53" s="68"/>
      <c r="O53" s="57"/>
      <c r="P53" s="57"/>
      <c r="Q53" s="59"/>
      <c r="R53" s="60"/>
      <c r="S53" s="60"/>
      <c r="T53" s="60"/>
      <c r="U53" s="60"/>
      <c r="V53" s="60"/>
      <c r="W53" s="60"/>
      <c r="X53" s="60"/>
      <c r="Y53" s="60"/>
      <c r="Z53" s="60"/>
    </row>
    <row r="54" spans="1:26" s="61" customFormat="1">
      <c r="A54" s="49"/>
      <c r="B54" s="69" t="s">
        <v>28</v>
      </c>
      <c r="C54" s="66"/>
      <c r="D54" s="50"/>
      <c r="E54" s="67"/>
      <c r="F54" s="52"/>
      <c r="G54" s="52"/>
      <c r="H54" s="52"/>
      <c r="I54" s="55"/>
      <c r="J54" s="55"/>
      <c r="K54" s="70">
        <f>SUM(K49:K53)</f>
        <v>19</v>
      </c>
      <c r="L54" s="71">
        <f>SUM(L49:L53)</f>
        <v>0</v>
      </c>
      <c r="M54" s="72">
        <v>456</v>
      </c>
      <c r="N54" s="71">
        <f>SUM(N49:N53)</f>
        <v>0</v>
      </c>
      <c r="O54" s="57"/>
      <c r="P54" s="57"/>
      <c r="Q54" s="73"/>
    </row>
    <row r="55" spans="1:26" s="74" customFormat="1">
      <c r="E55" s="75"/>
    </row>
    <row r="56" spans="1:26" s="74" customFormat="1">
      <c r="B56" s="136" t="s">
        <v>57</v>
      </c>
      <c r="C56" s="136" t="s">
        <v>58</v>
      </c>
      <c r="D56" s="138" t="s">
        <v>59</v>
      </c>
      <c r="E56" s="138"/>
    </row>
    <row r="57" spans="1:26" s="74" customFormat="1">
      <c r="B57" s="137"/>
      <c r="C57" s="137"/>
      <c r="D57" s="76" t="s">
        <v>60</v>
      </c>
      <c r="E57" s="77" t="s">
        <v>61</v>
      </c>
    </row>
    <row r="58" spans="1:26" s="74" customFormat="1" ht="30.6" customHeight="1">
      <c r="B58" s="78" t="s">
        <v>62</v>
      </c>
      <c r="C58" s="79">
        <f>+K54</f>
        <v>19</v>
      </c>
      <c r="D58" s="80"/>
      <c r="E58" s="80" t="s">
        <v>19</v>
      </c>
      <c r="F58" s="81"/>
      <c r="G58" s="81"/>
      <c r="H58" s="81"/>
      <c r="I58" s="81"/>
      <c r="J58" s="81"/>
      <c r="K58" s="81"/>
      <c r="L58" s="81"/>
      <c r="M58" s="81"/>
    </row>
    <row r="59" spans="1:26" s="74" customFormat="1" ht="30" customHeight="1">
      <c r="B59" s="78" t="s">
        <v>63</v>
      </c>
      <c r="C59" s="79">
        <f>+M54</f>
        <v>456</v>
      </c>
      <c r="D59" s="80"/>
      <c r="E59" s="82" t="s">
        <v>19</v>
      </c>
    </row>
    <row r="60" spans="1:26" s="74" customFormat="1">
      <c r="B60" s="83"/>
      <c r="C60" s="154"/>
      <c r="D60" s="154"/>
      <c r="E60" s="154"/>
      <c r="F60" s="154"/>
      <c r="G60" s="154"/>
      <c r="H60" s="154"/>
      <c r="I60" s="154"/>
      <c r="J60" s="154"/>
      <c r="K60" s="154"/>
      <c r="L60" s="154"/>
      <c r="M60" s="154"/>
      <c r="N60" s="154"/>
    </row>
    <row r="61" spans="1:26" ht="28.15" customHeight="1" thickBot="1"/>
    <row r="62" spans="1:26" ht="27" thickBot="1">
      <c r="B62" s="155" t="s">
        <v>64</v>
      </c>
      <c r="C62" s="155"/>
      <c r="D62" s="155"/>
      <c r="E62" s="155"/>
      <c r="F62" s="155"/>
      <c r="G62" s="155"/>
      <c r="H62" s="155"/>
      <c r="I62" s="155"/>
      <c r="J62" s="155"/>
      <c r="K62" s="155"/>
      <c r="L62" s="155"/>
      <c r="M62" s="155"/>
      <c r="N62" s="155"/>
    </row>
    <row r="65" spans="2:17" ht="109.5" customHeight="1">
      <c r="B65" s="84" t="s">
        <v>65</v>
      </c>
      <c r="C65" s="85" t="s">
        <v>66</v>
      </c>
      <c r="D65" s="85" t="s">
        <v>67</v>
      </c>
      <c r="E65" s="85" t="s">
        <v>68</v>
      </c>
      <c r="F65" s="85" t="s">
        <v>69</v>
      </c>
      <c r="G65" s="85" t="s">
        <v>70</v>
      </c>
      <c r="H65" s="85" t="s">
        <v>71</v>
      </c>
      <c r="I65" s="85" t="s">
        <v>72</v>
      </c>
      <c r="J65" s="85" t="s">
        <v>73</v>
      </c>
      <c r="K65" s="85" t="s">
        <v>74</v>
      </c>
      <c r="L65" s="85" t="s">
        <v>75</v>
      </c>
      <c r="M65" s="86" t="s">
        <v>76</v>
      </c>
      <c r="N65" s="86" t="s">
        <v>77</v>
      </c>
      <c r="O65" s="156" t="s">
        <v>78</v>
      </c>
      <c r="P65" s="157"/>
      <c r="Q65" s="85" t="s">
        <v>79</v>
      </c>
    </row>
    <row r="66" spans="2:17" ht="186" customHeight="1">
      <c r="B66" s="87" t="s">
        <v>80</v>
      </c>
      <c r="C66" s="87" t="s">
        <v>81</v>
      </c>
      <c r="D66" s="88" t="s">
        <v>82</v>
      </c>
      <c r="E66" s="80">
        <v>251</v>
      </c>
      <c r="F66" s="89" t="s">
        <v>83</v>
      </c>
      <c r="G66" s="89" t="s">
        <v>52</v>
      </c>
      <c r="H66" s="89" t="s">
        <v>18</v>
      </c>
      <c r="I66" s="89" t="s">
        <v>52</v>
      </c>
      <c r="J66" s="89" t="s">
        <v>18</v>
      </c>
      <c r="K66" s="41" t="s">
        <v>18</v>
      </c>
      <c r="L66" s="41" t="s">
        <v>18</v>
      </c>
      <c r="M66" s="41" t="s">
        <v>18</v>
      </c>
      <c r="N66" s="41" t="s">
        <v>18</v>
      </c>
      <c r="O66" s="158" t="s">
        <v>84</v>
      </c>
      <c r="P66" s="159"/>
      <c r="Q66" s="41" t="s">
        <v>18</v>
      </c>
    </row>
    <row r="67" spans="2:17" ht="90" customHeight="1">
      <c r="B67" s="87" t="s">
        <v>85</v>
      </c>
      <c r="C67" s="87" t="s">
        <v>86</v>
      </c>
      <c r="D67" s="88" t="s">
        <v>87</v>
      </c>
      <c r="E67" s="80">
        <v>450</v>
      </c>
      <c r="F67" s="89" t="s">
        <v>52</v>
      </c>
      <c r="G67" s="89" t="s">
        <v>52</v>
      </c>
      <c r="H67" s="89" t="s">
        <v>52</v>
      </c>
      <c r="I67" s="89" t="s">
        <v>18</v>
      </c>
      <c r="J67" s="89" t="s">
        <v>18</v>
      </c>
      <c r="K67" s="41" t="s">
        <v>18</v>
      </c>
      <c r="L67" s="41" t="s">
        <v>18</v>
      </c>
      <c r="M67" s="41" t="s">
        <v>18</v>
      </c>
      <c r="N67" s="41" t="s">
        <v>18</v>
      </c>
      <c r="O67" s="160"/>
      <c r="P67" s="161"/>
      <c r="Q67" s="41" t="s">
        <v>18</v>
      </c>
    </row>
    <row r="68" spans="2:17" ht="99.75" customHeight="1">
      <c r="B68" s="87" t="s">
        <v>80</v>
      </c>
      <c r="C68" s="87" t="s">
        <v>88</v>
      </c>
      <c r="D68" s="88" t="s">
        <v>89</v>
      </c>
      <c r="E68" s="89">
        <v>456</v>
      </c>
      <c r="F68" s="89" t="s">
        <v>52</v>
      </c>
      <c r="G68" s="89" t="s">
        <v>83</v>
      </c>
      <c r="H68" s="89" t="s">
        <v>52</v>
      </c>
      <c r="I68" s="89" t="s">
        <v>52</v>
      </c>
      <c r="J68" s="89" t="s">
        <v>18</v>
      </c>
      <c r="K68" s="41" t="s">
        <v>18</v>
      </c>
      <c r="L68" s="41" t="s">
        <v>18</v>
      </c>
      <c r="M68" s="41" t="s">
        <v>18</v>
      </c>
      <c r="N68" s="41" t="s">
        <v>18</v>
      </c>
      <c r="O68" s="160" t="s">
        <v>90</v>
      </c>
      <c r="P68" s="161"/>
      <c r="Q68" s="41" t="s">
        <v>18</v>
      </c>
    </row>
    <row r="69" spans="2:17">
      <c r="B69" s="87"/>
      <c r="C69" s="87"/>
      <c r="D69" s="88"/>
      <c r="E69" s="80"/>
      <c r="F69" s="89"/>
      <c r="G69" s="89"/>
      <c r="H69" s="89"/>
      <c r="I69" s="89"/>
      <c r="J69" s="89"/>
      <c r="K69" s="41"/>
      <c r="L69" s="41"/>
      <c r="M69" s="41"/>
      <c r="N69" s="41"/>
      <c r="O69" s="163"/>
      <c r="P69" s="164"/>
      <c r="Q69" s="41"/>
    </row>
    <row r="70" spans="2:17">
      <c r="B70" s="87"/>
      <c r="C70" s="87"/>
      <c r="D70" s="88"/>
      <c r="E70" s="88"/>
      <c r="F70" s="89"/>
      <c r="G70" s="89"/>
      <c r="H70" s="89"/>
      <c r="I70" s="90"/>
      <c r="J70" s="90"/>
      <c r="K70" s="40"/>
      <c r="L70" s="40"/>
      <c r="M70" s="40"/>
      <c r="N70" s="40"/>
      <c r="O70" s="163"/>
      <c r="P70" s="164"/>
      <c r="Q70" s="40"/>
    </row>
    <row r="71" spans="2:17">
      <c r="B71" s="87"/>
      <c r="C71" s="87"/>
      <c r="D71" s="88"/>
      <c r="E71" s="88"/>
      <c r="F71" s="89"/>
      <c r="G71" s="89"/>
      <c r="H71" s="89"/>
      <c r="I71" s="90"/>
      <c r="J71" s="90"/>
      <c r="K71" s="40"/>
      <c r="L71" s="40"/>
      <c r="M71" s="40"/>
      <c r="N71" s="40"/>
      <c r="O71" s="163"/>
      <c r="P71" s="164"/>
      <c r="Q71" s="40"/>
    </row>
    <row r="72" spans="2:17">
      <c r="B72" s="87"/>
      <c r="C72" s="87"/>
      <c r="D72" s="88"/>
      <c r="E72" s="88"/>
      <c r="F72" s="89"/>
      <c r="G72" s="89"/>
      <c r="H72" s="89"/>
      <c r="I72" s="90"/>
      <c r="J72" s="90"/>
      <c r="K72" s="40"/>
      <c r="L72" s="40"/>
      <c r="M72" s="40"/>
      <c r="N72" s="40"/>
      <c r="O72" s="163"/>
      <c r="P72" s="164"/>
      <c r="Q72" s="40"/>
    </row>
    <row r="73" spans="2:17">
      <c r="B73" s="40"/>
      <c r="C73" s="40"/>
      <c r="D73" s="40"/>
      <c r="E73" s="40"/>
      <c r="F73" s="40"/>
      <c r="G73" s="40"/>
      <c r="H73" s="40"/>
      <c r="I73" s="40"/>
      <c r="J73" s="40"/>
      <c r="K73" s="40"/>
      <c r="L73" s="40"/>
      <c r="M73" s="40"/>
      <c r="N73" s="40"/>
      <c r="O73" s="163"/>
      <c r="P73" s="164"/>
      <c r="Q73" s="40"/>
    </row>
    <row r="74" spans="2:17">
      <c r="B74" s="1" t="s">
        <v>91</v>
      </c>
    </row>
    <row r="75" spans="2:17">
      <c r="B75" s="1" t="s">
        <v>92</v>
      </c>
    </row>
    <row r="76" spans="2:17">
      <c r="B76" s="1" t="s">
        <v>93</v>
      </c>
    </row>
    <row r="78" spans="2:17" ht="15.75" thickBot="1"/>
    <row r="79" spans="2:17" ht="27" thickBot="1">
      <c r="B79" s="151" t="s">
        <v>94</v>
      </c>
      <c r="C79" s="152"/>
      <c r="D79" s="152"/>
      <c r="E79" s="152"/>
      <c r="F79" s="152"/>
      <c r="G79" s="152"/>
      <c r="H79" s="152"/>
      <c r="I79" s="152"/>
      <c r="J79" s="152"/>
      <c r="K79" s="152"/>
      <c r="L79" s="152"/>
      <c r="M79" s="152"/>
      <c r="N79" s="153"/>
    </row>
    <row r="84" spans="2:18" ht="76.5" customHeight="1">
      <c r="B84" s="84" t="s">
        <v>95</v>
      </c>
      <c r="C84" s="84" t="s">
        <v>96</v>
      </c>
      <c r="D84" s="84" t="s">
        <v>97</v>
      </c>
      <c r="E84" s="84" t="s">
        <v>98</v>
      </c>
      <c r="F84" s="84" t="s">
        <v>99</v>
      </c>
      <c r="G84" s="84" t="s">
        <v>100</v>
      </c>
      <c r="H84" s="84" t="s">
        <v>101</v>
      </c>
      <c r="I84" s="84" t="s">
        <v>102</v>
      </c>
      <c r="J84" s="156" t="s">
        <v>103</v>
      </c>
      <c r="K84" s="165"/>
      <c r="L84" s="157"/>
      <c r="M84" s="84" t="s">
        <v>104</v>
      </c>
      <c r="N84" s="84" t="s">
        <v>105</v>
      </c>
      <c r="O84" s="84" t="s">
        <v>106</v>
      </c>
      <c r="P84" s="156" t="s">
        <v>78</v>
      </c>
      <c r="Q84" s="157"/>
    </row>
    <row r="85" spans="2:18" ht="82.5" customHeight="1">
      <c r="B85" s="91" t="s">
        <v>107</v>
      </c>
      <c r="C85" s="92" t="s">
        <v>108</v>
      </c>
      <c r="D85" s="93" t="s">
        <v>109</v>
      </c>
      <c r="E85" s="90">
        <v>6646928</v>
      </c>
      <c r="F85" s="87" t="s">
        <v>110</v>
      </c>
      <c r="G85" s="87" t="s">
        <v>111</v>
      </c>
      <c r="H85" s="94">
        <v>39739</v>
      </c>
      <c r="I85" s="88">
        <v>110760</v>
      </c>
      <c r="J85" s="95" t="s">
        <v>112</v>
      </c>
      <c r="K85" s="93" t="s">
        <v>113</v>
      </c>
      <c r="L85" s="90" t="s">
        <v>18</v>
      </c>
      <c r="M85" s="40" t="s">
        <v>18</v>
      </c>
      <c r="N85" s="40" t="s">
        <v>18</v>
      </c>
      <c r="O85" s="40" t="s">
        <v>18</v>
      </c>
      <c r="P85" s="162" t="s">
        <v>114</v>
      </c>
      <c r="Q85" s="162"/>
    </row>
    <row r="86" spans="2:18" ht="105.75" customHeight="1">
      <c r="B86" s="91" t="s">
        <v>115</v>
      </c>
      <c r="C86" s="92" t="s">
        <v>108</v>
      </c>
      <c r="D86" s="90" t="s">
        <v>116</v>
      </c>
      <c r="E86" s="90">
        <v>38603774</v>
      </c>
      <c r="F86" s="87" t="s">
        <v>117</v>
      </c>
      <c r="G86" s="87" t="s">
        <v>118</v>
      </c>
      <c r="H86" s="94">
        <v>40802</v>
      </c>
      <c r="I86" s="88" t="s">
        <v>83</v>
      </c>
      <c r="J86" s="95" t="s">
        <v>112</v>
      </c>
      <c r="K86" s="93" t="s">
        <v>119</v>
      </c>
      <c r="L86" s="90" t="s">
        <v>18</v>
      </c>
      <c r="M86" s="40" t="s">
        <v>18</v>
      </c>
      <c r="N86" s="40" t="s">
        <v>18</v>
      </c>
      <c r="O86" s="40" t="s">
        <v>18</v>
      </c>
      <c r="P86" s="162"/>
      <c r="Q86" s="162"/>
    </row>
    <row r="87" spans="2:18" ht="60.75" customHeight="1">
      <c r="B87" s="91" t="s">
        <v>120</v>
      </c>
      <c r="C87" s="92" t="s">
        <v>108</v>
      </c>
      <c r="D87" s="90" t="s">
        <v>121</v>
      </c>
      <c r="E87" s="90">
        <v>31713784</v>
      </c>
      <c r="F87" s="87" t="s">
        <v>122</v>
      </c>
      <c r="G87" s="87" t="s">
        <v>123</v>
      </c>
      <c r="H87" s="94">
        <v>39164</v>
      </c>
      <c r="I87" s="88">
        <v>1222198</v>
      </c>
      <c r="J87" s="95" t="s">
        <v>112</v>
      </c>
      <c r="K87" s="93" t="s">
        <v>124</v>
      </c>
      <c r="L87" s="90" t="s">
        <v>18</v>
      </c>
      <c r="M87" s="40" t="s">
        <v>18</v>
      </c>
      <c r="N87" s="40" t="s">
        <v>18</v>
      </c>
      <c r="O87" s="40" t="s">
        <v>18</v>
      </c>
      <c r="P87" s="162"/>
      <c r="Q87" s="162"/>
    </row>
    <row r="88" spans="2:18" ht="96.75" customHeight="1">
      <c r="B88" s="91" t="s">
        <v>125</v>
      </c>
      <c r="C88" s="92" t="s">
        <v>108</v>
      </c>
      <c r="D88" s="90" t="s">
        <v>126</v>
      </c>
      <c r="E88" s="90">
        <v>38643509</v>
      </c>
      <c r="F88" s="87" t="s">
        <v>127</v>
      </c>
      <c r="G88" s="87" t="s">
        <v>127</v>
      </c>
      <c r="H88" s="87" t="s">
        <v>127</v>
      </c>
      <c r="I88" s="87" t="s">
        <v>127</v>
      </c>
      <c r="J88" s="95"/>
      <c r="K88" s="93"/>
      <c r="L88" s="90"/>
      <c r="M88" s="40" t="s">
        <v>18</v>
      </c>
      <c r="N88" s="40" t="s">
        <v>19</v>
      </c>
      <c r="O88" s="40" t="s">
        <v>18</v>
      </c>
      <c r="P88" s="162" t="s">
        <v>128</v>
      </c>
      <c r="Q88" s="162"/>
    </row>
    <row r="89" spans="2:18" ht="90">
      <c r="B89" s="96" t="s">
        <v>129</v>
      </c>
      <c r="C89" s="97" t="s">
        <v>130</v>
      </c>
      <c r="D89" s="98" t="s">
        <v>131</v>
      </c>
      <c r="E89" s="99">
        <v>11814949</v>
      </c>
      <c r="F89" s="97" t="s">
        <v>117</v>
      </c>
      <c r="G89" s="97" t="s">
        <v>132</v>
      </c>
      <c r="H89" s="100">
        <v>40802</v>
      </c>
      <c r="I89" s="101"/>
      <c r="J89" s="102" t="s">
        <v>112</v>
      </c>
      <c r="K89" s="103" t="s">
        <v>133</v>
      </c>
      <c r="L89" s="103" t="s">
        <v>134</v>
      </c>
      <c r="M89" s="104" t="s">
        <v>18</v>
      </c>
      <c r="N89" s="104" t="s">
        <v>18</v>
      </c>
      <c r="O89" s="104" t="s">
        <v>18</v>
      </c>
      <c r="P89" s="160"/>
      <c r="Q89" s="166"/>
      <c r="R89"/>
    </row>
    <row r="90" spans="2:18" ht="60">
      <c r="B90" s="167" t="s">
        <v>135</v>
      </c>
      <c r="C90" s="169" t="s">
        <v>130</v>
      </c>
      <c r="D90" s="171" t="s">
        <v>136</v>
      </c>
      <c r="E90" s="173">
        <v>43724469</v>
      </c>
      <c r="F90" s="169" t="s">
        <v>137</v>
      </c>
      <c r="G90" s="169" t="s">
        <v>138</v>
      </c>
      <c r="H90" s="175" t="s">
        <v>139</v>
      </c>
      <c r="I90" s="177"/>
      <c r="J90" s="91" t="s">
        <v>140</v>
      </c>
      <c r="K90" s="93" t="s">
        <v>141</v>
      </c>
      <c r="L90" s="93" t="s">
        <v>142</v>
      </c>
      <c r="M90" s="148" t="s">
        <v>18</v>
      </c>
      <c r="N90" s="148" t="s">
        <v>18</v>
      </c>
      <c r="O90" s="148" t="s">
        <v>18</v>
      </c>
      <c r="P90" s="179" t="s">
        <v>143</v>
      </c>
      <c r="Q90" s="180"/>
      <c r="R90"/>
    </row>
    <row r="91" spans="2:18" ht="60.75" customHeight="1">
      <c r="B91" s="168"/>
      <c r="C91" s="170"/>
      <c r="D91" s="172"/>
      <c r="E91" s="174"/>
      <c r="F91" s="170"/>
      <c r="G91" s="170"/>
      <c r="H91" s="176"/>
      <c r="I91" s="178"/>
      <c r="J91" s="102" t="s">
        <v>112</v>
      </c>
      <c r="K91" s="103" t="s">
        <v>144</v>
      </c>
      <c r="L91" s="103" t="s">
        <v>145</v>
      </c>
      <c r="M91" s="149"/>
      <c r="N91" s="149"/>
      <c r="O91" s="149"/>
      <c r="P91" s="181"/>
      <c r="Q91" s="182"/>
    </row>
    <row r="92" spans="2:18" ht="60.75" customHeight="1">
      <c r="B92" s="91" t="s">
        <v>146</v>
      </c>
      <c r="C92" s="92" t="s">
        <v>108</v>
      </c>
      <c r="D92" s="90" t="s">
        <v>147</v>
      </c>
      <c r="E92" s="90">
        <v>66977177</v>
      </c>
      <c r="F92" s="87" t="s">
        <v>122</v>
      </c>
      <c r="G92" s="91" t="s">
        <v>148</v>
      </c>
      <c r="H92" s="94">
        <v>40353</v>
      </c>
      <c r="I92" s="87">
        <v>122131</v>
      </c>
      <c r="J92" s="95" t="s">
        <v>149</v>
      </c>
      <c r="K92" s="93" t="s">
        <v>150</v>
      </c>
      <c r="L92" s="90" t="s">
        <v>18</v>
      </c>
      <c r="M92" s="40" t="s">
        <v>18</v>
      </c>
      <c r="N92" s="40" t="s">
        <v>18</v>
      </c>
      <c r="O92" s="40" t="s">
        <v>19</v>
      </c>
      <c r="P92" s="162" t="s">
        <v>226</v>
      </c>
      <c r="Q92" s="162"/>
    </row>
    <row r="93" spans="2:18" ht="60.75" customHeight="1">
      <c r="B93" s="91" t="s">
        <v>151</v>
      </c>
      <c r="C93" s="92" t="s">
        <v>108</v>
      </c>
      <c r="D93" s="93" t="s">
        <v>152</v>
      </c>
      <c r="E93" s="90">
        <v>31466563</v>
      </c>
      <c r="F93" s="87" t="s">
        <v>122</v>
      </c>
      <c r="G93" s="91" t="s">
        <v>148</v>
      </c>
      <c r="H93" s="94">
        <v>38189</v>
      </c>
      <c r="I93" s="87"/>
      <c r="J93" s="95" t="s">
        <v>112</v>
      </c>
      <c r="K93" s="93" t="s">
        <v>153</v>
      </c>
      <c r="L93" s="90" t="s">
        <v>83</v>
      </c>
      <c r="M93" s="40" t="s">
        <v>18</v>
      </c>
      <c r="N93" s="40" t="s">
        <v>18</v>
      </c>
      <c r="O93" s="40" t="s">
        <v>18</v>
      </c>
      <c r="P93" s="162"/>
      <c r="Q93" s="162"/>
    </row>
    <row r="94" spans="2:18" ht="102.75" customHeight="1">
      <c r="B94" s="91" t="s">
        <v>154</v>
      </c>
      <c r="C94" s="92" t="s">
        <v>108</v>
      </c>
      <c r="D94" s="105" t="s">
        <v>155</v>
      </c>
      <c r="E94" s="106">
        <v>31569971</v>
      </c>
      <c r="F94" s="87" t="s">
        <v>110</v>
      </c>
      <c r="G94" s="87" t="s">
        <v>156</v>
      </c>
      <c r="H94" s="94">
        <v>39017</v>
      </c>
      <c r="I94" s="88">
        <v>106916</v>
      </c>
      <c r="J94" s="91" t="s">
        <v>157</v>
      </c>
      <c r="K94" s="93" t="s">
        <v>158</v>
      </c>
      <c r="L94" s="90" t="s">
        <v>83</v>
      </c>
      <c r="M94" s="40" t="s">
        <v>18</v>
      </c>
      <c r="N94" s="40" t="s">
        <v>18</v>
      </c>
      <c r="O94" s="40" t="s">
        <v>18</v>
      </c>
      <c r="P94" s="162" t="s">
        <v>159</v>
      </c>
      <c r="Q94" s="162"/>
    </row>
    <row r="95" spans="2:18" ht="60" customHeight="1">
      <c r="B95" s="167" t="s">
        <v>160</v>
      </c>
      <c r="C95" s="169" t="s">
        <v>108</v>
      </c>
      <c r="D95" s="191" t="s">
        <v>161</v>
      </c>
      <c r="E95" s="191">
        <v>29678806</v>
      </c>
      <c r="F95" s="169" t="s">
        <v>110</v>
      </c>
      <c r="G95" s="169" t="s">
        <v>162</v>
      </c>
      <c r="H95" s="175">
        <v>40530</v>
      </c>
      <c r="I95" s="177">
        <v>120308</v>
      </c>
      <c r="J95" s="185" t="s">
        <v>112</v>
      </c>
      <c r="K95" s="183" t="s">
        <v>163</v>
      </c>
      <c r="L95" s="183" t="s">
        <v>164</v>
      </c>
      <c r="M95" s="148" t="s">
        <v>18</v>
      </c>
      <c r="N95" s="148" t="s">
        <v>18</v>
      </c>
      <c r="O95" s="148" t="s">
        <v>18</v>
      </c>
      <c r="P95" s="179"/>
      <c r="Q95" s="180"/>
      <c r="R95"/>
    </row>
    <row r="96" spans="2:18" ht="38.25" customHeight="1">
      <c r="B96" s="168"/>
      <c r="C96" s="170"/>
      <c r="D96" s="192"/>
      <c r="E96" s="192"/>
      <c r="F96" s="170"/>
      <c r="G96" s="170"/>
      <c r="H96" s="176"/>
      <c r="I96" s="178"/>
      <c r="J96" s="186"/>
      <c r="K96" s="184"/>
      <c r="L96" s="184"/>
      <c r="M96" s="149"/>
      <c r="N96" s="149"/>
      <c r="O96" s="149"/>
      <c r="P96" s="181"/>
      <c r="Q96" s="182"/>
      <c r="R96"/>
    </row>
    <row r="97" spans="1:26">
      <c r="B97" s="167" t="s">
        <v>165</v>
      </c>
      <c r="C97" s="169" t="s">
        <v>166</v>
      </c>
      <c r="D97" s="171" t="s">
        <v>167</v>
      </c>
      <c r="E97" s="173">
        <v>27125278</v>
      </c>
      <c r="F97" s="169" t="s">
        <v>122</v>
      </c>
      <c r="G97" s="171" t="s">
        <v>148</v>
      </c>
      <c r="H97" s="198">
        <v>38189</v>
      </c>
      <c r="I97" s="183" t="s">
        <v>168</v>
      </c>
      <c r="J97" s="169" t="s">
        <v>112</v>
      </c>
      <c r="K97" s="194" t="s">
        <v>169</v>
      </c>
      <c r="L97" s="171" t="s">
        <v>164</v>
      </c>
      <c r="M97" s="148" t="s">
        <v>18</v>
      </c>
      <c r="N97" s="169" t="s">
        <v>18</v>
      </c>
      <c r="O97" s="148" t="s">
        <v>19</v>
      </c>
      <c r="P97" s="201"/>
      <c r="Q97" s="202"/>
      <c r="R97" s="107"/>
    </row>
    <row r="98" spans="1:26">
      <c r="B98" s="187"/>
      <c r="C98" s="188"/>
      <c r="D98" s="189"/>
      <c r="E98" s="190"/>
      <c r="F98" s="188"/>
      <c r="G98" s="189"/>
      <c r="H98" s="199"/>
      <c r="I98" s="193"/>
      <c r="J98" s="188"/>
      <c r="K98" s="195"/>
      <c r="L98" s="189"/>
      <c r="M98" s="197"/>
      <c r="N98" s="188"/>
      <c r="O98" s="197"/>
      <c r="P98" s="203"/>
      <c r="Q98" s="204"/>
      <c r="R98" s="28"/>
    </row>
    <row r="99" spans="1:26" ht="46.15" customHeight="1">
      <c r="B99" s="187"/>
      <c r="C99" s="188"/>
      <c r="D99" s="189"/>
      <c r="E99" s="190"/>
      <c r="F99" s="188"/>
      <c r="G99" s="189"/>
      <c r="H99" s="199"/>
      <c r="I99" s="193"/>
      <c r="J99" s="188"/>
      <c r="K99" s="195"/>
      <c r="L99" s="189"/>
      <c r="M99" s="197"/>
      <c r="N99" s="188"/>
      <c r="O99" s="197"/>
      <c r="P99" s="203"/>
      <c r="Q99" s="204"/>
      <c r="R99" s="28"/>
    </row>
    <row r="100" spans="1:26" ht="46.9" customHeight="1">
      <c r="B100" s="187"/>
      <c r="C100" s="188"/>
      <c r="D100" s="189"/>
      <c r="E100" s="190"/>
      <c r="F100" s="188"/>
      <c r="G100" s="189"/>
      <c r="H100" s="199"/>
      <c r="I100" s="193"/>
      <c r="J100" s="188"/>
      <c r="K100" s="195"/>
      <c r="L100" s="189"/>
      <c r="M100" s="197"/>
      <c r="N100" s="188"/>
      <c r="O100" s="197"/>
      <c r="P100" s="203"/>
      <c r="Q100" s="204"/>
      <c r="R100" s="28"/>
    </row>
    <row r="101" spans="1:26">
      <c r="B101" s="168"/>
      <c r="C101" s="170"/>
      <c r="D101" s="172"/>
      <c r="E101" s="174"/>
      <c r="F101" s="170"/>
      <c r="G101" s="172"/>
      <c r="H101" s="200"/>
      <c r="I101" s="184"/>
      <c r="J101" s="170"/>
      <c r="K101" s="196"/>
      <c r="L101" s="172"/>
      <c r="M101" s="149"/>
      <c r="N101" s="170"/>
      <c r="O101" s="149"/>
      <c r="P101" s="205"/>
      <c r="Q101" s="206"/>
      <c r="R101" s="28"/>
    </row>
    <row r="102" spans="1:26" ht="81.75" customHeight="1">
      <c r="B102" s="108" t="s">
        <v>170</v>
      </c>
      <c r="C102" s="92" t="s">
        <v>166</v>
      </c>
      <c r="D102" s="109" t="s">
        <v>171</v>
      </c>
      <c r="E102" s="80">
        <v>29123218</v>
      </c>
      <c r="F102" s="92" t="s">
        <v>122</v>
      </c>
      <c r="G102" s="109" t="s">
        <v>162</v>
      </c>
      <c r="H102" s="110">
        <v>39620</v>
      </c>
      <c r="I102" s="111">
        <v>108345</v>
      </c>
      <c r="J102" s="92" t="s">
        <v>112</v>
      </c>
      <c r="K102" s="112" t="s">
        <v>172</v>
      </c>
      <c r="L102" s="109" t="s">
        <v>164</v>
      </c>
      <c r="M102" s="41" t="s">
        <v>18</v>
      </c>
      <c r="N102" s="92" t="s">
        <v>18</v>
      </c>
      <c r="O102" s="41" t="s">
        <v>18</v>
      </c>
      <c r="P102" s="162"/>
      <c r="Q102" s="162"/>
      <c r="R102" s="113"/>
    </row>
    <row r="103" spans="1:26" ht="135.75" customHeight="1">
      <c r="B103" s="108" t="s">
        <v>173</v>
      </c>
      <c r="C103" s="92" t="s">
        <v>166</v>
      </c>
      <c r="D103" s="109" t="s">
        <v>174</v>
      </c>
      <c r="E103" s="80">
        <v>31714802</v>
      </c>
      <c r="F103" s="92" t="s">
        <v>122</v>
      </c>
      <c r="G103" s="109" t="s">
        <v>175</v>
      </c>
      <c r="H103" s="110">
        <v>41500</v>
      </c>
      <c r="I103" s="111">
        <v>146649</v>
      </c>
      <c r="J103" s="92" t="s">
        <v>176</v>
      </c>
      <c r="K103" s="112" t="s">
        <v>177</v>
      </c>
      <c r="L103" s="109" t="s">
        <v>164</v>
      </c>
      <c r="M103" s="41" t="s">
        <v>18</v>
      </c>
      <c r="N103" s="92" t="s">
        <v>19</v>
      </c>
      <c r="O103" s="41" t="s">
        <v>18</v>
      </c>
      <c r="P103" s="162" t="s">
        <v>225</v>
      </c>
      <c r="Q103" s="162"/>
      <c r="R103" s="113"/>
    </row>
    <row r="104" spans="1:26" ht="82.5" customHeight="1">
      <c r="B104" s="108" t="s">
        <v>173</v>
      </c>
      <c r="C104" s="92" t="s">
        <v>166</v>
      </c>
      <c r="D104" s="109" t="s">
        <v>178</v>
      </c>
      <c r="E104" s="40">
        <v>29119071</v>
      </c>
      <c r="F104" s="92" t="s">
        <v>122</v>
      </c>
      <c r="G104" s="40" t="s">
        <v>179</v>
      </c>
      <c r="H104" s="114">
        <v>41257</v>
      </c>
      <c r="I104" s="40">
        <v>133228</v>
      </c>
      <c r="J104" s="40" t="s">
        <v>83</v>
      </c>
      <c r="K104" s="40" t="s">
        <v>83</v>
      </c>
      <c r="L104" s="40" t="s">
        <v>127</v>
      </c>
      <c r="M104" s="40" t="s">
        <v>18</v>
      </c>
      <c r="N104" s="40" t="s">
        <v>18</v>
      </c>
      <c r="O104" s="40" t="s">
        <v>18</v>
      </c>
      <c r="P104" s="162" t="s">
        <v>180</v>
      </c>
      <c r="Q104" s="162"/>
    </row>
    <row r="105" spans="1:26" ht="15.75" thickBot="1"/>
    <row r="106" spans="1:26" ht="27" thickBot="1">
      <c r="B106" s="151" t="s">
        <v>181</v>
      </c>
      <c r="C106" s="152"/>
      <c r="D106" s="152"/>
      <c r="E106" s="152"/>
      <c r="F106" s="152"/>
      <c r="G106" s="152"/>
      <c r="H106" s="152"/>
      <c r="I106" s="152"/>
      <c r="J106" s="152"/>
      <c r="K106" s="152"/>
      <c r="L106" s="152"/>
      <c r="M106" s="152"/>
      <c r="N106" s="153"/>
    </row>
    <row r="108" spans="1:26" ht="15.75" thickBot="1">
      <c r="M108" s="45"/>
      <c r="N108" s="45"/>
    </row>
    <row r="109" spans="1:26" s="13" customFormat="1" ht="109.5" customHeight="1">
      <c r="B109" s="46" t="s">
        <v>33</v>
      </c>
      <c r="C109" s="46" t="s">
        <v>34</v>
      </c>
      <c r="D109" s="46" t="s">
        <v>35</v>
      </c>
      <c r="E109" s="46" t="s">
        <v>36</v>
      </c>
      <c r="F109" s="46" t="s">
        <v>37</v>
      </c>
      <c r="G109" s="46" t="s">
        <v>38</v>
      </c>
      <c r="H109" s="46" t="s">
        <v>39</v>
      </c>
      <c r="I109" s="46" t="s">
        <v>40</v>
      </c>
      <c r="J109" s="46" t="s">
        <v>41</v>
      </c>
      <c r="K109" s="46" t="s">
        <v>42</v>
      </c>
      <c r="L109" s="46" t="s">
        <v>43</v>
      </c>
      <c r="M109" s="47" t="s">
        <v>44</v>
      </c>
      <c r="N109" s="46" t="s">
        <v>45</v>
      </c>
      <c r="O109" s="46" t="s">
        <v>46</v>
      </c>
      <c r="P109" s="48" t="s">
        <v>47</v>
      </c>
      <c r="Q109" s="48" t="s">
        <v>48</v>
      </c>
    </row>
    <row r="110" spans="1:26" s="61" customFormat="1" ht="45">
      <c r="A110" s="49">
        <v>1</v>
      </c>
      <c r="B110" s="50" t="s">
        <v>49</v>
      </c>
      <c r="C110" s="50" t="s">
        <v>49</v>
      </c>
      <c r="D110" s="50" t="s">
        <v>50</v>
      </c>
      <c r="E110" s="51" t="s">
        <v>182</v>
      </c>
      <c r="F110" s="52" t="s">
        <v>18</v>
      </c>
      <c r="G110" s="52" t="s">
        <v>19</v>
      </c>
      <c r="H110" s="54">
        <v>40914</v>
      </c>
      <c r="I110" s="54">
        <v>41090</v>
      </c>
      <c r="J110" s="55" t="s">
        <v>19</v>
      </c>
      <c r="K110" s="51">
        <v>6</v>
      </c>
      <c r="L110" s="51">
        <v>0</v>
      </c>
      <c r="M110" s="115">
        <v>20</v>
      </c>
      <c r="N110" s="51">
        <v>0</v>
      </c>
      <c r="O110" s="57">
        <v>6238009</v>
      </c>
      <c r="P110" s="116" t="s">
        <v>183</v>
      </c>
      <c r="Q110" s="59"/>
      <c r="R110" s="60"/>
      <c r="S110" s="60"/>
      <c r="T110" s="60"/>
      <c r="U110" s="60"/>
      <c r="V110" s="60"/>
      <c r="W110" s="60"/>
      <c r="X110" s="60"/>
      <c r="Y110" s="60"/>
      <c r="Z110" s="60"/>
    </row>
    <row r="111" spans="1:26" s="61" customFormat="1" ht="45">
      <c r="A111" s="49">
        <v>2</v>
      </c>
      <c r="B111" s="50" t="s">
        <v>49</v>
      </c>
      <c r="C111" s="50" t="s">
        <v>49</v>
      </c>
      <c r="D111" s="50" t="s">
        <v>50</v>
      </c>
      <c r="E111" s="51" t="s">
        <v>184</v>
      </c>
      <c r="F111" s="52" t="s">
        <v>18</v>
      </c>
      <c r="G111" s="53" t="s">
        <v>19</v>
      </c>
      <c r="H111" s="54">
        <v>40546</v>
      </c>
      <c r="I111" s="54">
        <v>40908</v>
      </c>
      <c r="J111" s="55" t="s">
        <v>19</v>
      </c>
      <c r="K111" s="51">
        <v>12</v>
      </c>
      <c r="L111" s="51">
        <v>0</v>
      </c>
      <c r="M111" s="115">
        <v>180</v>
      </c>
      <c r="N111" s="117">
        <v>0</v>
      </c>
      <c r="O111" s="57">
        <v>129591172</v>
      </c>
      <c r="P111" s="57" t="s">
        <v>185</v>
      </c>
      <c r="Q111" s="59"/>
      <c r="R111" s="60"/>
      <c r="S111" s="60"/>
      <c r="T111" s="60"/>
      <c r="U111" s="60"/>
      <c r="V111" s="60"/>
      <c r="W111" s="60"/>
      <c r="X111" s="60"/>
      <c r="Y111" s="60"/>
      <c r="Z111" s="60"/>
    </row>
    <row r="112" spans="1:26" s="61" customFormat="1">
      <c r="A112" s="49">
        <f>+A50+1</f>
        <v>3</v>
      </c>
      <c r="B112" s="50"/>
      <c r="C112" s="50"/>
      <c r="D112" s="50"/>
      <c r="E112" s="51"/>
      <c r="F112" s="52"/>
      <c r="G112" s="53"/>
      <c r="H112" s="54"/>
      <c r="I112" s="54"/>
      <c r="J112" s="55"/>
      <c r="K112" s="51"/>
      <c r="L112" s="51"/>
      <c r="M112" s="115"/>
      <c r="N112" s="117"/>
      <c r="O112" s="57"/>
      <c r="P112" s="57"/>
      <c r="Q112" s="59"/>
      <c r="R112" s="60"/>
      <c r="S112" s="60"/>
      <c r="T112" s="60"/>
      <c r="U112" s="60"/>
      <c r="V112" s="60"/>
      <c r="W112" s="60"/>
      <c r="X112" s="60"/>
      <c r="Y112" s="60"/>
      <c r="Z112" s="60"/>
    </row>
    <row r="113" spans="1:26" s="61" customFormat="1">
      <c r="A113" s="49">
        <v>4</v>
      </c>
      <c r="B113" s="50"/>
      <c r="C113" s="50"/>
      <c r="D113" s="50"/>
      <c r="E113" s="51"/>
      <c r="F113" s="52"/>
      <c r="G113" s="52"/>
      <c r="H113" s="54"/>
      <c r="I113" s="54"/>
      <c r="J113" s="55"/>
      <c r="K113" s="51"/>
      <c r="L113" s="55"/>
      <c r="M113" s="115"/>
      <c r="N113" s="51"/>
      <c r="O113" s="57"/>
      <c r="P113" s="57"/>
      <c r="Q113" s="59"/>
      <c r="R113" s="60"/>
      <c r="S113" s="60"/>
      <c r="T113" s="60"/>
      <c r="U113" s="60"/>
      <c r="V113" s="60"/>
      <c r="W113" s="60"/>
      <c r="X113" s="60"/>
      <c r="Y113" s="60"/>
      <c r="Z113" s="60"/>
    </row>
    <row r="114" spans="1:26" s="61" customFormat="1">
      <c r="A114" s="49">
        <v>5</v>
      </c>
      <c r="B114" s="50"/>
      <c r="C114" s="50"/>
      <c r="D114" s="50"/>
      <c r="E114" s="51"/>
      <c r="F114" s="52"/>
      <c r="G114" s="52"/>
      <c r="H114" s="54"/>
      <c r="I114" s="54"/>
      <c r="J114" s="55"/>
      <c r="K114" s="51"/>
      <c r="L114" s="55"/>
      <c r="M114" s="115"/>
      <c r="N114" s="51"/>
      <c r="O114" s="57"/>
      <c r="P114" s="57"/>
      <c r="Q114" s="59"/>
      <c r="R114" s="60"/>
      <c r="S114" s="60"/>
      <c r="T114" s="60"/>
      <c r="U114" s="60"/>
      <c r="V114" s="60"/>
      <c r="W114" s="60"/>
      <c r="X114" s="60"/>
      <c r="Y114" s="60"/>
      <c r="Z114" s="60"/>
    </row>
    <row r="115" spans="1:26" s="61" customFormat="1">
      <c r="A115" s="49">
        <v>6</v>
      </c>
      <c r="B115" s="50"/>
      <c r="C115" s="50"/>
      <c r="D115" s="50"/>
      <c r="E115" s="51"/>
      <c r="F115" s="52"/>
      <c r="G115" s="52"/>
      <c r="H115" s="54"/>
      <c r="I115" s="54"/>
      <c r="J115" s="55"/>
      <c r="K115" s="51"/>
      <c r="L115" s="55"/>
      <c r="M115" s="115"/>
      <c r="N115" s="51"/>
      <c r="O115" s="57"/>
      <c r="P115" s="57"/>
      <c r="Q115" s="59"/>
      <c r="R115" s="60"/>
      <c r="S115" s="60"/>
      <c r="T115" s="60"/>
      <c r="U115" s="60"/>
      <c r="V115" s="60"/>
      <c r="W115" s="60"/>
      <c r="X115" s="60"/>
      <c r="Y115" s="60"/>
      <c r="Z115" s="60"/>
    </row>
    <row r="116" spans="1:26" s="61" customFormat="1">
      <c r="A116" s="49">
        <v>7</v>
      </c>
      <c r="B116" s="50"/>
      <c r="C116" s="50"/>
      <c r="D116" s="50"/>
      <c r="E116" s="51"/>
      <c r="F116" s="52"/>
      <c r="G116" s="52"/>
      <c r="H116" s="54"/>
      <c r="I116" s="54"/>
      <c r="J116" s="55"/>
      <c r="K116" s="51"/>
      <c r="L116" s="51"/>
      <c r="M116" s="115"/>
      <c r="N116" s="51"/>
      <c r="O116" s="57"/>
      <c r="P116" s="57"/>
      <c r="Q116" s="59"/>
      <c r="R116" s="60"/>
      <c r="S116" s="60"/>
      <c r="T116" s="60"/>
      <c r="U116" s="60"/>
      <c r="V116" s="60"/>
      <c r="W116" s="60"/>
      <c r="X116" s="60"/>
      <c r="Y116" s="60"/>
      <c r="Z116" s="60"/>
    </row>
    <row r="117" spans="1:26" s="61" customFormat="1">
      <c r="A117" s="49">
        <v>8</v>
      </c>
      <c r="B117" s="50"/>
      <c r="C117" s="50"/>
      <c r="D117" s="50"/>
      <c r="E117" s="51"/>
      <c r="F117" s="52"/>
      <c r="G117" s="52"/>
      <c r="H117" s="54"/>
      <c r="I117" s="54"/>
      <c r="J117" s="55"/>
      <c r="K117" s="51"/>
      <c r="L117" s="51"/>
      <c r="M117" s="115"/>
      <c r="N117" s="51"/>
      <c r="O117" s="57"/>
      <c r="P117" s="57"/>
      <c r="Q117" s="59"/>
      <c r="R117" s="60"/>
      <c r="S117" s="60"/>
      <c r="T117" s="60"/>
      <c r="U117" s="60"/>
      <c r="V117" s="60"/>
      <c r="W117" s="60"/>
      <c r="X117" s="60"/>
      <c r="Y117" s="60"/>
      <c r="Z117" s="60"/>
    </row>
    <row r="118" spans="1:26" s="61" customFormat="1">
      <c r="A118" s="49"/>
      <c r="B118" s="69" t="s">
        <v>28</v>
      </c>
      <c r="C118" s="66"/>
      <c r="D118" s="50"/>
      <c r="E118" s="67"/>
      <c r="F118" s="52"/>
      <c r="G118" s="52"/>
      <c r="H118" s="52"/>
      <c r="I118" s="55"/>
      <c r="J118" s="55"/>
      <c r="K118" s="71">
        <f>SUM(K110:K117)</f>
        <v>18</v>
      </c>
      <c r="L118" s="71">
        <f>SUM(L110:L117)</f>
        <v>0</v>
      </c>
      <c r="M118" s="118">
        <f>SUM(M110:M117)</f>
        <v>200</v>
      </c>
      <c r="N118" s="71">
        <f>SUM(N110:N117)</f>
        <v>0</v>
      </c>
      <c r="O118" s="57"/>
      <c r="P118" s="57"/>
      <c r="Q118" s="73"/>
    </row>
    <row r="119" spans="1:26">
      <c r="B119" s="74"/>
      <c r="C119" s="74"/>
      <c r="D119" s="74"/>
      <c r="E119" s="75"/>
      <c r="F119" s="74"/>
      <c r="G119" s="74"/>
      <c r="H119" s="74"/>
      <c r="I119" s="74"/>
      <c r="J119" s="74"/>
      <c r="K119" s="74"/>
      <c r="L119" s="74"/>
      <c r="M119" s="74"/>
      <c r="N119" s="74"/>
      <c r="O119" s="74"/>
      <c r="P119" s="74"/>
    </row>
    <row r="120" spans="1:26" ht="18.75">
      <c r="B120" s="78" t="s">
        <v>186</v>
      </c>
      <c r="C120" s="119">
        <f>+K118</f>
        <v>18</v>
      </c>
      <c r="H120" s="81"/>
      <c r="I120" s="81"/>
      <c r="J120" s="81"/>
      <c r="K120" s="81"/>
      <c r="L120" s="81"/>
      <c r="M120" s="81"/>
      <c r="N120" s="74"/>
      <c r="O120" s="74"/>
      <c r="P120" s="74"/>
    </row>
    <row r="122" spans="1:26" ht="15.75" thickBot="1"/>
    <row r="123" spans="1:26" ht="37.15" customHeight="1" thickBot="1">
      <c r="B123" s="120" t="s">
        <v>187</v>
      </c>
      <c r="C123" s="121" t="s">
        <v>188</v>
      </c>
      <c r="D123" s="120" t="s">
        <v>27</v>
      </c>
      <c r="E123" s="121" t="s">
        <v>189</v>
      </c>
    </row>
    <row r="124" spans="1:26" ht="41.45" customHeight="1">
      <c r="B124" s="122" t="s">
        <v>190</v>
      </c>
      <c r="C124" s="123">
        <v>20</v>
      </c>
      <c r="D124" s="123"/>
      <c r="E124" s="207">
        <v>40</v>
      </c>
    </row>
    <row r="125" spans="1:26">
      <c r="B125" s="122" t="s">
        <v>191</v>
      </c>
      <c r="C125" s="80">
        <v>30</v>
      </c>
      <c r="D125" s="41">
        <v>0</v>
      </c>
      <c r="E125" s="197"/>
    </row>
    <row r="126" spans="1:26" ht="15.75" thickBot="1">
      <c r="B126" s="122" t="s">
        <v>192</v>
      </c>
      <c r="C126" s="124">
        <v>40</v>
      </c>
      <c r="D126" s="124">
        <v>40</v>
      </c>
      <c r="E126" s="208"/>
    </row>
    <row r="128" spans="1:26" ht="15.75" thickBot="1"/>
    <row r="129" spans="2:17" ht="27" thickBot="1">
      <c r="B129" s="151" t="s">
        <v>193</v>
      </c>
      <c r="C129" s="152"/>
      <c r="D129" s="152"/>
      <c r="E129" s="152"/>
      <c r="F129" s="152"/>
      <c r="G129" s="152"/>
      <c r="H129" s="152"/>
      <c r="I129" s="152"/>
      <c r="J129" s="152"/>
      <c r="K129" s="152"/>
      <c r="L129" s="152"/>
      <c r="M129" s="152"/>
      <c r="N129" s="153"/>
    </row>
    <row r="131" spans="2:17" ht="76.5" customHeight="1">
      <c r="B131" s="84" t="s">
        <v>95</v>
      </c>
      <c r="C131" s="84" t="s">
        <v>96</v>
      </c>
      <c r="D131" s="84" t="s">
        <v>97</v>
      </c>
      <c r="E131" s="84" t="s">
        <v>98</v>
      </c>
      <c r="F131" s="84" t="s">
        <v>99</v>
      </c>
      <c r="G131" s="84" t="s">
        <v>100</v>
      </c>
      <c r="H131" s="84" t="s">
        <v>101</v>
      </c>
      <c r="I131" s="84" t="s">
        <v>102</v>
      </c>
      <c r="J131" s="156" t="s">
        <v>103</v>
      </c>
      <c r="K131" s="165"/>
      <c r="L131" s="157"/>
      <c r="M131" s="84" t="s">
        <v>104</v>
      </c>
      <c r="N131" s="84" t="s">
        <v>105</v>
      </c>
      <c r="O131" s="84" t="s">
        <v>106</v>
      </c>
      <c r="P131" s="156" t="s">
        <v>78</v>
      </c>
      <c r="Q131" s="157"/>
    </row>
    <row r="132" spans="2:17" ht="60" customHeight="1">
      <c r="B132" s="91" t="s">
        <v>194</v>
      </c>
      <c r="C132" s="91" t="s">
        <v>195</v>
      </c>
      <c r="D132" s="87" t="s">
        <v>196</v>
      </c>
      <c r="E132" s="87">
        <v>25379828</v>
      </c>
      <c r="F132" s="87" t="s">
        <v>197</v>
      </c>
      <c r="G132" s="87" t="s">
        <v>198</v>
      </c>
      <c r="H132" s="87" t="s">
        <v>199</v>
      </c>
      <c r="I132" s="88" t="s">
        <v>200</v>
      </c>
      <c r="J132" s="95" t="s">
        <v>112</v>
      </c>
      <c r="K132" s="93" t="s">
        <v>201</v>
      </c>
      <c r="L132" s="90" t="s">
        <v>164</v>
      </c>
      <c r="M132" s="40"/>
      <c r="N132" s="40" t="s">
        <v>18</v>
      </c>
      <c r="O132" s="40" t="s">
        <v>18</v>
      </c>
      <c r="P132" s="209"/>
      <c r="Q132" s="209"/>
    </row>
    <row r="133" spans="2:17" ht="45">
      <c r="B133" s="91" t="s">
        <v>202</v>
      </c>
      <c r="C133" s="91" t="s">
        <v>203</v>
      </c>
      <c r="D133" s="87" t="s">
        <v>204</v>
      </c>
      <c r="E133" s="125">
        <v>34371945</v>
      </c>
      <c r="F133" s="91" t="s">
        <v>205</v>
      </c>
      <c r="G133" s="91" t="s">
        <v>175</v>
      </c>
      <c r="H133" s="94">
        <v>39682</v>
      </c>
      <c r="I133" s="88"/>
      <c r="J133" s="95" t="s">
        <v>206</v>
      </c>
      <c r="K133" s="93" t="s">
        <v>207</v>
      </c>
      <c r="L133" s="93" t="s">
        <v>208</v>
      </c>
      <c r="M133" s="40" t="s">
        <v>18</v>
      </c>
      <c r="N133" s="40" t="s">
        <v>18</v>
      </c>
      <c r="O133" s="40" t="s">
        <v>18</v>
      </c>
      <c r="P133" s="162" t="s">
        <v>209</v>
      </c>
      <c r="Q133" s="162"/>
    </row>
    <row r="134" spans="2:17" ht="90">
      <c r="B134" s="91" t="s">
        <v>210</v>
      </c>
      <c r="C134" s="91"/>
      <c r="D134" s="126" t="s">
        <v>211</v>
      </c>
      <c r="E134" s="127">
        <v>31381377</v>
      </c>
      <c r="F134" s="128" t="s">
        <v>212</v>
      </c>
      <c r="G134" s="91" t="s">
        <v>213</v>
      </c>
      <c r="H134" s="94">
        <v>36371</v>
      </c>
      <c r="I134" s="88"/>
      <c r="J134" s="91" t="s">
        <v>214</v>
      </c>
      <c r="K134" s="93" t="s">
        <v>215</v>
      </c>
      <c r="L134" s="90" t="s">
        <v>216</v>
      </c>
      <c r="M134" s="40" t="s">
        <v>18</v>
      </c>
      <c r="N134" s="40" t="s">
        <v>18</v>
      </c>
      <c r="O134" s="40"/>
      <c r="P134" s="163"/>
      <c r="Q134" s="164"/>
    </row>
    <row r="135" spans="2:17" ht="15.75" thickBot="1">
      <c r="B135" s="91"/>
      <c r="C135" s="129"/>
      <c r="D135" s="87"/>
      <c r="E135" s="125"/>
      <c r="F135" s="130"/>
      <c r="G135" s="130"/>
      <c r="H135" s="94"/>
      <c r="I135" s="88"/>
      <c r="J135" s="130"/>
      <c r="K135" s="131"/>
      <c r="L135" s="132"/>
      <c r="M135" s="41"/>
      <c r="N135" s="41"/>
      <c r="O135" s="41"/>
      <c r="P135" s="209"/>
      <c r="Q135" s="209"/>
    </row>
    <row r="136" spans="2:17" ht="54" customHeight="1">
      <c r="B136" s="42" t="s">
        <v>17</v>
      </c>
      <c r="C136" s="42" t="s">
        <v>187</v>
      </c>
      <c r="D136" s="84" t="s">
        <v>188</v>
      </c>
      <c r="E136" s="42" t="s">
        <v>27</v>
      </c>
      <c r="F136" s="121" t="s">
        <v>217</v>
      </c>
      <c r="G136" s="133"/>
    </row>
    <row r="137" spans="2:17" ht="120.75" customHeight="1">
      <c r="B137" s="210" t="s">
        <v>218</v>
      </c>
      <c r="C137" s="134" t="s">
        <v>219</v>
      </c>
      <c r="D137" s="41">
        <v>25</v>
      </c>
      <c r="E137" s="41">
        <v>25</v>
      </c>
      <c r="F137" s="211">
        <f>+E137+E138+E139</f>
        <v>60</v>
      </c>
      <c r="G137" s="135"/>
    </row>
    <row r="138" spans="2:17" ht="112.5" customHeight="1">
      <c r="B138" s="210"/>
      <c r="C138" s="134" t="s">
        <v>220</v>
      </c>
      <c r="D138" s="92">
        <v>25</v>
      </c>
      <c r="E138" s="41">
        <v>25</v>
      </c>
      <c r="F138" s="212"/>
      <c r="G138" s="135"/>
    </row>
    <row r="139" spans="2:17" ht="69" customHeight="1">
      <c r="B139" s="210"/>
      <c r="C139" s="134" t="s">
        <v>221</v>
      </c>
      <c r="D139" s="41">
        <v>10</v>
      </c>
      <c r="E139" s="41">
        <v>10</v>
      </c>
      <c r="F139" s="213"/>
      <c r="G139" s="135"/>
    </row>
    <row r="140" spans="2:17">
      <c r="C140"/>
    </row>
    <row r="143" spans="2:17">
      <c r="B143" s="38" t="s">
        <v>222</v>
      </c>
    </row>
    <row r="146" spans="2:5">
      <c r="B146" s="39" t="s">
        <v>17</v>
      </c>
      <c r="C146" s="39" t="s">
        <v>26</v>
      </c>
      <c r="D146" s="42" t="s">
        <v>27</v>
      </c>
      <c r="E146" s="42" t="s">
        <v>28</v>
      </c>
    </row>
    <row r="147" spans="2:5" ht="42.75">
      <c r="B147" s="43" t="s">
        <v>223</v>
      </c>
      <c r="C147" s="44">
        <v>40</v>
      </c>
      <c r="D147" s="41">
        <v>40</v>
      </c>
      <c r="E147" s="148">
        <f>+D147+D148</f>
        <v>100</v>
      </c>
    </row>
    <row r="148" spans="2:5" ht="85.5">
      <c r="B148" s="43" t="s">
        <v>224</v>
      </c>
      <c r="C148" s="44">
        <v>60</v>
      </c>
      <c r="D148" s="41">
        <v>60</v>
      </c>
      <c r="E148" s="149"/>
    </row>
  </sheetData>
  <mergeCells count="93">
    <mergeCell ref="P134:Q134"/>
    <mergeCell ref="P135:Q135"/>
    <mergeCell ref="B137:B139"/>
    <mergeCell ref="F137:F139"/>
    <mergeCell ref="E147:E148"/>
    <mergeCell ref="E124:E126"/>
    <mergeCell ref="B129:N129"/>
    <mergeCell ref="J131:L131"/>
    <mergeCell ref="P131:Q131"/>
    <mergeCell ref="P132:Q132"/>
    <mergeCell ref="P133:Q133"/>
    <mergeCell ref="O97:O101"/>
    <mergeCell ref="P97:Q101"/>
    <mergeCell ref="P102:Q102"/>
    <mergeCell ref="P103:Q103"/>
    <mergeCell ref="P104:Q104"/>
    <mergeCell ref="G95:G96"/>
    <mergeCell ref="B106:N106"/>
    <mergeCell ref="I97:I101"/>
    <mergeCell ref="J97:J101"/>
    <mergeCell ref="K97:K101"/>
    <mergeCell ref="L97:L101"/>
    <mergeCell ref="M97:M101"/>
    <mergeCell ref="N97:N101"/>
    <mergeCell ref="G97:G101"/>
    <mergeCell ref="H97:H101"/>
    <mergeCell ref="B95:B96"/>
    <mergeCell ref="C95:C96"/>
    <mergeCell ref="D95:D96"/>
    <mergeCell ref="E95:E96"/>
    <mergeCell ref="F95:F96"/>
    <mergeCell ref="B97:B101"/>
    <mergeCell ref="C97:C101"/>
    <mergeCell ref="D97:D101"/>
    <mergeCell ref="E97:E101"/>
    <mergeCell ref="F97:F101"/>
    <mergeCell ref="P92:Q92"/>
    <mergeCell ref="P93:Q93"/>
    <mergeCell ref="H95:H96"/>
    <mergeCell ref="I95:I96"/>
    <mergeCell ref="J95:J96"/>
    <mergeCell ref="P94:Q94"/>
    <mergeCell ref="N95:N96"/>
    <mergeCell ref="O95:O96"/>
    <mergeCell ref="P95:Q96"/>
    <mergeCell ref="K95:K96"/>
    <mergeCell ref="L95:L96"/>
    <mergeCell ref="M95:M96"/>
    <mergeCell ref="P89:Q89"/>
    <mergeCell ref="B90:B91"/>
    <mergeCell ref="C90:C91"/>
    <mergeCell ref="D90:D91"/>
    <mergeCell ref="E90:E91"/>
    <mergeCell ref="F90:F91"/>
    <mergeCell ref="G90:G91"/>
    <mergeCell ref="H90:H91"/>
    <mergeCell ref="I90:I91"/>
    <mergeCell ref="M90:M91"/>
    <mergeCell ref="N90:N91"/>
    <mergeCell ref="O90:O91"/>
    <mergeCell ref="P90:Q91"/>
    <mergeCell ref="J84:L84"/>
    <mergeCell ref="P84:Q84"/>
    <mergeCell ref="P85:Q85"/>
    <mergeCell ref="P86:Q86"/>
    <mergeCell ref="P87:Q87"/>
    <mergeCell ref="P88:Q88"/>
    <mergeCell ref="O69:P69"/>
    <mergeCell ref="O70:P70"/>
    <mergeCell ref="O71:P71"/>
    <mergeCell ref="O72:P72"/>
    <mergeCell ref="O73:P73"/>
    <mergeCell ref="B79:N79"/>
    <mergeCell ref="C60:N60"/>
    <mergeCell ref="B62:N62"/>
    <mergeCell ref="O65:P65"/>
    <mergeCell ref="O66:P66"/>
    <mergeCell ref="O67:P67"/>
    <mergeCell ref="O68:P68"/>
    <mergeCell ref="B56:B57"/>
    <mergeCell ref="C56:C57"/>
    <mergeCell ref="D56:E56"/>
    <mergeCell ref="B2:P2"/>
    <mergeCell ref="B4:P4"/>
    <mergeCell ref="C6:N6"/>
    <mergeCell ref="C7:N7"/>
    <mergeCell ref="C8:N8"/>
    <mergeCell ref="C9:N9"/>
    <mergeCell ref="C10:E10"/>
    <mergeCell ref="B14:C21"/>
    <mergeCell ref="B22:C22"/>
    <mergeCell ref="E40:E41"/>
    <mergeCell ref="M45:N45"/>
  </mergeCells>
  <dataValidations count="4">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whole" allowBlank="1" showInputMessage="1" showErrorMessage="1" promptTitle="Evaluación Jurídica" prompt="Digite la Cantidad de Cupos Certificados." sqref="N111:N112 M110:M117 M49:N52">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H110:I117 H49:I52">
      <formula1>40118</formula1>
      <formula2>42004</formula2>
    </dataValidation>
  </dataValidations>
  <pageMargins left="0.70866141732283472" right="0.70866141732283472" top="0.74803149606299213" bottom="0.74803149606299213" header="0.31496062992125984" footer="0.31496062992125984"/>
  <pageSetup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EV_TEC_COOMACOVALLE_G26</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Administrador</cp:lastModifiedBy>
  <dcterms:created xsi:type="dcterms:W3CDTF">2014-12-04T15:30:25Z</dcterms:created>
  <dcterms:modified xsi:type="dcterms:W3CDTF">2014-12-11T22:47:43Z</dcterms:modified>
</cp:coreProperties>
</file>