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240"/>
  </bookViews>
  <sheets>
    <sheet name="EV TECNICA G9 SAPADUA"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8" i="1" l="1"/>
  <c r="O58" i="1"/>
  <c r="F146" i="1" l="1"/>
  <c r="D157" i="1" s="1"/>
  <c r="E129" i="1"/>
  <c r="D156" i="1" s="1"/>
  <c r="E156" i="1" s="1"/>
  <c r="C125" i="1"/>
  <c r="N123" i="1"/>
  <c r="M123" i="1"/>
  <c r="L123" i="1"/>
  <c r="A118" i="1"/>
  <c r="A119" i="1" s="1"/>
  <c r="A120" i="1" s="1"/>
  <c r="A121" i="1" s="1"/>
  <c r="A122" i="1" s="1"/>
  <c r="A117" i="1"/>
  <c r="N58" i="1"/>
  <c r="A56" i="1"/>
  <c r="A57" i="1" s="1"/>
  <c r="A49" i="1"/>
  <c r="A51" i="1" s="1"/>
  <c r="A52" i="1" s="1"/>
  <c r="E40" i="1"/>
  <c r="E24" i="1"/>
</calcChain>
</file>

<file path=xl/sharedStrings.xml><?xml version="1.0" encoding="utf-8"?>
<sst xmlns="http://schemas.openxmlformats.org/spreadsheetml/2006/main" count="386" uniqueCount="219">
  <si>
    <t>1. CRITERIOS HABILITANTES</t>
  </si>
  <si>
    <t>Experiencia Específica - habilitante</t>
  </si>
  <si>
    <t>Nombre de Proponente:</t>
  </si>
  <si>
    <t>FUNDACION SOCIAL Y CULTURAL SAN ANTONIO DE PADUA</t>
  </si>
  <si>
    <t>Nombre de Integrante No 1:</t>
  </si>
  <si>
    <t>Nombre de Integrante No 2:</t>
  </si>
  <si>
    <t>Nombre de Integrante No 3:</t>
  </si>
  <si>
    <t>grupo a la que se presenta</t>
  </si>
  <si>
    <t>GRUPO 9</t>
  </si>
  <si>
    <t>Fecha de evaluación:</t>
  </si>
  <si>
    <t>Resumen de Grupos y Presupuesto que esta ofertando (se debe hacer una Evaluación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</si>
  <si>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</si>
  <si>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</si>
  <si>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</si>
  <si>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</si>
  <si>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</si>
  <si>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</si>
  <si>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</si>
  <si>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</si>
  <si>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</si>
  <si>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</si>
  <si>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</si>
  <si>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</si>
  <si>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</si>
  <si>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</si>
  <si>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</si>
  <si>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</si>
  <si>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</si>
  <si>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</si>
  <si>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</si>
  <si>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</si>
  <si>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</si>
  <si>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</si>
  <si>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</si>
  <si>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</si>
  <si>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</si>
  <si>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</si>
  <si>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</si>
  <si>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</si>
  <si>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</si>
  <si>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</si>
  <si>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</si>
  <si>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</si>
  <si>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</si>
  <si>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</si>
  <si>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</si>
  <si>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</si>
  <si>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</si>
  <si>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</si>
  <si>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</si>
  <si>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INSTITUTO COLOMBIANO DE BIENESTAR FAMILIAR </t>
  </si>
  <si>
    <t>NINGUNA</t>
  </si>
  <si>
    <t>SECRETARIA DE EDUCACION MUNICIPAL SANTIAGO DE CALI</t>
  </si>
  <si>
    <t>9 MESES</t>
  </si>
  <si>
    <t>0 MESES</t>
  </si>
  <si>
    <t>NO LO APORTA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</si>
  <si>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</si>
  <si>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</si>
  <si>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</si>
  <si>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</si>
  <si>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</si>
  <si>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</si>
  <si>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</si>
  <si>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</si>
  <si>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</si>
  <si>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</si>
  <si>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</si>
  <si>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</si>
  <si>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</si>
  <si>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</si>
  <si>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</si>
  <si>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</si>
  <si>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</si>
  <si>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</si>
  <si>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</si>
  <si>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</si>
  <si>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UBICACIÓN ACTUAL DE LOS BENEFICIARIOS SI/NO</t>
  </si>
  <si>
    <t>OBSERVACIONES</t>
  </si>
  <si>
    <t>CUMPLE 
SI /NO</t>
  </si>
  <si>
    <t>CDI CON ARRIENDO</t>
  </si>
  <si>
    <t>INSTITUCIONAL</t>
  </si>
  <si>
    <t>CALLE 22 N° 145 - 71 CALLEJON LA VIGA - PANCE</t>
  </si>
  <si>
    <t>NO APLICA</t>
  </si>
  <si>
    <t>CARTA DE INTENCION</t>
  </si>
  <si>
    <t>ES DE FACIL ACCESO PARA LOS BENEFICIARIOS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</si>
  <si>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</si>
  <si>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</si>
  <si>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</si>
  <si>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</si>
  <si>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</si>
  <si>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</si>
  <si>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</si>
  <si>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</si>
  <si>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</si>
  <si>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</si>
  <si>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</si>
  <si>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</si>
  <si>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</si>
  <si>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</si>
  <si>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</si>
  <si>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</si>
  <si>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</si>
  <si>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</si>
  <si>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 xml:space="preserve">CONSUELO ISABEL RIVERA DELGADO </t>
  </si>
  <si>
    <t xml:space="preserve">PROFESIONAL EN EDUCACION </t>
  </si>
  <si>
    <t>UNIVERSIDAD SAN BUENAVENTURA</t>
  </si>
  <si>
    <t>NO REQUIERE</t>
  </si>
  <si>
    <t xml:space="preserve">COLEGIO FARALLONES </t>
  </si>
  <si>
    <t>ENERO 1991 HASTA JUNIO 1994</t>
  </si>
  <si>
    <t>LICENCIADA EN EDUCACION PRIMARIA</t>
  </si>
  <si>
    <t xml:space="preserve"> COLEGIO SANTA MARIA ESTELA MARIS</t>
  </si>
  <si>
    <t>SEPTIEMBRE 1994 A 2005</t>
  </si>
  <si>
    <t>COLEGIO SAN ANTONIO DE PADUA</t>
  </si>
  <si>
    <t>AGOSTO 2005 A LA FECHA</t>
  </si>
  <si>
    <t>2/400</t>
  </si>
  <si>
    <t>YAMILET CACHIMBO ZUÑIGA</t>
  </si>
  <si>
    <t>LICENCIADA EN LENGUAS MODERNAS</t>
  </si>
  <si>
    <t>UNIVERSIDAD SANTIAGO DE CALI</t>
  </si>
  <si>
    <t xml:space="preserve">SAN FRANCISCO DE ASIS  </t>
  </si>
  <si>
    <t xml:space="preserve">AGOSTO 01  2010 HASTA JULIO 31 DE 2011 </t>
  </si>
  <si>
    <t xml:space="preserve">INSTITUTO LA RIVERA  </t>
  </si>
  <si>
    <t xml:space="preserve">SEPTIEMBRE 2004 A ABRIL DE 2006  </t>
  </si>
  <si>
    <t>LICEO LOS FARALLONES</t>
  </si>
  <si>
    <t>SEPTIEMBRE 1999  A JULIO 2001</t>
  </si>
  <si>
    <t>3/510</t>
  </si>
  <si>
    <t>YURANI PEREIRA PEÑA</t>
  </si>
  <si>
    <t>LICENCIADA EN LENGUAS EXTRANJERAS INGLES - FRANCES</t>
  </si>
  <si>
    <t xml:space="preserve">COLEGIO YIZFRED </t>
  </si>
  <si>
    <t xml:space="preserve">SEPTIEMBRE DE 2009 A AGOSTO DE 2010 </t>
  </si>
  <si>
    <t xml:space="preserve">SI </t>
  </si>
  <si>
    <t xml:space="preserve"> COLEGIO CAMPESTRE ANGLO HISPANO</t>
  </si>
  <si>
    <t xml:space="preserve"> OCTUBRE 2010 A LA ACTUALIDAD</t>
  </si>
  <si>
    <t>PROFESIONAL DE APOYO PSICOSOCIAL</t>
  </si>
  <si>
    <t>PSICOLOGA</t>
  </si>
  <si>
    <t>NO APORTA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</si>
  <si>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</si>
  <si>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</si>
  <si>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</si>
  <si>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</si>
  <si>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</si>
  <si>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COLEGIO BAUTISTA EMANUEL</t>
  </si>
  <si>
    <t>134 - 135</t>
  </si>
  <si>
    <t>NO SE VALIDA PORQUE SE TRASLAPA CON EL CONTRATO N°3026 DE LA SECRETARIA DE EDUCACION EXPERIENCIA HABILITANTE.</t>
  </si>
  <si>
    <t>SECRETARIA DE EDUCACION MUNICIPAL</t>
  </si>
  <si>
    <t>9</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</si>
  <si>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</si>
  <si>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</si>
  <si>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</si>
  <si>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</si>
  <si>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</si>
  <si>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</si>
  <si>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</si>
  <si>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</si>
  <si>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</si>
  <si>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LEDYS YOJANA GOMEZ ZAPATA42790835</t>
  </si>
  <si>
    <t>ABOGADA</t>
  </si>
  <si>
    <t>01/05/2003 A LA FECHA</t>
  </si>
  <si>
    <t>DIRECTORA EJECUTIVA</t>
  </si>
  <si>
    <t>PROFESIONAL DE APOYO PEDAGÓGICO  POR CADA MIL CUPOS OFERTADOS O FRACIÓN INFERIOR</t>
  </si>
  <si>
    <t>LUZ ADRIANA MILLAN GUTIERREZ</t>
  </si>
  <si>
    <t>LICENCIADA EN EDUCACION CON ENFASIS EN EDUCACION ESPECIAL</t>
  </si>
  <si>
    <t>UNIVERSIDAD PEDAGOGICA NACIONAL</t>
  </si>
  <si>
    <t>COLEGIO CAMPESTRE ANGLOHISPANO</t>
  </si>
  <si>
    <t>6 MESES</t>
  </si>
  <si>
    <t>DOCENTE</t>
  </si>
  <si>
    <t>COLEGIO MAYOR SAN FRANCISCO DE ASIS</t>
  </si>
  <si>
    <t>4 AÑOS</t>
  </si>
  <si>
    <t>INSTITUCION DE ESTIMULACION PRECOZ PENSADORES</t>
  </si>
  <si>
    <t xml:space="preserve">FINANCIERO  POR CADA CINCO MIL CUPOS OFERTADOS O FRACIÓN INFERIOR </t>
  </si>
  <si>
    <t xml:space="preserve">ANGELA MARIA ARANGO TORO </t>
  </si>
  <si>
    <t>CONTADORA PUBLICA</t>
  </si>
  <si>
    <t>UNIVERSIDAD DE MEDELLIN</t>
  </si>
  <si>
    <t>32255-T</t>
  </si>
  <si>
    <t>6 AÑOS</t>
  </si>
  <si>
    <t>FINANCIERA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</si>
  <si>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</si>
  <si>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</si>
  <si>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</si>
  <si>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</si>
  <si>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</si>
  <si>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</si>
  <si>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</si>
  <si>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</si>
  <si>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CORPORACION UNIVERSITARIA REMINTON MEDELLIN</t>
  </si>
  <si>
    <t>ACADEMIA DE ESTUDIOS TECNICOS Y TECNOLOGICOS SCOTLAND YARD - CALI</t>
  </si>
  <si>
    <t>SEPTEIMBRE/2013</t>
  </si>
  <si>
    <t>PSICOLOGA - DOCENTE</t>
  </si>
  <si>
    <t>SEGURIDAD Y VIGILANCIA CIEN POR CIENTO LTDA</t>
  </si>
  <si>
    <t>AGOSTO/14/2014 A JULIO/12/2013</t>
  </si>
  <si>
    <t>PSICOLOGA ORGANIZACIONAL</t>
  </si>
  <si>
    <t>CENTRO DE HABILITACION DEL NIÑO CEHANI E.S.E.</t>
  </si>
  <si>
    <t>11-MARZO-2007 A DICIEMBRE-11-2011</t>
  </si>
  <si>
    <t>PSICOLOGA PRACTICAS PROFESIONALES</t>
  </si>
  <si>
    <t>LADY YESENIA MONCADA</t>
  </si>
  <si>
    <t>PRACTICA PROFESIONAL PSICOLOGICA</t>
  </si>
  <si>
    <t>9-SEPTIEMBRE-2010 HASTA 14_SEPTIEMBRE-2011</t>
  </si>
  <si>
    <t>MILTON MARIO MAYOR RODRIGUEZ</t>
  </si>
  <si>
    <t>PSICOLOGO</t>
  </si>
  <si>
    <t>PONTIFICIA UNIVERSIDAD JAVERIANA</t>
  </si>
  <si>
    <t>INSTITUTO OSCAR SCARPETTA DE PROTECCION INFANTIL</t>
  </si>
  <si>
    <t>MAYO-04-2011 A 30-DICIEMBRE-2011</t>
  </si>
  <si>
    <t>DOCUMENTO SUBSANADO</t>
  </si>
  <si>
    <t>COLEGIO BAUTISTA EMMANUEL</t>
  </si>
  <si>
    <t>002-2013</t>
  </si>
  <si>
    <t>DOCUMENTO SUBSANADP</t>
  </si>
  <si>
    <t>10 MESES</t>
  </si>
  <si>
    <t>14 MESES</t>
  </si>
  <si>
    <t>4 MESES</t>
  </si>
  <si>
    <t>5 MESES</t>
  </si>
  <si>
    <t>NO SE TIENE EN CUENTA LOS CINCO MESES POR  QUE  SE TRASLAPARON ENTRE LOS CONTRATO 762614030 Y EL CONTRATO 002-2013 PARA VALIDAR LA EXPERIENCIA Y EL NUMERO DE CUPOS SE VALIDA EN SU TOTALIDAD PORQUE FUERON ATENDIDOS EN MOMENTOS DISTINTOS.</t>
  </si>
  <si>
    <t>NO SE VALIDA COMO EXPERIENCIA HABILITANTE PORQUE NO SE TRASLAPA CON NINGUNA OTRA EXPERIENCIA, PERO SI SE VALIDAN LOS CUPOS</t>
  </si>
  <si>
    <t>32 MESES</t>
  </si>
  <si>
    <t>32</t>
  </si>
  <si>
    <t xml:space="preserve">NATHALIA CRISTINA BRAVO </t>
  </si>
  <si>
    <t>(LA EXPERIENCIA ADICIONAL NO ES SUBSANABLE) NO SE TIENE EN CUENTA LOS DOCUMENTOS QUE SE PRESENTAN EN LA CARPETA DE SUBSANACION EL DIA 10 DE DICIEMBRE EN CUANTO NO ES PROCEDENTE DE ACUERDO A LOS PLIEGOS.</t>
  </si>
  <si>
    <t>NO SE VALIDA COMO EXPERIENCIA HABILITANTE PORQUE SOLO SE PUEDE CONTAR UN MES POR ENCONTRARSE EN EJECUCION Y ESE MES SE TRASLAPA CON EL CONTRATO NUMERO 762614030 .</t>
  </si>
  <si>
    <t>NO SE TIENE EN CUENTA PORQUE NO SE LE PUEDE VALIDAR POR QUE NO FUERON ATENDIDOS SIMULTANEAMENTE</t>
  </si>
  <si>
    <t>NO CUMPLE EN CUPOS</t>
  </si>
  <si>
    <t>395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</si>
</sst>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quot;$&quot;\ #,##0_);[Red]\(&quot;$&quot;\ #,##0\)"/>
    <numFmt numFmtId="166" formatCode="[$$-2C0A]\ #,##0"/>
    <numFmt numFmtId="167" formatCode="[$$-240A]\ #,##0.00"/>
    <numFmt numFmtId="168" formatCode="[$$-240A]\ #,##0"/>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u/>
      <sz val="11"/>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000000"/>
      <name val="Calibri"/>
      <family val="2"/>
      <scheme val="minor"/>
    </font>
    <font>
      <sz val="11"/>
      <color rgb="FF00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0" fillId="0" borderId="0" xfId="0" applyAlignment="1">
      <alignment vertical="center"/>
    </xf>
    <xf numFmtId="0" fontId="0" fillId="0" borderId="0" xfId="0" applyAlignment="1">
      <alignment vertical="center" wrapText="1"/>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3" xfId="0" applyFont="1" applyFill="1" applyBorder="1" applyAlignment="1" applyProtection="1">
      <alignment vertical="center" wrapText="1"/>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wrapText="1"/>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167" fontId="0" fillId="0" borderId="0" xfId="0" applyNumberFormat="1" applyFill="1" applyBorder="1" applyAlignment="1">
      <alignment vertical="center" wrapText="1"/>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5"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0" xfId="0" applyBorder="1" applyAlignment="1">
      <alignment vertical="center" wrapText="1"/>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0" borderId="0"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168" fontId="0" fillId="0" borderId="0" xfId="0" applyNumberFormat="1" applyBorder="1" applyAlignment="1">
      <alignment vertical="center" wrapText="1"/>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0" xfId="0" applyFont="1" applyFill="1" applyAlignment="1">
      <alignment horizontal="center" vertical="center" wrapText="1"/>
    </xf>
    <xf numFmtId="0" fontId="14" fillId="0" borderId="6" xfId="0" applyFont="1" applyFill="1" applyBorder="1" applyAlignment="1">
      <alignment horizontal="left" vertical="center" wrapText="1"/>
    </xf>
    <xf numFmtId="15" fontId="15"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7" fontId="0" fillId="0" borderId="0" xfId="0" applyNumberFormat="1" applyFill="1" applyAlignment="1">
      <alignment vertical="center"/>
    </xf>
    <xf numFmtId="0" fontId="0" fillId="0" borderId="0" xfId="0" applyFill="1" applyAlignment="1">
      <alignment vertical="center" wrapText="1"/>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6"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ill="1" applyBorder="1" applyAlignment="1">
      <alignment wrapText="1"/>
    </xf>
    <xf numFmtId="0" fontId="0" fillId="0" borderId="6" xfId="0" applyBorder="1" applyAlignment="1">
      <alignment vertical="center" wrapText="1"/>
    </xf>
    <xf numFmtId="0" fontId="2" fillId="0" borderId="6" xfId="0" applyFont="1" applyBorder="1" applyAlignment="1">
      <alignment wrapText="1"/>
    </xf>
    <xf numFmtId="0" fontId="2" fillId="0" borderId="6" xfId="0" applyFont="1" applyBorder="1" applyAlignment="1"/>
    <xf numFmtId="15" fontId="2" fillId="0" borderId="6" xfId="0" applyNumberFormat="1" applyFont="1" applyBorder="1" applyAlignment="1"/>
    <xf numFmtId="0" fontId="2" fillId="0" borderId="6" xfId="0" applyFont="1" applyFill="1" applyBorder="1"/>
    <xf numFmtId="0" fontId="2" fillId="0" borderId="0" xfId="0" applyFont="1" applyAlignment="1">
      <alignment vertical="center" wrapText="1"/>
    </xf>
    <xf numFmtId="17" fontId="2" fillId="0" borderId="6" xfId="0" applyNumberFormat="1" applyFont="1" applyFill="1" applyBorder="1" applyAlignment="1">
      <alignment wrapText="1"/>
    </xf>
    <xf numFmtId="0" fontId="2" fillId="0" borderId="6" xfId="0" applyFont="1" applyFill="1" applyBorder="1" applyAlignment="1"/>
    <xf numFmtId="0" fontId="2" fillId="0" borderId="6" xfId="0" applyFont="1" applyBorder="1" applyAlignment="1">
      <alignment vertical="center"/>
    </xf>
    <xf numFmtId="0" fontId="0" fillId="0" borderId="6" xfId="0" applyBorder="1" applyAlignment="1">
      <alignment wrapText="1"/>
    </xf>
    <xf numFmtId="15" fontId="0" fillId="0" borderId="6" xfId="0" applyNumberFormat="1" applyBorder="1" applyAlignment="1"/>
    <xf numFmtId="17" fontId="0" fillId="0" borderId="6" xfId="0" applyNumberFormat="1" applyFill="1" applyBorder="1" applyAlignment="1">
      <alignment wrapText="1"/>
    </xf>
    <xf numFmtId="0" fontId="21" fillId="0" borderId="6" xfId="0" applyFont="1" applyBorder="1" applyAlignment="1">
      <alignment vertical="center" wrapText="1"/>
    </xf>
    <xf numFmtId="0" fontId="22" fillId="0" borderId="0" xfId="0" applyFont="1" applyBorder="1" applyAlignment="1">
      <alignment vertical="center" wrapText="1"/>
    </xf>
    <xf numFmtId="0" fontId="21" fillId="0" borderId="0" xfId="0" applyFont="1" applyAlignment="1">
      <alignment vertical="center" wrapText="1"/>
    </xf>
    <xf numFmtId="0" fontId="22" fillId="0" borderId="0" xfId="0" applyFont="1" applyAlignment="1">
      <alignmen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4"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2" fillId="0" borderId="6" xfId="0" applyFont="1" applyFill="1" applyBorder="1" applyAlignment="1">
      <alignment wrapText="1"/>
    </xf>
    <xf numFmtId="1" fontId="13" fillId="0" borderId="6" xfId="0" applyNumberFormat="1" applyFont="1" applyFill="1" applyBorder="1" applyAlignment="1" applyProtection="1">
      <alignment horizontal="center" vertical="center" wrapText="1"/>
      <protection locked="0"/>
    </xf>
    <xf numFmtId="0" fontId="2" fillId="4" borderId="6" xfId="0" applyFont="1" applyFill="1" applyBorder="1" applyAlignment="1">
      <alignment vertical="center"/>
    </xf>
    <xf numFmtId="0" fontId="0" fillId="5" borderId="6" xfId="0" applyFill="1" applyBorder="1" applyAlignment="1">
      <alignment horizontal="center" vertical="center"/>
    </xf>
    <xf numFmtId="0" fontId="21" fillId="0" borderId="0" xfId="0" applyFont="1" applyAlignment="1">
      <alignment horizontal="center" vertical="center" wrapText="1"/>
    </xf>
    <xf numFmtId="0" fontId="0" fillId="0" borderId="6" xfId="0" applyFont="1" applyFill="1" applyBorder="1" applyAlignment="1">
      <alignment wrapText="1"/>
    </xf>
    <xf numFmtId="15" fontId="13" fillId="0" borderId="0" xfId="0" applyNumberFormat="1" applyFont="1" applyFill="1" applyBorder="1" applyAlignment="1" applyProtection="1">
      <alignment horizontal="center" vertical="center" wrapText="1"/>
      <protection locked="0"/>
    </xf>
    <xf numFmtId="0" fontId="0" fillId="0" borderId="8" xfId="0" applyBorder="1" applyAlignment="1">
      <alignment vertical="center"/>
    </xf>
    <xf numFmtId="2" fontId="0" fillId="0" borderId="0" xfId="0" applyNumberFormat="1" applyFill="1" applyAlignment="1">
      <alignment vertical="center"/>
    </xf>
    <xf numFmtId="0" fontId="2" fillId="0" borderId="6" xfId="0" applyFont="1" applyFill="1" applyBorder="1" applyAlignment="1">
      <alignment horizontal="right"/>
    </xf>
    <xf numFmtId="0" fontId="0" fillId="0" borderId="0" xfId="0" applyAlignment="1">
      <alignment horizontal="left"/>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24"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13" xfId="0" applyFont="1"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2" fillId="4" borderId="6"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topLeftCell="A51" zoomScale="90" zoomScaleNormal="90" workbookViewId="0">
      <selection activeCell="C62" sqref="C6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2"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23.855468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6" t="s">
        <v>0</v>
      </c>
      <c r="C2" s="147"/>
      <c r="D2" s="147"/>
      <c r="E2" s="147"/>
      <c r="F2" s="147"/>
      <c r="G2" s="147"/>
      <c r="H2" s="147"/>
      <c r="I2" s="147"/>
      <c r="J2" s="147"/>
      <c r="K2" s="147"/>
      <c r="L2" s="147"/>
      <c r="M2" s="147"/>
      <c r="N2" s="147"/>
      <c r="O2" s="147"/>
      <c r="P2" s="147"/>
    </row>
    <row r="4" spans="2:16" ht="26.25" x14ac:dyDescent="0.25">
      <c r="B4" s="146" t="s">
        <v>1</v>
      </c>
      <c r="C4" s="147"/>
      <c r="D4" s="147"/>
      <c r="E4" s="147"/>
      <c r="F4" s="147"/>
      <c r="G4" s="147"/>
      <c r="H4" s="147"/>
      <c r="I4" s="147"/>
      <c r="J4" s="147"/>
      <c r="K4" s="147"/>
      <c r="L4" s="147"/>
      <c r="M4" s="147"/>
      <c r="N4" s="147"/>
      <c r="O4" s="147"/>
      <c r="P4" s="147"/>
    </row>
    <row r="5" spans="2:16" ht="15.75" thickBot="1" x14ac:dyDescent="0.3"/>
    <row r="6" spans="2:16" ht="21.75" thickBot="1" x14ac:dyDescent="0.3">
      <c r="B6" s="3" t="s">
        <v>2</v>
      </c>
      <c r="C6" s="167" t="s">
        <v>3</v>
      </c>
      <c r="D6" s="167"/>
      <c r="E6" s="167"/>
      <c r="F6" s="167"/>
      <c r="G6" s="167"/>
      <c r="H6" s="167"/>
      <c r="I6" s="167"/>
      <c r="J6" s="167"/>
      <c r="K6" s="167"/>
      <c r="L6" s="167"/>
      <c r="M6" s="167"/>
      <c r="N6" s="168"/>
    </row>
    <row r="7" spans="2:16" ht="16.5" thickBot="1" x14ac:dyDescent="0.3">
      <c r="B7" s="4" t="s">
        <v>4</v>
      </c>
      <c r="C7" s="167" t="s">
        <v>3</v>
      </c>
      <c r="D7" s="167"/>
      <c r="E7" s="167"/>
      <c r="F7" s="167"/>
      <c r="G7" s="167"/>
      <c r="H7" s="167"/>
      <c r="I7" s="167"/>
      <c r="J7" s="167"/>
      <c r="K7" s="167"/>
      <c r="L7" s="167"/>
      <c r="M7" s="167"/>
      <c r="N7" s="168"/>
    </row>
    <row r="8" spans="2:16" ht="16.5" thickBot="1" x14ac:dyDescent="0.3">
      <c r="B8" s="4" t="s">
        <v>5</v>
      </c>
      <c r="C8" s="167"/>
      <c r="D8" s="167"/>
      <c r="E8" s="167"/>
      <c r="F8" s="167"/>
      <c r="G8" s="167"/>
      <c r="H8" s="167"/>
      <c r="I8" s="167"/>
      <c r="J8" s="167"/>
      <c r="K8" s="167"/>
      <c r="L8" s="167"/>
      <c r="M8" s="167"/>
      <c r="N8" s="168"/>
    </row>
    <row r="9" spans="2:16" ht="16.5" thickBot="1" x14ac:dyDescent="0.3">
      <c r="B9" s="4" t="s">
        <v>6</v>
      </c>
      <c r="C9" s="167"/>
      <c r="D9" s="167"/>
      <c r="E9" s="167"/>
      <c r="F9" s="167"/>
      <c r="G9" s="167"/>
      <c r="H9" s="167"/>
      <c r="I9" s="167"/>
      <c r="J9" s="167"/>
      <c r="K9" s="167"/>
      <c r="L9" s="167"/>
      <c r="M9" s="167"/>
      <c r="N9" s="168"/>
    </row>
    <row r="10" spans="2:16" ht="16.5" thickBot="1" x14ac:dyDescent="0.3">
      <c r="B10" s="4" t="s">
        <v>7</v>
      </c>
      <c r="C10" s="169" t="s">
        <v>8</v>
      </c>
      <c r="D10" s="169"/>
      <c r="E10" s="170"/>
      <c r="F10" s="5"/>
      <c r="G10" s="5"/>
      <c r="H10" s="5"/>
      <c r="I10" s="5"/>
      <c r="J10" s="6"/>
      <c r="K10" s="5"/>
      <c r="L10" s="5"/>
      <c r="M10" s="5"/>
      <c r="N10" s="7"/>
    </row>
    <row r="11" spans="2:16" ht="16.5" thickBot="1" x14ac:dyDescent="0.3">
      <c r="B11" s="8" t="s">
        <v>9</v>
      </c>
      <c r="C11" s="9">
        <v>41972</v>
      </c>
      <c r="D11" s="10"/>
      <c r="E11" s="10"/>
      <c r="F11" s="10"/>
      <c r="G11" s="10"/>
      <c r="H11" s="10"/>
      <c r="I11" s="10"/>
      <c r="J11" s="11"/>
      <c r="K11" s="10"/>
      <c r="L11" s="10"/>
      <c r="M11" s="10"/>
      <c r="N11" s="12"/>
    </row>
    <row r="12" spans="2:16" ht="15.75" x14ac:dyDescent="0.25">
      <c r="B12" s="13"/>
      <c r="C12" s="14"/>
      <c r="D12" s="15"/>
      <c r="E12" s="15"/>
      <c r="F12" s="15"/>
      <c r="G12" s="15"/>
      <c r="H12" s="15"/>
      <c r="I12" s="16"/>
      <c r="J12" s="17"/>
      <c r="K12" s="16"/>
      <c r="L12" s="16"/>
      <c r="M12" s="16"/>
      <c r="N12" s="15"/>
    </row>
    <row r="13" spans="2:16" x14ac:dyDescent="0.25">
      <c r="I13" s="16"/>
      <c r="J13" s="17"/>
      <c r="K13" s="16"/>
      <c r="L13" s="16"/>
      <c r="M13" s="16"/>
      <c r="N13" s="18"/>
    </row>
    <row r="14" spans="2:16" ht="45.75" customHeight="1" x14ac:dyDescent="0.25">
      <c r="B14" s="171" t="s">
        <v>10</v>
      </c>
      <c r="C14" s="171"/>
      <c r="D14" s="19" t="s">
        <v>11</v>
      </c>
      <c r="E14" s="19" t="s">
        <v>12</v>
      </c>
      <c r="F14" s="19" t="s">
        <v>13</v>
      </c>
      <c r="G14" s="20"/>
      <c r="I14" s="21"/>
      <c r="J14" s="21"/>
      <c r="K14" s="21"/>
      <c r="L14" s="21"/>
      <c r="M14" s="21"/>
      <c r="N14" s="18"/>
    </row>
    <row r="15" spans="2:16" x14ac:dyDescent="0.25">
      <c r="B15" s="171"/>
      <c r="C15" s="171"/>
      <c r="D15" s="19">
        <v>9</v>
      </c>
      <c r="E15" s="22">
        <v>1488317700</v>
      </c>
      <c r="F15" s="22">
        <v>510</v>
      </c>
      <c r="G15" s="23"/>
      <c r="I15" s="24"/>
      <c r="J15" s="25"/>
      <c r="K15" s="24"/>
      <c r="L15" s="24"/>
      <c r="M15" s="24"/>
      <c r="N15" s="18"/>
    </row>
    <row r="16" spans="2:16" x14ac:dyDescent="0.25">
      <c r="B16" s="171"/>
      <c r="C16" s="171"/>
      <c r="D16" s="19"/>
      <c r="E16" s="22"/>
      <c r="F16" s="22"/>
      <c r="G16" s="23"/>
      <c r="I16" s="24"/>
      <c r="J16" s="25"/>
      <c r="K16" s="24"/>
      <c r="L16" s="24"/>
      <c r="M16" s="24"/>
      <c r="N16" s="18"/>
    </row>
    <row r="17" spans="1:14" x14ac:dyDescent="0.25">
      <c r="B17" s="171"/>
      <c r="C17" s="171"/>
      <c r="D17" s="19"/>
      <c r="E17" s="22"/>
      <c r="F17" s="22"/>
      <c r="G17" s="23"/>
      <c r="I17" s="24"/>
      <c r="J17" s="25"/>
      <c r="K17" s="24"/>
      <c r="L17" s="24"/>
      <c r="M17" s="24"/>
      <c r="N17" s="18"/>
    </row>
    <row r="18" spans="1:14" x14ac:dyDescent="0.25">
      <c r="B18" s="171"/>
      <c r="C18" s="171"/>
      <c r="D18" s="19"/>
      <c r="E18" s="26"/>
      <c r="F18" s="22"/>
      <c r="G18" s="23"/>
      <c r="H18" s="27"/>
      <c r="I18" s="24"/>
      <c r="J18" s="25"/>
      <c r="K18" s="24"/>
      <c r="L18" s="24"/>
      <c r="M18" s="24"/>
      <c r="N18" s="28"/>
    </row>
    <row r="19" spans="1:14" x14ac:dyDescent="0.25">
      <c r="B19" s="171"/>
      <c r="C19" s="171"/>
      <c r="D19" s="19"/>
      <c r="E19" s="26"/>
      <c r="F19" s="22"/>
      <c r="G19" s="23"/>
      <c r="H19" s="27"/>
      <c r="I19" s="29"/>
      <c r="J19" s="30"/>
      <c r="K19" s="29"/>
      <c r="L19" s="29"/>
      <c r="M19" s="29"/>
      <c r="N19" s="28"/>
    </row>
    <row r="20" spans="1:14" x14ac:dyDescent="0.25">
      <c r="B20" s="171"/>
      <c r="C20" s="171"/>
      <c r="D20" s="19"/>
      <c r="E20" s="26"/>
      <c r="F20" s="22"/>
      <c r="G20" s="23"/>
      <c r="H20" s="27"/>
      <c r="I20" s="16"/>
      <c r="J20" s="17"/>
      <c r="K20" s="16"/>
      <c r="L20" s="16"/>
      <c r="M20" s="16"/>
      <c r="N20" s="28"/>
    </row>
    <row r="21" spans="1:14" x14ac:dyDescent="0.25">
      <c r="B21" s="171"/>
      <c r="C21" s="171"/>
      <c r="D21" s="19"/>
      <c r="E21" s="26"/>
      <c r="F21" s="22"/>
      <c r="G21" s="23"/>
      <c r="H21" s="27"/>
      <c r="I21" s="16"/>
      <c r="J21" s="17"/>
      <c r="K21" s="16"/>
      <c r="L21" s="16"/>
      <c r="M21" s="16"/>
      <c r="N21" s="28"/>
    </row>
    <row r="22" spans="1:14" ht="15.75" thickBot="1" x14ac:dyDescent="0.3">
      <c r="B22" s="172" t="s">
        <v>14</v>
      </c>
      <c r="C22" s="173"/>
      <c r="D22" s="19"/>
      <c r="E22" s="31"/>
      <c r="F22" s="22"/>
      <c r="G22" s="23"/>
      <c r="H22" s="27"/>
      <c r="I22" s="16"/>
      <c r="J22" s="17"/>
      <c r="K22" s="16"/>
      <c r="L22" s="16"/>
      <c r="M22" s="16"/>
      <c r="N22" s="28"/>
    </row>
    <row r="23" spans="1:14" ht="45.75" thickBot="1" x14ac:dyDescent="0.3">
      <c r="A23" s="32"/>
      <c r="B23" s="33" t="s">
        <v>15</v>
      </c>
      <c r="C23" s="33" t="s">
        <v>16</v>
      </c>
      <c r="E23" s="21"/>
      <c r="F23" s="21"/>
      <c r="G23" s="21"/>
      <c r="H23" s="21"/>
      <c r="I23" s="34"/>
      <c r="J23" s="35"/>
      <c r="K23" s="34"/>
      <c r="L23" s="34"/>
      <c r="M23" s="34"/>
    </row>
    <row r="24" spans="1:14" ht="15.75" thickBot="1" x14ac:dyDescent="0.3">
      <c r="A24" s="36">
        <v>1</v>
      </c>
      <c r="C24" s="37">
        <v>408</v>
      </c>
      <c r="D24" s="38"/>
      <c r="E24" s="39">
        <f>SUM(E14:E23)</f>
        <v>1488317700</v>
      </c>
      <c r="F24" s="40"/>
      <c r="G24" s="40"/>
      <c r="H24" s="40"/>
      <c r="I24" s="41"/>
      <c r="J24" s="42"/>
      <c r="K24" s="41"/>
      <c r="L24" s="41"/>
      <c r="M24" s="41"/>
    </row>
    <row r="25" spans="1:14" x14ac:dyDescent="0.25">
      <c r="A25" s="43"/>
      <c r="C25" s="44"/>
      <c r="D25" s="24"/>
      <c r="E25" s="39"/>
      <c r="F25" s="40"/>
      <c r="G25" s="40"/>
      <c r="H25" s="40"/>
      <c r="I25" s="41"/>
      <c r="J25" s="42"/>
      <c r="K25" s="41"/>
      <c r="L25" s="41"/>
      <c r="M25" s="41"/>
    </row>
    <row r="26" spans="1:14" x14ac:dyDescent="0.25">
      <c r="A26" s="43"/>
      <c r="C26" s="44"/>
      <c r="D26" s="24"/>
      <c r="E26" s="39"/>
      <c r="F26" s="40"/>
      <c r="G26" s="40"/>
      <c r="H26" s="40"/>
      <c r="I26" s="41"/>
      <c r="J26" s="42"/>
      <c r="K26" s="41"/>
      <c r="L26" s="41"/>
      <c r="M26" s="41"/>
    </row>
    <row r="27" spans="1:14" x14ac:dyDescent="0.25">
      <c r="A27" s="43"/>
      <c r="B27" s="45" t="s">
        <v>17</v>
      </c>
      <c r="C27"/>
      <c r="D27"/>
      <c r="E27"/>
      <c r="F27"/>
      <c r="G27"/>
      <c r="H27"/>
      <c r="I27" s="16"/>
      <c r="J27" s="17"/>
      <c r="K27" s="16"/>
      <c r="L27" s="16"/>
      <c r="M27" s="16"/>
      <c r="N27" s="18"/>
    </row>
    <row r="28" spans="1:14" x14ac:dyDescent="0.25">
      <c r="A28" s="43"/>
      <c r="B28"/>
      <c r="C28"/>
      <c r="D28"/>
      <c r="E28"/>
      <c r="F28"/>
      <c r="G28"/>
      <c r="H28"/>
      <c r="I28" s="16"/>
      <c r="J28" s="17"/>
      <c r="K28" s="16"/>
      <c r="L28" s="16"/>
      <c r="M28" s="16"/>
      <c r="N28" s="18"/>
    </row>
    <row r="29" spans="1:14" x14ac:dyDescent="0.25">
      <c r="A29" s="43"/>
      <c r="B29" s="46" t="s">
        <v>18</v>
      </c>
      <c r="C29" s="46" t="s">
        <v>19</v>
      </c>
      <c r="D29" s="46" t="s">
        <v>20</v>
      </c>
      <c r="E29"/>
      <c r="F29"/>
      <c r="G29"/>
      <c r="H29"/>
      <c r="I29" s="16"/>
      <c r="J29" s="17"/>
      <c r="K29" s="16"/>
      <c r="L29" s="16"/>
      <c r="M29" s="16"/>
      <c r="N29" s="18"/>
    </row>
    <row r="30" spans="1:14" x14ac:dyDescent="0.25">
      <c r="A30" s="43"/>
      <c r="B30" s="47" t="s">
        <v>21</v>
      </c>
      <c r="C30" s="48" t="s">
        <v>22</v>
      </c>
      <c r="D30" s="47"/>
      <c r="E30"/>
      <c r="F30"/>
      <c r="G30"/>
      <c r="H30"/>
      <c r="I30" s="16"/>
      <c r="J30" s="17"/>
      <c r="K30" s="16"/>
      <c r="L30" s="16"/>
      <c r="M30" s="16"/>
      <c r="N30" s="18"/>
    </row>
    <row r="31" spans="1:14" x14ac:dyDescent="0.25">
      <c r="A31" s="43"/>
      <c r="B31" s="47" t="s">
        <v>23</v>
      </c>
      <c r="C31" s="48"/>
      <c r="D31" s="47" t="s">
        <v>22</v>
      </c>
      <c r="E31"/>
      <c r="F31"/>
      <c r="G31"/>
      <c r="H31"/>
      <c r="I31" s="16"/>
      <c r="J31" s="17"/>
      <c r="K31" s="16"/>
      <c r="L31" s="16"/>
      <c r="M31" s="16"/>
      <c r="N31" s="18"/>
    </row>
    <row r="32" spans="1:14" x14ac:dyDescent="0.25">
      <c r="A32" s="43"/>
      <c r="B32" s="47" t="s">
        <v>24</v>
      </c>
      <c r="C32" s="48" t="s">
        <v>22</v>
      </c>
      <c r="D32" s="47"/>
      <c r="E32"/>
      <c r="F32"/>
      <c r="G32"/>
      <c r="H32"/>
      <c r="I32" s="16"/>
      <c r="J32" s="17"/>
      <c r="K32" s="16"/>
      <c r="L32" s="16"/>
      <c r="M32" s="16"/>
      <c r="N32" s="18"/>
    </row>
    <row r="33" spans="1:17" x14ac:dyDescent="0.25">
      <c r="A33" s="43"/>
      <c r="B33" s="47" t="s">
        <v>25</v>
      </c>
      <c r="C33" s="48" t="s">
        <v>22</v>
      </c>
      <c r="D33" s="47"/>
      <c r="E33"/>
      <c r="F33"/>
      <c r="G33"/>
      <c r="H33"/>
      <c r="I33" s="16"/>
      <c r="J33" s="17"/>
      <c r="K33" s="16"/>
      <c r="L33" s="16"/>
      <c r="M33" s="16"/>
      <c r="N33" s="18"/>
    </row>
    <row r="34" spans="1:17" x14ac:dyDescent="0.25">
      <c r="A34" s="43"/>
      <c r="B34" s="131"/>
      <c r="C34"/>
      <c r="D34"/>
      <c r="E34"/>
      <c r="F34"/>
      <c r="G34"/>
      <c r="H34"/>
      <c r="I34" s="16"/>
      <c r="J34" s="17"/>
      <c r="K34" s="16"/>
      <c r="L34" s="16"/>
      <c r="M34" s="16"/>
      <c r="N34" s="18"/>
    </row>
    <row r="35" spans="1:17" x14ac:dyDescent="0.25">
      <c r="A35" s="43"/>
      <c r="B35"/>
      <c r="C35"/>
      <c r="D35"/>
      <c r="E35"/>
      <c r="F35"/>
      <c r="G35"/>
      <c r="H35"/>
      <c r="I35" s="16"/>
      <c r="J35" s="17"/>
      <c r="K35" s="16"/>
      <c r="L35" s="16"/>
      <c r="M35" s="16"/>
      <c r="N35" s="18"/>
    </row>
    <row r="36" spans="1:17" x14ac:dyDescent="0.25">
      <c r="A36" s="43"/>
      <c r="B36" s="45" t="s">
        <v>26</v>
      </c>
      <c r="C36"/>
      <c r="D36"/>
      <c r="E36"/>
      <c r="F36"/>
      <c r="G36"/>
      <c r="H36"/>
      <c r="I36" s="16"/>
      <c r="J36" s="17"/>
      <c r="K36" s="16"/>
      <c r="L36" s="16"/>
      <c r="M36" s="16"/>
      <c r="N36" s="18"/>
    </row>
    <row r="37" spans="1:17" x14ac:dyDescent="0.25">
      <c r="A37" s="43"/>
      <c r="B37"/>
      <c r="C37"/>
      <c r="D37"/>
      <c r="E37"/>
      <c r="F37"/>
      <c r="G37"/>
      <c r="H37"/>
      <c r="I37" s="16"/>
      <c r="J37" s="17"/>
      <c r="K37" s="16"/>
      <c r="L37" s="16"/>
      <c r="M37" s="16"/>
      <c r="N37" s="18"/>
    </row>
    <row r="38" spans="1:17" x14ac:dyDescent="0.25">
      <c r="A38" s="43"/>
      <c r="B38"/>
      <c r="C38"/>
      <c r="D38"/>
      <c r="E38"/>
      <c r="F38"/>
      <c r="G38"/>
      <c r="H38"/>
      <c r="I38" s="16"/>
      <c r="J38" s="17"/>
      <c r="K38" s="16"/>
      <c r="L38" s="16"/>
      <c r="M38" s="16"/>
      <c r="N38" s="18"/>
    </row>
    <row r="39" spans="1:17" x14ac:dyDescent="0.25">
      <c r="A39" s="43"/>
      <c r="B39" s="46" t="s">
        <v>18</v>
      </c>
      <c r="C39" s="46" t="s">
        <v>27</v>
      </c>
      <c r="D39" s="49" t="s">
        <v>28</v>
      </c>
      <c r="E39" s="49" t="s">
        <v>29</v>
      </c>
      <c r="F39"/>
      <c r="G39"/>
      <c r="H39"/>
      <c r="I39" s="16"/>
      <c r="J39" s="17"/>
      <c r="K39" s="16"/>
      <c r="L39" s="16"/>
      <c r="M39" s="16"/>
      <c r="N39" s="18"/>
    </row>
    <row r="40" spans="1:17" ht="28.5" x14ac:dyDescent="0.25">
      <c r="A40" s="43"/>
      <c r="B40" s="50" t="s">
        <v>30</v>
      </c>
      <c r="C40" s="51">
        <v>40</v>
      </c>
      <c r="D40" s="48">
        <v>20</v>
      </c>
      <c r="E40" s="139">
        <f>+D40+D41</f>
        <v>55</v>
      </c>
      <c r="F40"/>
      <c r="G40"/>
      <c r="H40"/>
      <c r="I40" s="16"/>
      <c r="J40" s="17"/>
      <c r="K40" s="16"/>
      <c r="L40" s="16"/>
      <c r="M40" s="16"/>
      <c r="N40" s="18"/>
    </row>
    <row r="41" spans="1:17" ht="42.75" x14ac:dyDescent="0.25">
      <c r="A41" s="43"/>
      <c r="B41" s="50" t="s">
        <v>31</v>
      </c>
      <c r="C41" s="51">
        <v>60</v>
      </c>
      <c r="D41" s="48">
        <v>35</v>
      </c>
      <c r="E41" s="140"/>
      <c r="F41"/>
      <c r="G41"/>
      <c r="H41"/>
      <c r="I41" s="16"/>
      <c r="J41" s="17"/>
      <c r="K41" s="16"/>
      <c r="L41" s="16"/>
      <c r="M41" s="16"/>
      <c r="N41" s="18"/>
    </row>
    <row r="42" spans="1:17" x14ac:dyDescent="0.25">
      <c r="A42" s="43"/>
      <c r="C42" s="44"/>
      <c r="D42" s="24"/>
      <c r="E42" s="39"/>
      <c r="F42" s="40"/>
      <c r="G42" s="40"/>
      <c r="H42" s="40"/>
      <c r="I42" s="41"/>
      <c r="J42" s="42"/>
      <c r="K42" s="41"/>
      <c r="L42" s="41"/>
      <c r="M42" s="41"/>
    </row>
    <row r="43" spans="1:17" x14ac:dyDescent="0.25">
      <c r="A43" s="43"/>
      <c r="C43" s="44"/>
      <c r="D43" s="24"/>
      <c r="E43" s="39"/>
      <c r="F43" s="40"/>
      <c r="G43" s="40"/>
      <c r="H43" s="40"/>
      <c r="I43" s="41"/>
      <c r="J43" s="42"/>
      <c r="K43" s="41"/>
      <c r="L43" s="41"/>
      <c r="M43" s="41"/>
    </row>
    <row r="44" spans="1:17" x14ac:dyDescent="0.25">
      <c r="A44" s="43"/>
      <c r="C44" s="44"/>
      <c r="D44" s="24"/>
      <c r="E44" s="39"/>
      <c r="F44" s="40"/>
      <c r="G44" s="40"/>
      <c r="H44" s="40"/>
      <c r="I44" s="41"/>
      <c r="J44" s="42"/>
      <c r="K44" s="41"/>
      <c r="L44" s="41"/>
      <c r="M44" s="41"/>
    </row>
    <row r="45" spans="1:17" ht="15.75" thickBot="1" x14ac:dyDescent="0.3">
      <c r="M45" s="174" t="s">
        <v>32</v>
      </c>
      <c r="N45" s="174"/>
    </row>
    <row r="46" spans="1:17" x14ac:dyDescent="0.25">
      <c r="B46" s="45" t="s">
        <v>33</v>
      </c>
      <c r="M46" s="52"/>
      <c r="N46" s="52"/>
    </row>
    <row r="47" spans="1:17" ht="15.75" thickBot="1" x14ac:dyDescent="0.3">
      <c r="M47" s="52"/>
      <c r="N47" s="52"/>
    </row>
    <row r="48" spans="1:17" s="16" customFormat="1" ht="109.5" customHeight="1" x14ac:dyDescent="0.25">
      <c r="B48" s="53" t="s">
        <v>34</v>
      </c>
      <c r="C48" s="53" t="s">
        <v>35</v>
      </c>
      <c r="D48" s="53" t="s">
        <v>36</v>
      </c>
      <c r="E48" s="53" t="s">
        <v>37</v>
      </c>
      <c r="F48" s="53" t="s">
        <v>38</v>
      </c>
      <c r="G48" s="53" t="s">
        <v>39</v>
      </c>
      <c r="H48" s="53" t="s">
        <v>40</v>
      </c>
      <c r="I48" s="53" t="s">
        <v>41</v>
      </c>
      <c r="J48" s="53" t="s">
        <v>42</v>
      </c>
      <c r="K48" s="53" t="s">
        <v>43</v>
      </c>
      <c r="L48" s="53" t="s">
        <v>44</v>
      </c>
      <c r="M48" s="54" t="s">
        <v>45</v>
      </c>
      <c r="N48" s="53" t="s">
        <v>46</v>
      </c>
      <c r="O48" s="53" t="s">
        <v>47</v>
      </c>
      <c r="P48" s="55" t="s">
        <v>48</v>
      </c>
      <c r="Q48" s="55" t="s">
        <v>49</v>
      </c>
    </row>
    <row r="49" spans="1:26" s="69" customFormat="1" ht="195" x14ac:dyDescent="0.25">
      <c r="A49" s="56" t="e">
        <f>+#REF!+1</f>
        <v>#REF!</v>
      </c>
      <c r="B49" s="57" t="s">
        <v>3</v>
      </c>
      <c r="C49" s="59" t="s">
        <v>3</v>
      </c>
      <c r="D49" s="57" t="s">
        <v>50</v>
      </c>
      <c r="E49" s="122">
        <v>762614030</v>
      </c>
      <c r="F49" s="61" t="s">
        <v>19</v>
      </c>
      <c r="G49" s="61" t="s">
        <v>20</v>
      </c>
      <c r="H49" s="63">
        <v>41654</v>
      </c>
      <c r="I49" s="64">
        <v>41943</v>
      </c>
      <c r="J49" s="64" t="s">
        <v>20</v>
      </c>
      <c r="K49" s="64" t="s">
        <v>207</v>
      </c>
      <c r="L49" s="64" t="s">
        <v>208</v>
      </c>
      <c r="M49" s="65">
        <v>350</v>
      </c>
      <c r="N49" s="65">
        <v>0</v>
      </c>
      <c r="O49" s="66">
        <v>581652050</v>
      </c>
      <c r="P49" s="66" t="s">
        <v>201</v>
      </c>
      <c r="Q49" s="67" t="s">
        <v>209</v>
      </c>
      <c r="R49" s="68"/>
      <c r="S49" s="68"/>
      <c r="T49" s="68"/>
      <c r="U49" s="68"/>
      <c r="V49" s="68"/>
      <c r="W49" s="68"/>
      <c r="X49" s="68"/>
      <c r="Y49" s="68"/>
      <c r="Z49" s="68"/>
    </row>
    <row r="50" spans="1:26" s="69" customFormat="1" ht="195" x14ac:dyDescent="0.25">
      <c r="A50" s="56"/>
      <c r="B50" s="56" t="s">
        <v>3</v>
      </c>
      <c r="C50" s="59" t="s">
        <v>3</v>
      </c>
      <c r="D50" s="59" t="s">
        <v>202</v>
      </c>
      <c r="E50" s="122" t="s">
        <v>203</v>
      </c>
      <c r="F50" s="61" t="s">
        <v>19</v>
      </c>
      <c r="G50" s="61" t="s">
        <v>20</v>
      </c>
      <c r="H50" s="63">
        <v>41514</v>
      </c>
      <c r="I50" s="64">
        <v>41817</v>
      </c>
      <c r="J50" s="64" t="s">
        <v>20</v>
      </c>
      <c r="K50" s="127" t="s">
        <v>205</v>
      </c>
      <c r="L50" s="64" t="s">
        <v>54</v>
      </c>
      <c r="M50" s="65">
        <v>45</v>
      </c>
      <c r="N50" s="65">
        <v>0</v>
      </c>
      <c r="O50" s="66">
        <v>76500000</v>
      </c>
      <c r="P50" s="66" t="s">
        <v>201</v>
      </c>
      <c r="Q50" s="67" t="s">
        <v>209</v>
      </c>
      <c r="R50" s="68"/>
      <c r="S50" s="68"/>
      <c r="T50" s="68"/>
      <c r="U50" s="68"/>
      <c r="V50" s="68"/>
      <c r="W50" s="68"/>
      <c r="X50" s="68"/>
      <c r="Y50" s="68"/>
      <c r="Z50" s="68"/>
    </row>
    <row r="51" spans="1:26" s="69" customFormat="1" ht="150" x14ac:dyDescent="0.25">
      <c r="A51" s="56" t="e">
        <f>+A49+1</f>
        <v>#REF!</v>
      </c>
      <c r="B51" s="70" t="s">
        <v>3</v>
      </c>
      <c r="C51" s="59" t="s">
        <v>3</v>
      </c>
      <c r="D51" s="57" t="s">
        <v>52</v>
      </c>
      <c r="E51" s="122">
        <v>376001093026</v>
      </c>
      <c r="F51" s="61" t="s">
        <v>19</v>
      </c>
      <c r="G51" s="61" t="s">
        <v>20</v>
      </c>
      <c r="H51" s="64">
        <v>41883</v>
      </c>
      <c r="I51" s="64">
        <v>42185</v>
      </c>
      <c r="J51" s="64" t="s">
        <v>20</v>
      </c>
      <c r="K51" s="56" t="s">
        <v>54</v>
      </c>
      <c r="L51" s="64" t="s">
        <v>53</v>
      </c>
      <c r="M51" s="65">
        <v>0</v>
      </c>
      <c r="N51" s="65">
        <v>0</v>
      </c>
      <c r="O51" s="66" t="s">
        <v>55</v>
      </c>
      <c r="P51" s="66" t="s">
        <v>204</v>
      </c>
      <c r="Q51" s="71" t="s">
        <v>215</v>
      </c>
      <c r="R51" s="68"/>
      <c r="S51" s="68"/>
      <c r="T51" s="68"/>
      <c r="U51" s="68"/>
      <c r="V51" s="68"/>
      <c r="W51" s="68"/>
      <c r="X51" s="68"/>
      <c r="Y51" s="68"/>
      <c r="Z51" s="68"/>
    </row>
    <row r="52" spans="1:26" s="69" customFormat="1" ht="105" x14ac:dyDescent="0.25">
      <c r="A52" s="56" t="e">
        <f t="shared" ref="A52:A57" si="0">+A51+1</f>
        <v>#REF!</v>
      </c>
      <c r="B52" s="57" t="s">
        <v>3</v>
      </c>
      <c r="C52" s="59" t="s">
        <v>3</v>
      </c>
      <c r="D52" s="57" t="s">
        <v>52</v>
      </c>
      <c r="E52" s="122">
        <v>376001093026</v>
      </c>
      <c r="F52" s="61" t="s">
        <v>19</v>
      </c>
      <c r="G52" s="61" t="s">
        <v>20</v>
      </c>
      <c r="H52" s="64">
        <v>40422</v>
      </c>
      <c r="I52" s="64">
        <v>40724</v>
      </c>
      <c r="J52" s="64" t="s">
        <v>20</v>
      </c>
      <c r="K52" s="72" t="s">
        <v>53</v>
      </c>
      <c r="L52" s="72" t="s">
        <v>54</v>
      </c>
      <c r="M52" s="65">
        <v>0</v>
      </c>
      <c r="N52" s="65">
        <v>6</v>
      </c>
      <c r="O52" s="66" t="s">
        <v>55</v>
      </c>
      <c r="P52" s="66" t="s">
        <v>201</v>
      </c>
      <c r="Q52" s="71" t="s">
        <v>210</v>
      </c>
      <c r="R52" s="68"/>
      <c r="S52" s="68"/>
      <c r="T52" s="68"/>
      <c r="U52" s="68"/>
      <c r="V52" s="68"/>
      <c r="W52" s="68"/>
      <c r="X52" s="68"/>
      <c r="Y52" s="68"/>
      <c r="Z52" s="68"/>
    </row>
    <row r="53" spans="1:26" ht="75" x14ac:dyDescent="0.25">
      <c r="A53" s="128"/>
      <c r="B53" s="57" t="s">
        <v>3</v>
      </c>
      <c r="C53" s="59" t="s">
        <v>3</v>
      </c>
      <c r="D53" s="57" t="s">
        <v>52</v>
      </c>
      <c r="E53" s="122">
        <v>3026</v>
      </c>
      <c r="F53" s="61" t="s">
        <v>19</v>
      </c>
      <c r="G53" s="61" t="s">
        <v>20</v>
      </c>
      <c r="H53" s="64">
        <v>41514</v>
      </c>
      <c r="I53" s="64">
        <v>41455</v>
      </c>
      <c r="J53" s="64" t="s">
        <v>20</v>
      </c>
      <c r="K53" s="72" t="s">
        <v>53</v>
      </c>
      <c r="L53" s="72" t="s">
        <v>54</v>
      </c>
      <c r="M53" s="65">
        <v>0</v>
      </c>
      <c r="N53" s="65">
        <v>13</v>
      </c>
      <c r="O53" s="66" t="s">
        <v>55</v>
      </c>
      <c r="P53" s="66" t="s">
        <v>201</v>
      </c>
      <c r="Q53" s="71" t="s">
        <v>216</v>
      </c>
    </row>
    <row r="56" spans="1:26" s="69" customFormat="1" x14ac:dyDescent="0.25">
      <c r="A56" s="56" t="e">
        <f>+#REF!+1</f>
        <v>#REF!</v>
      </c>
      <c r="B56" s="57"/>
      <c r="C56" s="59"/>
      <c r="D56" s="57"/>
      <c r="E56" s="60"/>
      <c r="F56" s="61"/>
      <c r="G56" s="61"/>
      <c r="H56" s="61"/>
      <c r="I56" s="64"/>
      <c r="J56" s="64"/>
      <c r="K56" s="64"/>
      <c r="L56" s="64"/>
      <c r="M56" s="65"/>
      <c r="N56" s="65"/>
      <c r="O56" s="66"/>
      <c r="P56" s="66"/>
      <c r="Q56" s="67"/>
      <c r="R56" s="68"/>
      <c r="S56" s="68"/>
      <c r="T56" s="68"/>
      <c r="U56" s="68"/>
      <c r="V56" s="68"/>
      <c r="W56" s="68"/>
      <c r="X56" s="68"/>
      <c r="Y56" s="68"/>
      <c r="Z56" s="68"/>
    </row>
    <row r="57" spans="1:26" s="69" customFormat="1" x14ac:dyDescent="0.25">
      <c r="A57" s="56" t="e">
        <f t="shared" si="0"/>
        <v>#REF!</v>
      </c>
      <c r="B57" s="57"/>
      <c r="C57" s="59"/>
      <c r="D57" s="57"/>
      <c r="E57" s="60"/>
      <c r="F57" s="61"/>
      <c r="G57" s="61"/>
      <c r="H57" s="61"/>
      <c r="I57" s="64"/>
      <c r="J57" s="64"/>
      <c r="K57" s="64"/>
      <c r="L57" s="64"/>
      <c r="M57" s="65"/>
      <c r="N57" s="65"/>
      <c r="O57" s="66"/>
      <c r="P57" s="66"/>
      <c r="Q57" s="67"/>
      <c r="R57" s="68"/>
      <c r="S57" s="68"/>
      <c r="T57" s="68"/>
      <c r="U57" s="68"/>
      <c r="V57" s="68"/>
      <c r="W57" s="68"/>
      <c r="X57" s="68"/>
      <c r="Y57" s="68"/>
      <c r="Z57" s="68"/>
    </row>
    <row r="58" spans="1:26" s="69" customFormat="1" x14ac:dyDescent="0.25">
      <c r="A58" s="56"/>
      <c r="B58" s="73" t="s">
        <v>29</v>
      </c>
      <c r="C58" s="59"/>
      <c r="D58" s="57"/>
      <c r="E58" s="60"/>
      <c r="F58" s="61"/>
      <c r="G58" s="61"/>
      <c r="H58" s="61"/>
      <c r="I58" s="64"/>
      <c r="J58" s="64"/>
      <c r="K58" s="74" t="s">
        <v>211</v>
      </c>
      <c r="L58" s="74" t="s">
        <v>206</v>
      </c>
      <c r="M58" s="75">
        <f>SUM(M49:M57)</f>
        <v>395</v>
      </c>
      <c r="N58" s="74">
        <f>SUM(N49:N57)</f>
        <v>19</v>
      </c>
      <c r="O58" s="66">
        <f>SUM(O49:O57)</f>
        <v>658152050</v>
      </c>
      <c r="P58" s="66"/>
      <c r="Q58" s="58" t="s">
        <v>217</v>
      </c>
    </row>
    <row r="59" spans="1:26" s="76" customFormat="1" x14ac:dyDescent="0.25">
      <c r="E59" s="77"/>
      <c r="J59" s="78"/>
      <c r="M59" s="129"/>
    </row>
    <row r="60" spans="1:26" s="76" customFormat="1" x14ac:dyDescent="0.25">
      <c r="B60" s="164" t="s">
        <v>56</v>
      </c>
      <c r="C60" s="164" t="s">
        <v>57</v>
      </c>
      <c r="D60" s="166" t="s">
        <v>58</v>
      </c>
      <c r="E60" s="166"/>
      <c r="J60" s="78"/>
    </row>
    <row r="61" spans="1:26" s="76" customFormat="1" x14ac:dyDescent="0.25">
      <c r="B61" s="165"/>
      <c r="C61" s="165"/>
      <c r="D61" s="79" t="s">
        <v>59</v>
      </c>
      <c r="E61" s="80" t="s">
        <v>60</v>
      </c>
      <c r="J61" s="78"/>
    </row>
    <row r="62" spans="1:26" s="76" customFormat="1" ht="30.6" customHeight="1" x14ac:dyDescent="0.25">
      <c r="B62" s="81" t="s">
        <v>61</v>
      </c>
      <c r="C62" s="82" t="s">
        <v>212</v>
      </c>
      <c r="D62" s="115" t="s">
        <v>22</v>
      </c>
      <c r="E62" s="115"/>
      <c r="F62" s="83"/>
      <c r="G62" s="83"/>
      <c r="H62" s="83"/>
      <c r="I62" s="83"/>
      <c r="J62" s="84"/>
      <c r="K62" s="83"/>
      <c r="L62" s="83"/>
      <c r="M62" s="83"/>
    </row>
    <row r="63" spans="1:26" s="76" customFormat="1" ht="30" customHeight="1" x14ac:dyDescent="0.25">
      <c r="B63" s="81" t="s">
        <v>62</v>
      </c>
      <c r="C63" s="82" t="s">
        <v>218</v>
      </c>
      <c r="D63" s="115"/>
      <c r="E63" s="115" t="s">
        <v>22</v>
      </c>
      <c r="J63" s="78"/>
    </row>
    <row r="64" spans="1:26" s="76" customFormat="1" x14ac:dyDescent="0.25">
      <c r="B64" s="85"/>
      <c r="C64" s="160"/>
      <c r="D64" s="160"/>
      <c r="E64" s="160"/>
      <c r="F64" s="160"/>
      <c r="G64" s="160"/>
      <c r="H64" s="160"/>
      <c r="I64" s="160"/>
      <c r="J64" s="160"/>
      <c r="K64" s="160"/>
      <c r="L64" s="160"/>
      <c r="M64" s="160"/>
      <c r="N64" s="160"/>
    </row>
    <row r="65" spans="2:17" ht="28.35" customHeight="1" thickBot="1" x14ac:dyDescent="0.3"/>
    <row r="66" spans="2:17" ht="27" thickBot="1" x14ac:dyDescent="0.3">
      <c r="B66" s="161" t="s">
        <v>63</v>
      </c>
      <c r="C66" s="161"/>
      <c r="D66" s="161"/>
      <c r="E66" s="161"/>
      <c r="F66" s="161"/>
      <c r="G66" s="161"/>
      <c r="H66" s="161"/>
      <c r="I66" s="161"/>
      <c r="J66" s="161"/>
      <c r="K66" s="161"/>
      <c r="L66" s="161"/>
      <c r="M66" s="161"/>
      <c r="N66" s="161"/>
    </row>
    <row r="69" spans="2:17" ht="109.5" customHeight="1" x14ac:dyDescent="0.25">
      <c r="B69" s="86" t="s">
        <v>64</v>
      </c>
      <c r="C69" s="87" t="s">
        <v>65</v>
      </c>
      <c r="D69" s="87" t="s">
        <v>66</v>
      </c>
      <c r="E69" s="87" t="s">
        <v>67</v>
      </c>
      <c r="F69" s="87" t="s">
        <v>68</v>
      </c>
      <c r="G69" s="87" t="s">
        <v>69</v>
      </c>
      <c r="H69" s="87" t="s">
        <v>70</v>
      </c>
      <c r="I69" s="87" t="s">
        <v>71</v>
      </c>
      <c r="J69" s="87" t="s">
        <v>72</v>
      </c>
      <c r="K69" s="87" t="s">
        <v>73</v>
      </c>
      <c r="L69" s="87" t="s">
        <v>74</v>
      </c>
      <c r="M69" s="88" t="s">
        <v>75</v>
      </c>
      <c r="N69" s="88" t="s">
        <v>76</v>
      </c>
      <c r="O69" s="144" t="s">
        <v>77</v>
      </c>
      <c r="P69" s="145"/>
      <c r="Q69" s="87" t="s">
        <v>78</v>
      </c>
    </row>
    <row r="70" spans="2:17" x14ac:dyDescent="0.25">
      <c r="B70" s="89" t="s">
        <v>79</v>
      </c>
      <c r="C70" s="89" t="s">
        <v>80</v>
      </c>
      <c r="D70" s="90" t="s">
        <v>81</v>
      </c>
      <c r="E70" s="90">
        <v>700</v>
      </c>
      <c r="F70" s="91" t="s">
        <v>82</v>
      </c>
      <c r="G70" s="91" t="s">
        <v>83</v>
      </c>
      <c r="H70" s="91" t="s">
        <v>82</v>
      </c>
      <c r="I70" s="92" t="s">
        <v>82</v>
      </c>
      <c r="J70" s="93" t="s">
        <v>19</v>
      </c>
      <c r="K70" s="47" t="s">
        <v>19</v>
      </c>
      <c r="L70" s="47" t="s">
        <v>19</v>
      </c>
      <c r="M70" s="47" t="s">
        <v>19</v>
      </c>
      <c r="N70" s="47" t="s">
        <v>19</v>
      </c>
      <c r="O70" s="162" t="s">
        <v>84</v>
      </c>
      <c r="P70" s="163"/>
      <c r="Q70" s="47" t="s">
        <v>19</v>
      </c>
    </row>
    <row r="71" spans="2:17" x14ac:dyDescent="0.25">
      <c r="B71" s="89"/>
      <c r="C71" s="89"/>
      <c r="D71" s="90"/>
      <c r="E71" s="90"/>
      <c r="F71" s="91"/>
      <c r="G71" s="91"/>
      <c r="H71" s="91"/>
      <c r="I71" s="92"/>
      <c r="J71" s="93"/>
      <c r="K71" s="47"/>
      <c r="L71" s="47"/>
      <c r="M71" s="47"/>
      <c r="N71" s="47"/>
      <c r="O71" s="162"/>
      <c r="P71" s="163"/>
      <c r="Q71" s="47"/>
    </row>
    <row r="72" spans="2:17" x14ac:dyDescent="0.25">
      <c r="B72" s="89"/>
      <c r="C72" s="89"/>
      <c r="D72" s="90"/>
      <c r="E72" s="90"/>
      <c r="F72" s="91"/>
      <c r="G72" s="91"/>
      <c r="H72" s="91"/>
      <c r="I72" s="92"/>
      <c r="J72" s="93"/>
      <c r="K72" s="47"/>
      <c r="L72" s="47"/>
      <c r="M72" s="47"/>
      <c r="N72" s="47"/>
      <c r="O72" s="162"/>
      <c r="P72" s="163"/>
      <c r="Q72" s="47"/>
    </row>
    <row r="73" spans="2:17" x14ac:dyDescent="0.25">
      <c r="B73" s="89"/>
      <c r="C73" s="89"/>
      <c r="D73" s="90"/>
      <c r="E73" s="90"/>
      <c r="F73" s="91"/>
      <c r="G73" s="91"/>
      <c r="H73" s="91"/>
      <c r="I73" s="92"/>
      <c r="J73" s="93"/>
      <c r="K73" s="47"/>
      <c r="L73" s="47"/>
      <c r="M73" s="47"/>
      <c r="N73" s="47"/>
      <c r="O73" s="162"/>
      <c r="P73" s="163"/>
      <c r="Q73" s="47"/>
    </row>
    <row r="74" spans="2:17" x14ac:dyDescent="0.25">
      <c r="B74" s="89"/>
      <c r="C74" s="89"/>
      <c r="D74" s="90"/>
      <c r="E74" s="90"/>
      <c r="F74" s="91"/>
      <c r="G74" s="91"/>
      <c r="H74" s="91"/>
      <c r="I74" s="92"/>
      <c r="J74" s="93"/>
      <c r="K74" s="47"/>
      <c r="L74" s="47"/>
      <c r="M74" s="47"/>
      <c r="N74" s="47"/>
      <c r="O74" s="162"/>
      <c r="P74" s="163"/>
      <c r="Q74" s="47"/>
    </row>
    <row r="75" spans="2:17" x14ac:dyDescent="0.25">
      <c r="B75" s="89"/>
      <c r="C75" s="89"/>
      <c r="D75" s="90"/>
      <c r="E75" s="90"/>
      <c r="F75" s="91"/>
      <c r="G75" s="91"/>
      <c r="H75" s="91"/>
      <c r="I75" s="92"/>
      <c r="J75" s="93"/>
      <c r="K75" s="47"/>
      <c r="L75" s="47"/>
      <c r="M75" s="47"/>
      <c r="N75" s="47"/>
      <c r="O75" s="162"/>
      <c r="P75" s="163"/>
      <c r="Q75" s="47"/>
    </row>
    <row r="76" spans="2:17" x14ac:dyDescent="0.25">
      <c r="B76" s="47"/>
      <c r="C76" s="47"/>
      <c r="D76" s="47"/>
      <c r="E76" s="47"/>
      <c r="F76" s="47"/>
      <c r="G76" s="47"/>
      <c r="H76" s="47"/>
      <c r="I76" s="47"/>
      <c r="J76" s="94"/>
      <c r="K76" s="47"/>
      <c r="L76" s="47"/>
      <c r="M76" s="47"/>
      <c r="N76" s="47"/>
      <c r="O76" s="162"/>
      <c r="P76" s="163"/>
      <c r="Q76" s="47"/>
    </row>
    <row r="77" spans="2:17" x14ac:dyDescent="0.25">
      <c r="B77" s="1" t="s">
        <v>85</v>
      </c>
    </row>
    <row r="78" spans="2:17" x14ac:dyDescent="0.25">
      <c r="B78" s="1" t="s">
        <v>86</v>
      </c>
    </row>
    <row r="79" spans="2:17" x14ac:dyDescent="0.25">
      <c r="B79" s="1" t="s">
        <v>87</v>
      </c>
    </row>
    <row r="81" spans="2:17" ht="15.75" thickBot="1" x14ac:dyDescent="0.3"/>
    <row r="82" spans="2:17" ht="27" thickBot="1" x14ac:dyDescent="0.3">
      <c r="B82" s="141" t="s">
        <v>88</v>
      </c>
      <c r="C82" s="142"/>
      <c r="D82" s="142"/>
      <c r="E82" s="142"/>
      <c r="F82" s="142"/>
      <c r="G82" s="142"/>
      <c r="H82" s="142"/>
      <c r="I82" s="142"/>
      <c r="J82" s="142"/>
      <c r="K82" s="142"/>
      <c r="L82" s="142"/>
      <c r="M82" s="142"/>
      <c r="N82" s="143"/>
    </row>
    <row r="87" spans="2:17" ht="76.5" customHeight="1" x14ac:dyDescent="0.25">
      <c r="B87" s="86" t="s">
        <v>89</v>
      </c>
      <c r="C87" s="86" t="s">
        <v>90</v>
      </c>
      <c r="D87" s="86" t="s">
        <v>91</v>
      </c>
      <c r="E87" s="86" t="s">
        <v>92</v>
      </c>
      <c r="F87" s="86" t="s">
        <v>93</v>
      </c>
      <c r="G87" s="86" t="s">
        <v>94</v>
      </c>
      <c r="H87" s="86" t="s">
        <v>95</v>
      </c>
      <c r="I87" s="86" t="s">
        <v>96</v>
      </c>
      <c r="J87" s="144" t="s">
        <v>97</v>
      </c>
      <c r="K87" s="151"/>
      <c r="L87" s="145"/>
      <c r="M87" s="86" t="s">
        <v>98</v>
      </c>
      <c r="N87" s="86" t="s">
        <v>99</v>
      </c>
      <c r="O87" s="86" t="s">
        <v>100</v>
      </c>
      <c r="P87" s="144" t="s">
        <v>77</v>
      </c>
      <c r="Q87" s="145"/>
    </row>
    <row r="88" spans="2:17" s="45" customFormat="1" ht="87" customHeight="1" x14ac:dyDescent="0.25">
      <c r="B88" s="95" t="s">
        <v>101</v>
      </c>
      <c r="C88" s="121" t="s">
        <v>102</v>
      </c>
      <c r="D88" s="96" t="s">
        <v>103</v>
      </c>
      <c r="E88" s="96">
        <v>31493828</v>
      </c>
      <c r="F88" s="96" t="s">
        <v>104</v>
      </c>
      <c r="G88" s="96" t="s">
        <v>105</v>
      </c>
      <c r="H88" s="97">
        <v>36491</v>
      </c>
      <c r="I88" s="98" t="s">
        <v>106</v>
      </c>
      <c r="J88" s="99" t="s">
        <v>107</v>
      </c>
      <c r="K88" s="100" t="s">
        <v>108</v>
      </c>
      <c r="L88" s="101" t="s">
        <v>109</v>
      </c>
      <c r="M88" s="102" t="s">
        <v>19</v>
      </c>
      <c r="N88" s="102" t="s">
        <v>19</v>
      </c>
      <c r="O88" s="102" t="s">
        <v>19</v>
      </c>
      <c r="P88" s="155" t="s">
        <v>51</v>
      </c>
      <c r="Q88" s="155"/>
    </row>
    <row r="89" spans="2:17" ht="87" customHeight="1" x14ac:dyDescent="0.25">
      <c r="B89" s="103"/>
      <c r="C89" s="93"/>
      <c r="D89" s="89"/>
      <c r="E89" s="89"/>
      <c r="F89" s="89"/>
      <c r="G89" s="89"/>
      <c r="H89" s="104"/>
      <c r="I89" s="90"/>
      <c r="J89" s="94" t="s">
        <v>110</v>
      </c>
      <c r="K89" s="105" t="s">
        <v>111</v>
      </c>
      <c r="L89" s="92"/>
      <c r="M89" s="47"/>
      <c r="N89" s="47"/>
      <c r="O89" s="47"/>
      <c r="P89" s="134"/>
      <c r="Q89" s="134"/>
    </row>
    <row r="90" spans="2:17" ht="87" customHeight="1" x14ac:dyDescent="0.25">
      <c r="B90" s="103"/>
      <c r="C90" s="93"/>
      <c r="D90" s="89"/>
      <c r="E90" s="89"/>
      <c r="F90" s="89"/>
      <c r="G90" s="89"/>
      <c r="H90" s="104"/>
      <c r="I90" s="90"/>
      <c r="J90" s="2" t="s">
        <v>112</v>
      </c>
      <c r="K90" s="105" t="s">
        <v>113</v>
      </c>
      <c r="L90" s="92"/>
      <c r="M90" s="47"/>
      <c r="N90" s="47"/>
      <c r="O90" s="47"/>
      <c r="P90" s="134"/>
      <c r="Q90" s="134"/>
    </row>
    <row r="91" spans="2:17" s="45" customFormat="1" ht="33.6" customHeight="1" x14ac:dyDescent="0.25">
      <c r="B91" s="95" t="s">
        <v>101</v>
      </c>
      <c r="C91" s="121" t="s">
        <v>114</v>
      </c>
      <c r="D91" s="96" t="s">
        <v>115</v>
      </c>
      <c r="E91" s="96">
        <v>66806631</v>
      </c>
      <c r="F91" s="96" t="s">
        <v>116</v>
      </c>
      <c r="G91" s="96" t="s">
        <v>117</v>
      </c>
      <c r="H91" s="97">
        <v>36340</v>
      </c>
      <c r="I91" s="98" t="s">
        <v>82</v>
      </c>
      <c r="J91" s="106" t="s">
        <v>118</v>
      </c>
      <c r="K91" s="100" t="s">
        <v>119</v>
      </c>
      <c r="L91" s="101" t="s">
        <v>116</v>
      </c>
      <c r="M91" s="102" t="s">
        <v>19</v>
      </c>
      <c r="N91" s="102" t="s">
        <v>19</v>
      </c>
      <c r="O91" s="102" t="s">
        <v>19</v>
      </c>
      <c r="P91" s="155" t="s">
        <v>51</v>
      </c>
      <c r="Q91" s="155"/>
    </row>
    <row r="92" spans="2:17" ht="33.6" customHeight="1" x14ac:dyDescent="0.25">
      <c r="B92" s="103"/>
      <c r="C92" s="93"/>
      <c r="D92" s="89"/>
      <c r="E92" s="89"/>
      <c r="F92" s="89"/>
      <c r="G92" s="89"/>
      <c r="H92" s="104"/>
      <c r="I92" s="90"/>
      <c r="J92" s="107" t="s">
        <v>120</v>
      </c>
      <c r="K92" s="105" t="s">
        <v>121</v>
      </c>
      <c r="L92" s="92"/>
      <c r="M92" s="47"/>
      <c r="N92" s="47"/>
      <c r="O92" s="47"/>
      <c r="P92" s="134"/>
      <c r="Q92" s="134"/>
    </row>
    <row r="93" spans="2:17" ht="33.6" customHeight="1" x14ac:dyDescent="0.25">
      <c r="B93" s="103"/>
      <c r="C93" s="93"/>
      <c r="D93" s="89"/>
      <c r="E93" s="89"/>
      <c r="F93" s="89"/>
      <c r="G93" s="89"/>
      <c r="H93" s="104"/>
      <c r="I93" s="90"/>
      <c r="J93" s="107" t="s">
        <v>122</v>
      </c>
      <c r="K93" s="105" t="s">
        <v>123</v>
      </c>
      <c r="L93" s="92"/>
      <c r="M93" s="47"/>
      <c r="N93" s="47"/>
      <c r="O93" s="47"/>
      <c r="P93" s="134"/>
      <c r="Q93" s="134"/>
    </row>
    <row r="94" spans="2:17" s="45" customFormat="1" ht="33.6" customHeight="1" x14ac:dyDescent="0.25">
      <c r="B94" s="95" t="s">
        <v>101</v>
      </c>
      <c r="C94" s="121" t="s">
        <v>124</v>
      </c>
      <c r="D94" s="96" t="s">
        <v>125</v>
      </c>
      <c r="E94" s="96">
        <v>1130604143</v>
      </c>
      <c r="F94" s="96" t="s">
        <v>126</v>
      </c>
      <c r="G94" s="96" t="s">
        <v>117</v>
      </c>
      <c r="H94" s="97">
        <v>40785</v>
      </c>
      <c r="I94" s="98" t="s">
        <v>106</v>
      </c>
      <c r="J94" s="108" t="s">
        <v>127</v>
      </c>
      <c r="K94" s="100" t="s">
        <v>128</v>
      </c>
      <c r="L94" s="101" t="s">
        <v>126</v>
      </c>
      <c r="M94" s="102" t="s">
        <v>129</v>
      </c>
      <c r="N94" s="102" t="s">
        <v>19</v>
      </c>
      <c r="O94" s="102" t="s">
        <v>19</v>
      </c>
      <c r="P94" s="155" t="s">
        <v>51</v>
      </c>
      <c r="Q94" s="155"/>
    </row>
    <row r="95" spans="2:17" ht="33.6" customHeight="1" x14ac:dyDescent="0.25">
      <c r="B95" s="103"/>
      <c r="C95" s="93"/>
      <c r="D95" s="89"/>
      <c r="E95" s="89"/>
      <c r="F95" s="89"/>
      <c r="G95" s="89"/>
      <c r="H95" s="104"/>
      <c r="I95" s="90"/>
      <c r="J95" s="109" t="s">
        <v>130</v>
      </c>
      <c r="K95" s="105" t="s">
        <v>131</v>
      </c>
      <c r="L95" s="92"/>
      <c r="M95" s="47"/>
      <c r="N95" s="47"/>
      <c r="O95" s="47"/>
      <c r="P95" s="134"/>
      <c r="Q95" s="134"/>
    </row>
    <row r="96" spans="2:17" s="45" customFormat="1" ht="45.75" customHeight="1" x14ac:dyDescent="0.25">
      <c r="B96" s="95" t="s">
        <v>132</v>
      </c>
      <c r="C96" s="121" t="s">
        <v>102</v>
      </c>
      <c r="D96" s="96" t="s">
        <v>213</v>
      </c>
      <c r="E96" s="96">
        <v>1085254314</v>
      </c>
      <c r="F96" s="96" t="s">
        <v>133</v>
      </c>
      <c r="G96" s="96" t="s">
        <v>183</v>
      </c>
      <c r="H96" s="97">
        <v>41689</v>
      </c>
      <c r="I96" s="98">
        <v>109696</v>
      </c>
      <c r="J96" s="106" t="s">
        <v>184</v>
      </c>
      <c r="K96" s="121" t="s">
        <v>185</v>
      </c>
      <c r="L96" s="121" t="s">
        <v>186</v>
      </c>
      <c r="M96" s="102" t="s">
        <v>19</v>
      </c>
      <c r="N96" s="102" t="s">
        <v>19</v>
      </c>
      <c r="O96" s="123" t="s">
        <v>19</v>
      </c>
      <c r="P96" s="155" t="s">
        <v>51</v>
      </c>
      <c r="Q96" s="155"/>
    </row>
    <row r="97" spans="2:17" s="45" customFormat="1" ht="43.5" customHeight="1" x14ac:dyDescent="0.25">
      <c r="B97" s="95"/>
      <c r="C97" s="121"/>
      <c r="D97" s="96"/>
      <c r="E97" s="96"/>
      <c r="F97" s="96"/>
      <c r="G97" s="96"/>
      <c r="H97" s="97"/>
      <c r="I97" s="98"/>
      <c r="J97" s="107" t="s">
        <v>187</v>
      </c>
      <c r="K97" s="126" t="s">
        <v>188</v>
      </c>
      <c r="L97" s="126" t="s">
        <v>189</v>
      </c>
      <c r="M97" s="102"/>
      <c r="N97" s="102"/>
      <c r="O97" s="123"/>
      <c r="P97" s="156"/>
      <c r="Q97" s="157"/>
    </row>
    <row r="98" spans="2:17" s="45" customFormat="1" ht="42" customHeight="1" x14ac:dyDescent="0.25">
      <c r="B98" s="95"/>
      <c r="C98" s="121"/>
      <c r="D98" s="96"/>
      <c r="E98" s="96"/>
      <c r="F98" s="96"/>
      <c r="G98" s="96"/>
      <c r="H98" s="97"/>
      <c r="I98" s="98"/>
      <c r="J98" s="107" t="s">
        <v>190</v>
      </c>
      <c r="K98" s="126" t="s">
        <v>191</v>
      </c>
      <c r="L98" s="126" t="s">
        <v>192</v>
      </c>
      <c r="M98" s="102"/>
      <c r="N98" s="102"/>
      <c r="O98" s="123"/>
      <c r="P98" s="158"/>
      <c r="Q98" s="159"/>
    </row>
    <row r="99" spans="2:17" s="45" customFormat="1" ht="49.5" customHeight="1" x14ac:dyDescent="0.25">
      <c r="B99" s="95" t="s">
        <v>132</v>
      </c>
      <c r="C99" s="121" t="s">
        <v>114</v>
      </c>
      <c r="D99" s="96" t="s">
        <v>193</v>
      </c>
      <c r="E99" s="96">
        <v>1144130129</v>
      </c>
      <c r="F99" s="96" t="s">
        <v>133</v>
      </c>
      <c r="G99" s="96" t="s">
        <v>117</v>
      </c>
      <c r="H99" s="97">
        <v>40889</v>
      </c>
      <c r="I99" s="130">
        <v>126325</v>
      </c>
      <c r="J99" s="125" t="s">
        <v>194</v>
      </c>
      <c r="K99" s="121" t="s">
        <v>195</v>
      </c>
      <c r="L99" s="101" t="s">
        <v>192</v>
      </c>
      <c r="M99" s="102" t="s">
        <v>19</v>
      </c>
      <c r="N99" s="102" t="s">
        <v>19</v>
      </c>
      <c r="O99" s="123" t="s">
        <v>19</v>
      </c>
      <c r="P99" s="155" t="s">
        <v>51</v>
      </c>
      <c r="Q99" s="155"/>
    </row>
    <row r="100" spans="2:17" s="45" customFormat="1" ht="33.6" customHeight="1" x14ac:dyDescent="0.25">
      <c r="B100" s="95" t="s">
        <v>132</v>
      </c>
      <c r="C100" s="121" t="s">
        <v>124</v>
      </c>
      <c r="D100" s="96" t="s">
        <v>196</v>
      </c>
      <c r="E100" s="96">
        <v>14639341</v>
      </c>
      <c r="F100" s="96" t="s">
        <v>197</v>
      </c>
      <c r="G100" s="96" t="s">
        <v>198</v>
      </c>
      <c r="H100" s="97">
        <v>39956</v>
      </c>
      <c r="I100" s="98">
        <v>110835</v>
      </c>
      <c r="J100" s="108" t="s">
        <v>199</v>
      </c>
      <c r="K100" s="121" t="s">
        <v>200</v>
      </c>
      <c r="L100" s="101" t="s">
        <v>197</v>
      </c>
      <c r="M100" s="102" t="s">
        <v>19</v>
      </c>
      <c r="N100" s="102" t="s">
        <v>19</v>
      </c>
      <c r="O100" s="102" t="s">
        <v>19</v>
      </c>
      <c r="P100" s="154" t="s">
        <v>51</v>
      </c>
      <c r="Q100" s="154"/>
    </row>
    <row r="101" spans="2:17" ht="15.75" thickBot="1" x14ac:dyDescent="0.3"/>
    <row r="102" spans="2:17" ht="27" thickBot="1" x14ac:dyDescent="0.3">
      <c r="B102" s="141" t="s">
        <v>135</v>
      </c>
      <c r="C102" s="142"/>
      <c r="D102" s="142"/>
      <c r="E102" s="142"/>
      <c r="F102" s="142"/>
      <c r="G102" s="142"/>
      <c r="H102" s="142"/>
      <c r="I102" s="142"/>
      <c r="J102" s="142"/>
      <c r="K102" s="142"/>
      <c r="L102" s="142"/>
      <c r="M102" s="142"/>
      <c r="N102" s="143"/>
    </row>
    <row r="105" spans="2:17" ht="46.35" customHeight="1" x14ac:dyDescent="0.25">
      <c r="B105" s="87" t="s">
        <v>18</v>
      </c>
      <c r="C105" s="87" t="s">
        <v>136</v>
      </c>
      <c r="D105" s="144" t="s">
        <v>77</v>
      </c>
      <c r="E105" s="145"/>
    </row>
    <row r="106" spans="2:17" ht="47.1" customHeight="1" x14ac:dyDescent="0.25">
      <c r="B106" s="94" t="s">
        <v>137</v>
      </c>
      <c r="C106" s="47" t="s">
        <v>19</v>
      </c>
      <c r="D106" s="134" t="s">
        <v>51</v>
      </c>
      <c r="E106" s="134"/>
    </row>
    <row r="109" spans="2:17" ht="26.25" x14ac:dyDescent="0.25">
      <c r="B109" s="146" t="s">
        <v>138</v>
      </c>
      <c r="C109" s="147"/>
      <c r="D109" s="147"/>
      <c r="E109" s="147"/>
      <c r="F109" s="147"/>
      <c r="G109" s="147"/>
      <c r="H109" s="147"/>
      <c r="I109" s="147"/>
      <c r="J109" s="147"/>
      <c r="K109" s="147"/>
      <c r="L109" s="147"/>
      <c r="M109" s="147"/>
      <c r="N109" s="147"/>
      <c r="O109" s="147"/>
      <c r="P109" s="147"/>
    </row>
    <row r="111" spans="2:17" ht="15.75" thickBot="1" x14ac:dyDescent="0.3"/>
    <row r="112" spans="2:17" ht="27" thickBot="1" x14ac:dyDescent="0.3">
      <c r="B112" s="141" t="s">
        <v>139</v>
      </c>
      <c r="C112" s="142"/>
      <c r="D112" s="142"/>
      <c r="E112" s="142"/>
      <c r="F112" s="142"/>
      <c r="G112" s="142"/>
      <c r="H112" s="142"/>
      <c r="I112" s="142"/>
      <c r="J112" s="142"/>
      <c r="K112" s="142"/>
      <c r="L112" s="142"/>
      <c r="M112" s="142"/>
      <c r="N112" s="143"/>
    </row>
    <row r="114" spans="1:26" ht="15.75" thickBot="1" x14ac:dyDescent="0.3">
      <c r="M114" s="52"/>
      <c r="N114" s="52"/>
    </row>
    <row r="115" spans="1:26" s="16" customFormat="1" ht="109.5" customHeight="1" x14ac:dyDescent="0.25">
      <c r="B115" s="53" t="s">
        <v>34</v>
      </c>
      <c r="C115" s="53" t="s">
        <v>35</v>
      </c>
      <c r="D115" s="53" t="s">
        <v>36</v>
      </c>
      <c r="E115" s="53" t="s">
        <v>37</v>
      </c>
      <c r="F115" s="53" t="s">
        <v>38</v>
      </c>
      <c r="G115" s="53" t="s">
        <v>39</v>
      </c>
      <c r="H115" s="53" t="s">
        <v>40</v>
      </c>
      <c r="I115" s="53" t="s">
        <v>41</v>
      </c>
      <c r="J115" s="53" t="s">
        <v>42</v>
      </c>
      <c r="K115" s="53" t="s">
        <v>43</v>
      </c>
      <c r="L115" s="53" t="s">
        <v>44</v>
      </c>
      <c r="M115" s="54" t="s">
        <v>45</v>
      </c>
      <c r="N115" s="53" t="s">
        <v>46</v>
      </c>
      <c r="O115" s="53" t="s">
        <v>47</v>
      </c>
      <c r="P115" s="55" t="s">
        <v>48</v>
      </c>
      <c r="Q115" s="55" t="s">
        <v>49</v>
      </c>
    </row>
    <row r="116" spans="1:26" s="69" customFormat="1" ht="90" x14ac:dyDescent="0.25">
      <c r="A116" s="56">
        <v>1</v>
      </c>
      <c r="B116" s="59" t="s">
        <v>3</v>
      </c>
      <c r="C116" s="59" t="s">
        <v>3</v>
      </c>
      <c r="D116" s="69" t="s">
        <v>140</v>
      </c>
      <c r="E116" s="60">
        <v>220.12</v>
      </c>
      <c r="F116" s="61" t="s">
        <v>19</v>
      </c>
      <c r="G116" s="62" t="s">
        <v>20</v>
      </c>
      <c r="H116" s="63">
        <v>41142</v>
      </c>
      <c r="I116" s="64">
        <v>41453</v>
      </c>
      <c r="J116" s="64" t="s">
        <v>20</v>
      </c>
      <c r="K116" s="64">
        <v>0</v>
      </c>
      <c r="L116" s="64" t="s">
        <v>54</v>
      </c>
      <c r="M116" s="65">
        <v>45</v>
      </c>
      <c r="N116" s="65" t="s">
        <v>82</v>
      </c>
      <c r="O116" s="66">
        <v>81000000</v>
      </c>
      <c r="P116" s="66" t="s">
        <v>141</v>
      </c>
      <c r="Q116" s="67" t="s">
        <v>142</v>
      </c>
      <c r="R116" s="68"/>
      <c r="S116" s="68"/>
      <c r="T116" s="68"/>
      <c r="U116" s="68"/>
      <c r="V116" s="68"/>
      <c r="W116" s="68"/>
      <c r="X116" s="68"/>
      <c r="Y116" s="68"/>
      <c r="Z116" s="68"/>
    </row>
    <row r="117" spans="1:26" s="69" customFormat="1" ht="30" x14ac:dyDescent="0.25">
      <c r="A117" s="56">
        <f>+A116+1</f>
        <v>2</v>
      </c>
      <c r="B117" s="59" t="s">
        <v>3</v>
      </c>
      <c r="C117" s="59" t="s">
        <v>3</v>
      </c>
      <c r="D117" s="57" t="s">
        <v>143</v>
      </c>
      <c r="E117" s="60">
        <v>3760010930.2600002</v>
      </c>
      <c r="F117" s="61" t="s">
        <v>19</v>
      </c>
      <c r="G117" s="61" t="s">
        <v>20</v>
      </c>
      <c r="H117" s="63">
        <v>40787</v>
      </c>
      <c r="I117" s="64">
        <v>41090</v>
      </c>
      <c r="J117" s="64" t="s">
        <v>20</v>
      </c>
      <c r="K117" s="64" t="s">
        <v>53</v>
      </c>
      <c r="L117" s="64" t="s">
        <v>54</v>
      </c>
      <c r="M117" s="65">
        <v>8</v>
      </c>
      <c r="N117" s="65" t="s">
        <v>82</v>
      </c>
      <c r="O117" s="66"/>
      <c r="P117" s="66"/>
      <c r="Q117" s="71"/>
      <c r="R117" s="68"/>
      <c r="S117" s="68"/>
      <c r="T117" s="68"/>
      <c r="U117" s="68"/>
      <c r="V117" s="68"/>
      <c r="W117" s="68"/>
      <c r="X117" s="68"/>
      <c r="Y117" s="68"/>
      <c r="Z117" s="68"/>
    </row>
    <row r="118" spans="1:26" s="69" customFormat="1" x14ac:dyDescent="0.25">
      <c r="A118" s="56" t="e">
        <f>+#REF!+1</f>
        <v>#REF!</v>
      </c>
      <c r="B118" s="57"/>
      <c r="C118" s="59"/>
      <c r="D118" s="57"/>
      <c r="E118" s="60"/>
      <c r="F118" s="61"/>
      <c r="G118" s="61"/>
      <c r="H118" s="61"/>
      <c r="I118" s="64"/>
      <c r="J118" s="64"/>
      <c r="K118" s="64"/>
      <c r="L118" s="64"/>
      <c r="M118" s="65"/>
      <c r="N118" s="65"/>
      <c r="O118" s="66"/>
      <c r="P118" s="66"/>
      <c r="Q118" s="67"/>
      <c r="R118" s="68"/>
      <c r="S118" s="68"/>
      <c r="T118" s="68"/>
      <c r="U118" s="68"/>
      <c r="V118" s="68"/>
      <c r="W118" s="68"/>
      <c r="X118" s="68"/>
      <c r="Y118" s="68"/>
      <c r="Z118" s="68"/>
    </row>
    <row r="119" spans="1:26" s="69" customFormat="1" x14ac:dyDescent="0.25">
      <c r="A119" s="56" t="e">
        <f t="shared" ref="A119:A122" si="1">+A118+1</f>
        <v>#REF!</v>
      </c>
      <c r="B119" s="57"/>
      <c r="C119" s="59"/>
      <c r="D119" s="57"/>
      <c r="E119" s="60"/>
      <c r="F119" s="61"/>
      <c r="G119" s="61"/>
      <c r="H119" s="61"/>
      <c r="I119" s="64"/>
      <c r="J119" s="64"/>
      <c r="K119" s="64"/>
      <c r="L119" s="64"/>
      <c r="M119" s="65"/>
      <c r="N119" s="65"/>
      <c r="O119" s="66"/>
      <c r="P119" s="66"/>
      <c r="Q119" s="67"/>
      <c r="R119" s="68"/>
      <c r="S119" s="68"/>
      <c r="T119" s="68"/>
      <c r="U119" s="68"/>
      <c r="V119" s="68"/>
      <c r="W119" s="68"/>
      <c r="X119" s="68"/>
      <c r="Y119" s="68"/>
      <c r="Z119" s="68"/>
    </row>
    <row r="120" spans="1:26" s="69" customFormat="1" x14ac:dyDescent="0.25">
      <c r="A120" s="56" t="e">
        <f t="shared" si="1"/>
        <v>#REF!</v>
      </c>
      <c r="B120" s="57"/>
      <c r="C120" s="59"/>
      <c r="D120" s="57"/>
      <c r="E120" s="60"/>
      <c r="F120" s="61"/>
      <c r="G120" s="61"/>
      <c r="H120" s="61"/>
      <c r="I120" s="64"/>
      <c r="J120" s="64"/>
      <c r="K120" s="64"/>
      <c r="L120" s="64"/>
      <c r="M120" s="65"/>
      <c r="N120" s="65"/>
      <c r="O120" s="66"/>
      <c r="P120" s="66"/>
      <c r="Q120" s="67"/>
      <c r="R120" s="68"/>
      <c r="S120" s="68"/>
      <c r="T120" s="68"/>
      <c r="U120" s="68"/>
      <c r="V120" s="68"/>
      <c r="W120" s="68"/>
      <c r="X120" s="68"/>
      <c r="Y120" s="68"/>
      <c r="Z120" s="68"/>
    </row>
    <row r="121" spans="1:26" s="69" customFormat="1" x14ac:dyDescent="0.25">
      <c r="A121" s="56" t="e">
        <f t="shared" si="1"/>
        <v>#REF!</v>
      </c>
      <c r="B121" s="57"/>
      <c r="C121" s="59"/>
      <c r="D121" s="57"/>
      <c r="E121" s="60"/>
      <c r="F121" s="61"/>
      <c r="G121" s="61"/>
      <c r="H121" s="61"/>
      <c r="I121" s="64"/>
      <c r="J121" s="64"/>
      <c r="K121" s="64"/>
      <c r="L121" s="64"/>
      <c r="M121" s="65"/>
      <c r="N121" s="65"/>
      <c r="O121" s="66"/>
      <c r="P121" s="66"/>
      <c r="Q121" s="67"/>
      <c r="R121" s="68"/>
      <c r="S121" s="68"/>
      <c r="T121" s="68"/>
      <c r="U121" s="68"/>
      <c r="V121" s="68"/>
      <c r="W121" s="68"/>
      <c r="X121" s="68"/>
      <c r="Y121" s="68"/>
      <c r="Z121" s="68"/>
    </row>
    <row r="122" spans="1:26" s="69" customFormat="1" x14ac:dyDescent="0.25">
      <c r="A122" s="56" t="e">
        <f t="shared" si="1"/>
        <v>#REF!</v>
      </c>
      <c r="B122" s="57"/>
      <c r="C122" s="59"/>
      <c r="D122" s="57"/>
      <c r="E122" s="60"/>
      <c r="F122" s="61"/>
      <c r="G122" s="61"/>
      <c r="H122" s="61"/>
      <c r="I122" s="64"/>
      <c r="J122" s="64"/>
      <c r="K122" s="64"/>
      <c r="L122" s="64"/>
      <c r="M122" s="65"/>
      <c r="N122" s="65"/>
      <c r="O122" s="66"/>
      <c r="P122" s="66"/>
      <c r="Q122" s="67"/>
      <c r="R122" s="68"/>
      <c r="S122" s="68"/>
      <c r="T122" s="68"/>
      <c r="U122" s="68"/>
      <c r="V122" s="68"/>
      <c r="W122" s="68"/>
      <c r="X122" s="68"/>
      <c r="Y122" s="68"/>
      <c r="Z122" s="68"/>
    </row>
    <row r="123" spans="1:26" s="69" customFormat="1" x14ac:dyDescent="0.25">
      <c r="A123" s="56"/>
      <c r="B123" s="73" t="s">
        <v>29</v>
      </c>
      <c r="C123" s="59"/>
      <c r="D123" s="57"/>
      <c r="E123" s="60"/>
      <c r="F123" s="61"/>
      <c r="G123" s="61"/>
      <c r="H123" s="61"/>
      <c r="I123" s="64"/>
      <c r="J123" s="64"/>
      <c r="K123" s="74" t="s">
        <v>144</v>
      </c>
      <c r="L123" s="74">
        <f t="shared" ref="L123:N123" si="2">SUM(L116:L122)</f>
        <v>0</v>
      </c>
      <c r="M123" s="75">
        <f t="shared" si="2"/>
        <v>53</v>
      </c>
      <c r="N123" s="74">
        <f t="shared" si="2"/>
        <v>0</v>
      </c>
      <c r="O123" s="66"/>
      <c r="P123" s="66"/>
      <c r="Q123" s="58"/>
    </row>
    <row r="124" spans="1:26" x14ac:dyDescent="0.25">
      <c r="B124" s="76"/>
      <c r="C124" s="76"/>
      <c r="D124" s="76"/>
      <c r="E124" s="77"/>
      <c r="F124" s="76"/>
      <c r="G124" s="76"/>
      <c r="H124" s="76"/>
      <c r="I124" s="76"/>
      <c r="J124" s="78"/>
      <c r="K124" s="76"/>
      <c r="L124" s="76"/>
      <c r="M124" s="76"/>
      <c r="N124" s="76"/>
      <c r="O124" s="76"/>
      <c r="P124" s="76"/>
    </row>
    <row r="125" spans="1:26" ht="18.75" x14ac:dyDescent="0.25">
      <c r="B125" s="81" t="s">
        <v>145</v>
      </c>
      <c r="C125" s="110" t="str">
        <f>+K123</f>
        <v>9</v>
      </c>
      <c r="H125" s="83"/>
      <c r="I125" s="83"/>
      <c r="J125" s="84"/>
      <c r="K125" s="83"/>
      <c r="L125" s="83"/>
      <c r="M125" s="83"/>
      <c r="N125" s="76"/>
      <c r="O125" s="76"/>
      <c r="P125" s="76"/>
    </row>
    <row r="127" spans="1:26" ht="15.75" thickBot="1" x14ac:dyDescent="0.3"/>
    <row r="128" spans="1:26" ht="37.35" customHeight="1" thickBot="1" x14ac:dyDescent="0.3">
      <c r="B128" s="111" t="s">
        <v>146</v>
      </c>
      <c r="C128" s="112" t="s">
        <v>147</v>
      </c>
      <c r="D128" s="111" t="s">
        <v>28</v>
      </c>
      <c r="E128" s="112" t="s">
        <v>148</v>
      </c>
    </row>
    <row r="129" spans="2:17" ht="41.45" customHeight="1" x14ac:dyDescent="0.25">
      <c r="B129" s="113" t="s">
        <v>149</v>
      </c>
      <c r="C129" s="114">
        <v>20</v>
      </c>
      <c r="D129" s="114">
        <v>20</v>
      </c>
      <c r="E129" s="148">
        <f>+D129+D130+D131</f>
        <v>20</v>
      </c>
    </row>
    <row r="130" spans="2:17" x14ac:dyDescent="0.25">
      <c r="B130" s="113" t="s">
        <v>150</v>
      </c>
      <c r="C130" s="115">
        <v>30</v>
      </c>
      <c r="D130" s="48">
        <v>0</v>
      </c>
      <c r="E130" s="149"/>
    </row>
    <row r="131" spans="2:17" ht="15.75" thickBot="1" x14ac:dyDescent="0.3">
      <c r="B131" s="113" t="s">
        <v>151</v>
      </c>
      <c r="C131" s="116">
        <v>40</v>
      </c>
      <c r="D131" s="116"/>
      <c r="E131" s="150"/>
    </row>
    <row r="133" spans="2:17" ht="15.75" thickBot="1" x14ac:dyDescent="0.3"/>
    <row r="134" spans="2:17" ht="27" thickBot="1" x14ac:dyDescent="0.3">
      <c r="B134" s="141" t="s">
        <v>152</v>
      </c>
      <c r="C134" s="142"/>
      <c r="D134" s="142"/>
      <c r="E134" s="142"/>
      <c r="F134" s="142"/>
      <c r="G134" s="142"/>
      <c r="H134" s="142"/>
      <c r="I134" s="142"/>
      <c r="J134" s="142"/>
      <c r="K134" s="142"/>
      <c r="L134" s="142"/>
      <c r="M134" s="142"/>
      <c r="N134" s="143"/>
    </row>
    <row r="136" spans="2:17" ht="76.5" customHeight="1" x14ac:dyDescent="0.25">
      <c r="B136" s="86" t="s">
        <v>89</v>
      </c>
      <c r="C136" s="86" t="s">
        <v>90</v>
      </c>
      <c r="D136" s="86" t="s">
        <v>91</v>
      </c>
      <c r="E136" s="86" t="s">
        <v>92</v>
      </c>
      <c r="F136" s="86" t="s">
        <v>93</v>
      </c>
      <c r="G136" s="86" t="s">
        <v>94</v>
      </c>
      <c r="H136" s="86" t="s">
        <v>95</v>
      </c>
      <c r="I136" s="86" t="s">
        <v>96</v>
      </c>
      <c r="J136" s="144" t="s">
        <v>97</v>
      </c>
      <c r="K136" s="151"/>
      <c r="L136" s="145"/>
      <c r="M136" s="86" t="s">
        <v>98</v>
      </c>
      <c r="N136" s="86" t="s">
        <v>99</v>
      </c>
      <c r="O136" s="86" t="s">
        <v>100</v>
      </c>
      <c r="P136" s="144" t="s">
        <v>77</v>
      </c>
      <c r="Q136" s="145"/>
    </row>
    <row r="137" spans="2:17" ht="99.75" customHeight="1" x14ac:dyDescent="0.25">
      <c r="B137" s="103" t="s">
        <v>153</v>
      </c>
      <c r="C137" s="103">
        <v>170</v>
      </c>
      <c r="D137" s="89" t="s">
        <v>154</v>
      </c>
      <c r="E137" s="89">
        <v>42790835</v>
      </c>
      <c r="F137" s="103" t="s">
        <v>155</v>
      </c>
      <c r="G137" s="89" t="s">
        <v>117</v>
      </c>
      <c r="H137" s="104">
        <v>37491</v>
      </c>
      <c r="I137" s="90" t="s">
        <v>134</v>
      </c>
      <c r="J137" s="103" t="s">
        <v>3</v>
      </c>
      <c r="K137" s="105" t="s">
        <v>156</v>
      </c>
      <c r="L137" s="93" t="s">
        <v>157</v>
      </c>
      <c r="M137" s="47" t="s">
        <v>19</v>
      </c>
      <c r="N137" s="47" t="s">
        <v>20</v>
      </c>
      <c r="O137" s="47" t="s">
        <v>19</v>
      </c>
      <c r="P137" s="152" t="s">
        <v>214</v>
      </c>
      <c r="Q137" s="153"/>
    </row>
    <row r="138" spans="2:17" ht="60.75" customHeight="1" x14ac:dyDescent="0.25">
      <c r="B138" s="103" t="s">
        <v>158</v>
      </c>
      <c r="C138" s="103">
        <v>170</v>
      </c>
      <c r="D138" s="103" t="s">
        <v>159</v>
      </c>
      <c r="E138" s="89">
        <v>67030099</v>
      </c>
      <c r="F138" s="103" t="s">
        <v>160</v>
      </c>
      <c r="G138" s="103" t="s">
        <v>161</v>
      </c>
      <c r="H138" s="104">
        <v>41175</v>
      </c>
      <c r="I138" s="90" t="s">
        <v>82</v>
      </c>
      <c r="J138" s="103" t="s">
        <v>162</v>
      </c>
      <c r="K138" s="93" t="s">
        <v>163</v>
      </c>
      <c r="L138" s="92" t="s">
        <v>164</v>
      </c>
      <c r="M138" s="47" t="s">
        <v>19</v>
      </c>
      <c r="N138" s="47" t="s">
        <v>19</v>
      </c>
      <c r="O138" s="47" t="s">
        <v>19</v>
      </c>
      <c r="P138" s="132" t="s">
        <v>51</v>
      </c>
      <c r="Q138" s="133"/>
    </row>
    <row r="139" spans="2:17" ht="60.75" customHeight="1" x14ac:dyDescent="0.25">
      <c r="B139" s="103"/>
      <c r="C139" s="103"/>
      <c r="D139" s="103"/>
      <c r="E139" s="89"/>
      <c r="F139" s="103"/>
      <c r="G139" s="103"/>
      <c r="H139" s="89"/>
      <c r="I139" s="90"/>
      <c r="J139" s="103" t="s">
        <v>165</v>
      </c>
      <c r="K139" s="93" t="s">
        <v>166</v>
      </c>
      <c r="L139" s="92"/>
      <c r="M139" s="47"/>
      <c r="N139" s="47"/>
      <c r="O139" s="47"/>
      <c r="P139" s="132"/>
      <c r="Q139" s="133"/>
    </row>
    <row r="140" spans="2:17" ht="60.75" customHeight="1" x14ac:dyDescent="0.25">
      <c r="B140" s="103"/>
      <c r="C140" s="103"/>
      <c r="D140" s="103"/>
      <c r="E140" s="89"/>
      <c r="F140" s="103"/>
      <c r="G140" s="103"/>
      <c r="H140" s="89"/>
      <c r="I140" s="90"/>
      <c r="J140" s="103" t="s">
        <v>167</v>
      </c>
      <c r="K140" s="93" t="s">
        <v>166</v>
      </c>
      <c r="L140" s="92"/>
      <c r="M140" s="47"/>
      <c r="N140" s="47"/>
      <c r="O140" s="47"/>
      <c r="P140" s="132"/>
      <c r="Q140" s="133"/>
    </row>
    <row r="141" spans="2:17" ht="33.6" customHeight="1" x14ac:dyDescent="0.25">
      <c r="B141" s="103" t="s">
        <v>168</v>
      </c>
      <c r="C141" s="103">
        <v>170</v>
      </c>
      <c r="D141" s="89" t="s">
        <v>169</v>
      </c>
      <c r="E141" s="89">
        <v>43528330</v>
      </c>
      <c r="F141" s="89" t="s">
        <v>170</v>
      </c>
      <c r="G141" s="89" t="s">
        <v>171</v>
      </c>
      <c r="H141" s="104">
        <v>33591</v>
      </c>
      <c r="I141" s="90" t="s">
        <v>172</v>
      </c>
      <c r="J141" s="103" t="s">
        <v>3</v>
      </c>
      <c r="K141" s="92" t="s">
        <v>173</v>
      </c>
      <c r="L141" s="92" t="s">
        <v>174</v>
      </c>
      <c r="M141" s="47" t="s">
        <v>19</v>
      </c>
      <c r="N141" s="47" t="s">
        <v>19</v>
      </c>
      <c r="O141" s="47" t="s">
        <v>19</v>
      </c>
      <c r="P141" s="134" t="s">
        <v>51</v>
      </c>
      <c r="Q141" s="134"/>
    </row>
    <row r="144" spans="2:17" ht="15.75" thickBot="1" x14ac:dyDescent="0.3"/>
    <row r="145" spans="2:7" ht="54" customHeight="1" x14ac:dyDescent="0.25">
      <c r="B145" s="49" t="s">
        <v>18</v>
      </c>
      <c r="C145" s="49" t="s">
        <v>146</v>
      </c>
      <c r="D145" s="86" t="s">
        <v>147</v>
      </c>
      <c r="E145" s="49" t="s">
        <v>28</v>
      </c>
      <c r="F145" s="112" t="s">
        <v>175</v>
      </c>
      <c r="G145" s="117"/>
    </row>
    <row r="146" spans="2:7" ht="120.75" customHeight="1" x14ac:dyDescent="0.2">
      <c r="B146" s="135" t="s">
        <v>176</v>
      </c>
      <c r="C146" s="118" t="s">
        <v>177</v>
      </c>
      <c r="D146" s="48">
        <v>25</v>
      </c>
      <c r="E146" s="124">
        <v>0</v>
      </c>
      <c r="F146" s="136">
        <f>+E146+E147+E148</f>
        <v>35</v>
      </c>
      <c r="G146" s="119"/>
    </row>
    <row r="147" spans="2:7" ht="76.349999999999994" customHeight="1" x14ac:dyDescent="0.2">
      <c r="B147" s="135"/>
      <c r="C147" s="118" t="s">
        <v>178</v>
      </c>
      <c r="D147" s="120">
        <v>25</v>
      </c>
      <c r="E147" s="48">
        <v>25</v>
      </c>
      <c r="F147" s="137"/>
      <c r="G147" s="119"/>
    </row>
    <row r="148" spans="2:7" ht="69" customHeight="1" x14ac:dyDescent="0.2">
      <c r="B148" s="135"/>
      <c r="C148" s="118" t="s">
        <v>179</v>
      </c>
      <c r="D148" s="48">
        <v>10</v>
      </c>
      <c r="E148" s="48">
        <v>10</v>
      </c>
      <c r="F148" s="138"/>
      <c r="G148" s="119"/>
    </row>
    <row r="149" spans="2:7" x14ac:dyDescent="0.25">
      <c r="C149"/>
    </row>
    <row r="152" spans="2:7" x14ac:dyDescent="0.25">
      <c r="B152" s="45" t="s">
        <v>180</v>
      </c>
    </row>
    <row r="155" spans="2:7" x14ac:dyDescent="0.25">
      <c r="B155" s="46" t="s">
        <v>18</v>
      </c>
      <c r="C155" s="46" t="s">
        <v>27</v>
      </c>
      <c r="D155" s="49" t="s">
        <v>28</v>
      </c>
      <c r="E155" s="49" t="s">
        <v>29</v>
      </c>
    </row>
    <row r="156" spans="2:7" ht="28.5" x14ac:dyDescent="0.25">
      <c r="B156" s="50" t="s">
        <v>181</v>
      </c>
      <c r="C156" s="51">
        <v>40</v>
      </c>
      <c r="D156" s="48">
        <f>+E129</f>
        <v>20</v>
      </c>
      <c r="E156" s="139">
        <f>+D156+D157</f>
        <v>55</v>
      </c>
    </row>
    <row r="157" spans="2:7" ht="42.75" x14ac:dyDescent="0.25">
      <c r="B157" s="50" t="s">
        <v>182</v>
      </c>
      <c r="C157" s="51">
        <v>60</v>
      </c>
      <c r="D157" s="48">
        <f>+F146</f>
        <v>35</v>
      </c>
      <c r="E157" s="140"/>
    </row>
  </sheetData>
  <mergeCells count="57">
    <mergeCell ref="B60:B61"/>
    <mergeCell ref="C60:C61"/>
    <mergeCell ref="D60:E60"/>
    <mergeCell ref="B2:P2"/>
    <mergeCell ref="B4:P4"/>
    <mergeCell ref="C6:N6"/>
    <mergeCell ref="C7:N7"/>
    <mergeCell ref="C8:N8"/>
    <mergeCell ref="C9:N9"/>
    <mergeCell ref="C10:E10"/>
    <mergeCell ref="B14:C21"/>
    <mergeCell ref="B22:C22"/>
    <mergeCell ref="E40:E41"/>
    <mergeCell ref="M45:N45"/>
    <mergeCell ref="J87:L87"/>
    <mergeCell ref="P87:Q87"/>
    <mergeCell ref="C64:N64"/>
    <mergeCell ref="B66:N66"/>
    <mergeCell ref="O69:P69"/>
    <mergeCell ref="O70:P70"/>
    <mergeCell ref="O71:P71"/>
    <mergeCell ref="O72:P72"/>
    <mergeCell ref="O73:P73"/>
    <mergeCell ref="O74:P74"/>
    <mergeCell ref="O75:P75"/>
    <mergeCell ref="O76:P76"/>
    <mergeCell ref="B82:N82"/>
    <mergeCell ref="P100:Q100"/>
    <mergeCell ref="P88:Q88"/>
    <mergeCell ref="P89:Q89"/>
    <mergeCell ref="P90:Q90"/>
    <mergeCell ref="P91:Q91"/>
    <mergeCell ref="P92:Q92"/>
    <mergeCell ref="P93:Q93"/>
    <mergeCell ref="P94:Q94"/>
    <mergeCell ref="P95:Q95"/>
    <mergeCell ref="P96:Q96"/>
    <mergeCell ref="P99:Q99"/>
    <mergeCell ref="P97:Q97"/>
    <mergeCell ref="P98:Q98"/>
    <mergeCell ref="P139:Q139"/>
    <mergeCell ref="B102:N102"/>
    <mergeCell ref="D105:E105"/>
    <mergeCell ref="D106:E106"/>
    <mergeCell ref="B109:P109"/>
    <mergeCell ref="B112:N112"/>
    <mergeCell ref="E129:E131"/>
    <mergeCell ref="B134:N134"/>
    <mergeCell ref="J136:L136"/>
    <mergeCell ref="P136:Q136"/>
    <mergeCell ref="P137:Q137"/>
    <mergeCell ref="P138:Q138"/>
    <mergeCell ref="P140:Q140"/>
    <mergeCell ref="P141:Q141"/>
    <mergeCell ref="B146:B148"/>
    <mergeCell ref="F146:F148"/>
    <mergeCell ref="E156:E157"/>
  </mergeCells>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G9 SAPADUA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2014-12-04T14:30:00Z</dcterms:created>
  <dcterms:modified xsi:type="dcterms:W3CDTF">2014-12-12T21:08:46Z</dcterms:modified>
</cp:coreProperties>
</file>