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EV_TEC_ALINVALLE_G15"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7" i="1" l="1"/>
  <c r="F150" i="1"/>
  <c r="D161" i="1" s="1"/>
  <c r="E135" i="1"/>
  <c r="D160" i="1" s="1"/>
  <c r="N129" i="1"/>
  <c r="M129" i="1"/>
  <c r="L129" i="1"/>
  <c r="K129" i="1"/>
  <c r="C131" i="1" s="1"/>
  <c r="A125" i="1"/>
  <c r="A126" i="1" s="1"/>
  <c r="A127" i="1" s="1"/>
  <c r="A128" i="1" s="1"/>
  <c r="A129" i="1" s="1"/>
  <c r="A130" i="1" s="1"/>
  <c r="A131" i="1" s="1"/>
  <c r="C71" i="1"/>
  <c r="L67" i="1"/>
  <c r="A51" i="1"/>
  <c r="A53" i="1" s="1"/>
  <c r="A54" i="1" s="1"/>
  <c r="A55" i="1" s="1"/>
  <c r="A56" i="1" s="1"/>
  <c r="A57" i="1" s="1"/>
  <c r="A66" i="1" s="1"/>
  <c r="D41" i="1"/>
  <c r="E40" i="1" s="1"/>
  <c r="F22" i="1"/>
  <c r="E22" i="1"/>
  <c r="E160" i="1" l="1"/>
</calcChain>
</file>

<file path=xl/sharedStrings.xml><?xml version="1.0" encoding="utf-8"?>
<sst xmlns="http://schemas.openxmlformats.org/spreadsheetml/2006/main" count="375" uniqueCount="202">
  <si>
    <t>1. CRITERIOS HABILITANTES</t>
  </si>
  <si>
    <t>Experiencia Específica - habilitante</t>
  </si>
  <si>
    <t>Nombre de Proponente:</t>
  </si>
  <si>
    <t>CONSORCIO POR LA ATENCION A LA PRIMERA INFANCIA DEL VALLE ALINVALLE</t>
  </si>
  <si>
    <t>Nombre de Integrante No 1:</t>
  </si>
  <si>
    <t>CORPORACION LATINA</t>
  </si>
  <si>
    <t>Nombre de Integrante No 2:</t>
  </si>
  <si>
    <t>FUNDACION SAN ANTONIO DE PADUA</t>
  </si>
  <si>
    <t>Nombre de Integrante No 3:</t>
  </si>
  <si>
    <t>grupo a la que se presenta</t>
  </si>
  <si>
    <t>Fecha de evaluación:</t>
  </si>
  <si>
    <t>30 DE NOVIEMBRE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</si>
  <si>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</si>
  <si>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</si>
  <si>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</si>
  <si>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</si>
  <si>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</si>
  <si>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</si>
  <si>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</si>
  <si>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</si>
  <si>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</si>
  <si>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</si>
  <si>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</si>
  <si>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</si>
  <si>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</si>
  <si>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</si>
  <si>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</si>
  <si>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</si>
  <si>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</si>
  <si>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</si>
  <si>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</si>
  <si>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</si>
  <si>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</si>
  <si>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</si>
  <si>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</si>
  <si>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</si>
  <si>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</si>
  <si>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</si>
  <si>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</si>
  <si>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</si>
  <si>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</si>
  <si>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</si>
  <si>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</si>
  <si>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</si>
  <si>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</si>
  <si>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</si>
  <si>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</si>
  <si>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</si>
  <si>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</si>
  <si>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</si>
  <si>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</si>
  <si>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</si>
  <si>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</si>
  <si>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SECRETARIA DE EDUCACION DE MEDELLIN</t>
  </si>
  <si>
    <t>1 FEBRERO DE 2010</t>
  </si>
  <si>
    <t>15 DICIEMRE DE 2010</t>
  </si>
  <si>
    <t>N/A</t>
  </si>
  <si>
    <t>0 MESES</t>
  </si>
  <si>
    <t>2 FEBRERO DE 2011</t>
  </si>
  <si>
    <t>9 DICIEMBRE DE 2011</t>
  </si>
  <si>
    <t>10 MESES</t>
  </si>
  <si>
    <t>1 FEBRERO DE 2014</t>
  </si>
  <si>
    <t>31 DE JULIO DE 2014</t>
  </si>
  <si>
    <t>5 MESES</t>
  </si>
  <si>
    <t>FUNDACION SOCIAL Y CULTURAL SAN ANTONIO DE PADUA</t>
  </si>
  <si>
    <t>ICBF</t>
  </si>
  <si>
    <t>11 DE OCTUBRE DE 2013</t>
  </si>
  <si>
    <t>31 DE DICIEMBRE DE 2013</t>
  </si>
  <si>
    <t>2 MESES</t>
  </si>
  <si>
    <t>NO APORTA INTERNAMENTE SE REVISA</t>
  </si>
  <si>
    <t xml:space="preserve">0 MESES </t>
  </si>
  <si>
    <t>6 MESES</t>
  </si>
  <si>
    <t>no</t>
  </si>
  <si>
    <t>NO REPORTA</t>
  </si>
  <si>
    <t>no son cupos simultaneos</t>
  </si>
  <si>
    <t>Criterio</t>
  </si>
  <si>
    <t>Valor</t>
  </si>
  <si>
    <t xml:space="preserve">Concepto, cumple </t>
  </si>
  <si>
    <t>si</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</si>
  <si>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</si>
  <si>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</si>
  <si>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</si>
  <si>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</si>
  <si>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</si>
  <si>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</si>
  <si>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</si>
  <si>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</si>
  <si>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</si>
  <si>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</si>
  <si>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</si>
  <si>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</si>
  <si>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</si>
  <si>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</si>
  <si>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</si>
  <si>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</si>
  <si>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</si>
  <si>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</si>
  <si>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</si>
  <si>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INSTUCIONAL</t>
  </si>
  <si>
    <t>SECRETARIA DE EDUCACION MUNICIPAL DE CALI</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</si>
  <si>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</si>
  <si>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</si>
  <si>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</si>
  <si>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</si>
  <si>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</si>
  <si>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</si>
  <si>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</si>
  <si>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</si>
  <si>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</si>
  <si>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</si>
  <si>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</si>
  <si>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</si>
  <si>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</si>
  <si>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</si>
  <si>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</si>
  <si>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</si>
  <si>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</si>
  <si>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EMPRESA</t>
  </si>
  <si>
    <t>FECHA DE INICIO Y TERMINACIÓN</t>
  </si>
  <si>
    <t xml:space="preserve">FUNCIONES </t>
  </si>
  <si>
    <t>CLARIVETH RAMIREZ BEJARANO</t>
  </si>
  <si>
    <t>LICENCIADA EN EDUCACION PRIMARIA</t>
  </si>
  <si>
    <t>UNIVERSIDAD SAN BUENAVENTURA</t>
  </si>
  <si>
    <t>NO REQUIERE</t>
  </si>
  <si>
    <t>ANGELA CAROLINA CRUZ DARAVIÑA</t>
  </si>
  <si>
    <t>LICENCIADA EN EDUCACION PREESCOALR</t>
  </si>
  <si>
    <t>UNIVERSIDAD ANTONIO NARIÑO</t>
  </si>
  <si>
    <t>THE BRISTS SCHOOL</t>
  </si>
  <si>
    <t>24-08-2010 06-24-2011</t>
  </si>
  <si>
    <t>ANA HAIDE LEAL</t>
  </si>
  <si>
    <t>LICENCIADA EN EDUCACION PRESCOLAR</t>
  </si>
  <si>
    <t>PROFESIONAL DE APOYO PSICOSOCIAL</t>
  </si>
  <si>
    <t>SANDRA YANETH REINA OCAMPO</t>
  </si>
  <si>
    <t>PSICOLOGA</t>
  </si>
  <si>
    <t>UNIVERSIDAD CATOLICA DE PEREIRA</t>
  </si>
  <si>
    <t>COLEGIO  DIOSESANO MONSEÑOR BALTASAR ALVAREZ RESTREPO</t>
  </si>
  <si>
    <t>JULIO-2010 A JULIO 2012</t>
  </si>
  <si>
    <t>PROFESIONAL DE APOYO PSICOSOCIAL CDI INSTITUCIONAL</t>
  </si>
  <si>
    <t>JENNIFER GALEANO MASMELA</t>
  </si>
  <si>
    <t>UNIVERSIDAD COOPERATIVA DE COLOMBIA</t>
  </si>
  <si>
    <t>NO APORTA</t>
  </si>
  <si>
    <t>CLINICA BASILIA</t>
  </si>
  <si>
    <t>15/08/2006  30-11-2007</t>
  </si>
  <si>
    <t>GINNA PAOLA APONTE GUTIERREZ</t>
  </si>
  <si>
    <t>UNVERSIDAD LIBRE</t>
  </si>
  <si>
    <t>INSTITUTO COLOBIANO PARA LA EDUCACION ICFES</t>
  </si>
  <si>
    <t>OCTUBRE 2012 Y OCTUBRE 2013</t>
  </si>
  <si>
    <t>SERVICIO INTEGRALES DE RADIOLOGIA SAS</t>
  </si>
  <si>
    <t>27/FEBRERO/2014 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</si>
  <si>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</si>
  <si>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</si>
  <si>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2. CRITERIOS DE EVALUACIÓN</t>
  </si>
  <si>
    <t>1. Experiencia Específica - Adicional</t>
  </si>
  <si>
    <t>NO SE PUEDE VALIDAR</t>
  </si>
  <si>
    <t>9 MESES</t>
  </si>
  <si>
    <t>NO CORRESPONDE LA VALIDACION EXIGIDA A LOS PLIEGOS YA QUE SE TRATA DE UN REPORTE SIMAT</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</si>
  <si>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</si>
  <si>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</si>
  <si>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</si>
  <si>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</si>
  <si>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</si>
  <si>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</si>
  <si>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</si>
  <si>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</si>
  <si>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</si>
  <si>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</si>
  <si>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</si>
  <si>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</si>
  <si>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</si>
  <si>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</si>
  <si>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</si>
  <si>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</si>
  <si>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</si>
  <si>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</si>
  <si>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</si>
  <si>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CRA 3ERA OESTE No 12 - 08</t>
  </si>
  <si>
    <t>CLL 3ERAC  Cra 73</t>
  </si>
  <si>
    <t xml:space="preserve">CLL 12A No 13 - 48 </t>
  </si>
  <si>
    <t xml:space="preserve">COLEGIO SAN ANTONIO DE PADUA </t>
  </si>
  <si>
    <t>08/2010                   07/2012</t>
  </si>
  <si>
    <t xml:space="preserve">NO APORTA </t>
  </si>
  <si>
    <t xml:space="preserve">NO APORTA DOCUMENTOS SOPOTES DE EDUCACION Y CERTIFICADOS LABORALES </t>
  </si>
  <si>
    <t>Presentó propuesta técnica de acuedo con lo solicitado en el pliego de condiciones. Formato 12</t>
  </si>
  <si>
    <t>EL PROPONENTE ENVIA EL EQUIPO DE TALENTOM ADICIONAL PARA LOS GRUPOS 10,12,15,16,26,27 Y 30, NO SE VALIDA POR SER TH ADICIONAL</t>
  </si>
  <si>
    <t>22 DE ENERO DE 2012</t>
  </si>
  <si>
    <t>6 DE DICIEMBRE DE 2013</t>
  </si>
  <si>
    <t>ESTA CERTIFICACION SE ENVIO POR PARTE DEL OPERDOR PARA SUBSANAR LA DEL CONTRATO No. 4600024191, Y VALIDAR EL HABILITANTE EN CUPOS</t>
  </si>
  <si>
    <t>ESTA CERTIFICACION SE ENVIO POR PARTE DEL OPERDOR PARA SUBSANAR LA DEL CONTRATO No. 4600030655, Y VALIDAR EL HABILITANTE EN CUPOS. NOTA: ESTE CONTRATO EN INCICIO FUE UTILIZADO PARA HABILITAR TIEMPO, PERO EN SUBSANACION VALIDARA SOLO CUPOS.</t>
  </si>
  <si>
    <t>CERTIFICACION UTILIZADA EN GRUPO 10, NO VALIDA EXPERIENCIA HABILITANTE</t>
  </si>
  <si>
    <t>ESTA CERTIFICACION SE ENCUENTRA EN EL GRUPO 1 15 Y 16 DESCUENTA 429 DE LOS 1575, NO VALIDA EXPERIENCIA HABILITANTE EN CUPOS</t>
  </si>
  <si>
    <t>la certificacion se valida para la propuesta 17 grupo 9 la cual llego el 28 de noviembre a las 10:25 am.NO VALIDA EXPERIENCIA HABILTANTE EN MESES PARA ESTE GRUPO</t>
  </si>
  <si>
    <t>20 DE ENERO DE 2011</t>
  </si>
  <si>
    <t>31 DE DICIEMBRE DE 2011</t>
  </si>
  <si>
    <t>1 0MESES</t>
  </si>
  <si>
    <t>8 DE FEBRERO DE 2012</t>
  </si>
  <si>
    <t>12 DE DICIEMBRE DE 2012</t>
  </si>
  <si>
    <t>26</t>
  </si>
  <si>
    <t>435</t>
  </si>
  <si>
    <t>el oferente subsana aprortando certificacion para tiempo en meses no para cupos.</t>
  </si>
  <si>
    <t xml:space="preserve">el oferente subsana aportando la certificacion para 10 meses no cupos </t>
  </si>
  <si>
    <t xml:space="preserve">el oferente subsana enviando nueva certificacion para 10 meses no para cupos </t>
  </si>
  <si>
    <t>El oferente anexa una carta de intencion general donde no se expecifica la ubicación donde va a funcionar el programa.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</si>
</sst>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 numFmtId="171" formatCode="0;[Red]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90">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xf numFmtId="0" fontId="2" fillId="0" borderId="0" xfId="0" applyFont="1" applyAlignment="1">
      <alignment vertical="center" wrapText="1"/>
    </xf>
    <xf numFmtId="0" fontId="0" fillId="0" borderId="6" xfId="0" applyFont="1" applyBorder="1" applyAlignment="1">
      <alignment vertical="center" wrapText="1"/>
    </xf>
    <xf numFmtId="15" fontId="0" fillId="0" borderId="6" xfId="0" applyNumberFormat="1" applyFont="1" applyBorder="1" applyAlignment="1">
      <alignment vertical="center" wrapText="1"/>
    </xf>
    <xf numFmtId="0" fontId="0" fillId="0" borderId="6" xfId="0" applyFont="1" applyFill="1" applyBorder="1" applyAlignment="1">
      <alignment vertical="center" wrapText="1"/>
    </xf>
    <xf numFmtId="0" fontId="0" fillId="0" borderId="6" xfId="0" applyBorder="1" applyAlignment="1">
      <alignment vertical="center" wrapText="1"/>
    </xf>
    <xf numFmtId="0" fontId="0" fillId="0" borderId="6" xfId="0" applyBorder="1" applyAlignment="1">
      <alignment wrapText="1"/>
    </xf>
    <xf numFmtId="0" fontId="0" fillId="0" borderId="0" xfId="0" applyFont="1" applyAlignment="1">
      <alignment vertical="center" wrapText="1"/>
    </xf>
    <xf numFmtId="171"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Border="1"/>
    <xf numFmtId="0" fontId="0" fillId="0" borderId="6" xfId="0" applyFill="1" applyBorder="1" applyAlignment="1">
      <alignment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 xfId="0" applyFill="1" applyBorder="1" applyAlignment="1">
      <alignment horizontal="left"/>
    </xf>
    <xf numFmtId="0" fontId="0" fillId="0" borderId="6" xfId="0" applyBorder="1" applyAlignment="1">
      <alignment horizontal="left"/>
    </xf>
    <xf numFmtId="49" fontId="12" fillId="0" borderId="6" xfId="0" applyNumberFormat="1" applyFont="1" applyFill="1" applyBorder="1" applyAlignment="1" applyProtection="1">
      <alignment horizontal="left" wrapText="1"/>
      <protection locked="0"/>
    </xf>
    <xf numFmtId="0" fontId="0" fillId="0" borderId="6" xfId="0" applyFont="1" applyBorder="1" applyAlignment="1">
      <alignment wrapText="1"/>
    </xf>
    <xf numFmtId="0" fontId="0" fillId="0" borderId="6" xfId="0" applyFont="1" applyBorder="1" applyAlignment="1"/>
    <xf numFmtId="14" fontId="0" fillId="0" borderId="6" xfId="0" applyNumberFormat="1" applyFont="1" applyBorder="1" applyAlignment="1"/>
    <xf numFmtId="0" fontId="0" fillId="0" borderId="6" xfId="0" applyFont="1" applyFill="1" applyBorder="1"/>
    <xf numFmtId="0" fontId="0" fillId="0" borderId="6" xfId="0" applyFont="1" applyBorder="1"/>
    <xf numFmtId="0" fontId="0" fillId="0" borderId="6" xfId="0" applyFont="1" applyFill="1" applyBorder="1" applyAlignment="1">
      <alignment wrapText="1"/>
    </xf>
    <xf numFmtId="16" fontId="0" fillId="0" borderId="6" xfId="0" applyNumberFormat="1" applyFont="1" applyBorder="1" applyAlignment="1"/>
    <xf numFmtId="0" fontId="0" fillId="0" borderId="0" xfId="0" applyFont="1" applyAlignment="1">
      <alignment vertical="center"/>
    </xf>
    <xf numFmtId="15" fontId="0" fillId="0" borderId="6" xfId="0" applyNumberFormat="1" applyFont="1" applyBorder="1" applyAlignment="1"/>
    <xf numFmtId="14" fontId="0" fillId="0" borderId="6" xfId="0" applyNumberFormat="1" applyFont="1" applyBorder="1" applyAlignment="1">
      <alignment vertical="center" wrapText="1"/>
    </xf>
    <xf numFmtId="0" fontId="0" fillId="0" borderId="6" xfId="0" applyFont="1" applyBorder="1" applyAlignment="1">
      <alignment horizontal="center" vertical="center" wrapText="1"/>
    </xf>
    <xf numFmtId="0" fontId="0" fillId="0" borderId="6" xfId="0" applyFont="1" applyBorder="1" applyAlignment="1">
      <alignment horizontal="center" vertical="center"/>
    </xf>
    <xf numFmtId="14" fontId="0" fillId="0" borderId="6" xfId="0" applyNumberFormat="1" applyBorder="1" applyAlignment="1">
      <alignment horizontal="center" vertical="center" wrapText="1"/>
    </xf>
    <xf numFmtId="49" fontId="12" fillId="5" borderId="6" xfId="0" applyNumberFormat="1" applyFont="1" applyFill="1" applyBorder="1" applyAlignment="1" applyProtection="1">
      <alignment horizontal="center" vertical="center" wrapText="1"/>
      <protection locked="0"/>
    </xf>
    <xf numFmtId="1" fontId="13" fillId="5" borderId="6" xfId="0" applyNumberFormat="1" applyFont="1" applyFill="1" applyBorder="1" applyAlignment="1" applyProtection="1">
      <alignment horizontal="center" vertical="center" wrapText="1"/>
      <protection locked="0"/>
    </xf>
    <xf numFmtId="0" fontId="13" fillId="5" borderId="6" xfId="0" applyFont="1" applyFill="1" applyBorder="1" applyAlignment="1" applyProtection="1">
      <alignment horizontal="center" vertical="center" wrapText="1"/>
      <protection locked="0"/>
    </xf>
    <xf numFmtId="9" fontId="13" fillId="5" borderId="6" xfId="2" applyFont="1" applyFill="1" applyBorder="1" applyAlignment="1" applyProtection="1">
      <alignment horizontal="center" vertical="center" wrapText="1"/>
      <protection locked="0"/>
    </xf>
    <xf numFmtId="14" fontId="13" fillId="5" borderId="6" xfId="0" applyNumberFormat="1" applyFont="1" applyFill="1" applyBorder="1" applyAlignment="1" applyProtection="1">
      <alignment horizontal="center" vertical="center" wrapText="1"/>
      <protection locked="0"/>
    </xf>
    <xf numFmtId="15" fontId="13" fillId="5" borderId="6" xfId="0" applyNumberFormat="1" applyFont="1" applyFill="1" applyBorder="1" applyAlignment="1" applyProtection="1">
      <alignment horizontal="center" vertical="center" wrapText="1"/>
      <protection locked="0"/>
    </xf>
    <xf numFmtId="2" fontId="13" fillId="5" borderId="6" xfId="0" applyNumberFormat="1" applyFont="1" applyFill="1" applyBorder="1" applyAlignment="1" applyProtection="1">
      <alignment horizontal="center" vertical="center" wrapText="1"/>
      <protection locked="0"/>
    </xf>
    <xf numFmtId="169" fontId="13" fillId="5" borderId="6" xfId="1" applyNumberFormat="1" applyFont="1" applyFill="1" applyBorder="1" applyAlignment="1">
      <alignment horizontal="right" vertical="center" wrapText="1"/>
    </xf>
    <xf numFmtId="0" fontId="12" fillId="5" borderId="6" xfId="0" applyFont="1" applyFill="1" applyBorder="1" applyAlignment="1">
      <alignment horizontal="left" vertical="center" wrapText="1"/>
    </xf>
    <xf numFmtId="9" fontId="13" fillId="5" borderId="6" xfId="0" applyNumberFormat="1" applyFont="1" applyFill="1" applyBorder="1" applyAlignment="1" applyProtection="1">
      <alignment horizontal="center" vertical="center" wrapText="1"/>
      <protection locked="0"/>
    </xf>
    <xf numFmtId="0" fontId="8" fillId="5" borderId="6" xfId="0" applyFont="1" applyFill="1" applyBorder="1" applyAlignment="1">
      <alignment horizontal="left" vertical="center" wrapText="1"/>
    </xf>
    <xf numFmtId="0" fontId="12" fillId="5" borderId="6" xfId="0" applyFont="1" applyFill="1" applyBorder="1" applyAlignment="1" applyProtection="1">
      <alignment horizontal="center" vertical="center" wrapText="1"/>
      <protection locked="0"/>
    </xf>
    <xf numFmtId="0" fontId="0" fillId="0" borderId="6"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left" wrapText="1"/>
    </xf>
    <xf numFmtId="0" fontId="0" fillId="0" borderId="8" xfId="0" applyBorder="1" applyAlignment="1">
      <alignment horizontal="left"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7" xfId="0" applyFont="1" applyFill="1" applyBorder="1" applyAlignment="1">
      <alignment horizontal="center" vertical="center"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4" borderId="7" xfId="0" applyFill="1" applyBorder="1" applyAlignment="1">
      <alignment horizontal="center" vertical="center" wrapText="1"/>
    </xf>
    <xf numFmtId="0" fontId="0" fillId="4"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9" xfId="0" applyFont="1" applyBorder="1" applyAlignment="1">
      <alignment horizontal="right" vertical="center" wrapText="1"/>
    </xf>
    <xf numFmtId="0" fontId="0" fillId="0" borderId="10" xfId="0" applyFont="1" applyBorder="1" applyAlignment="1">
      <alignment horizontal="right"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15" fontId="0" fillId="0" borderId="9" xfId="0" applyNumberFormat="1" applyFont="1" applyBorder="1" applyAlignment="1">
      <alignment horizontal="center" vertical="center" wrapText="1"/>
    </xf>
    <xf numFmtId="15" fontId="0" fillId="0" borderId="10" xfId="0" applyNumberFormat="1"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abSelected="1" topLeftCell="A18" zoomScale="80" zoomScaleNormal="80" zoomScalePageLayoutView="80" workbookViewId="0">
      <selection activeCell="A44" sqref="A4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8" t="s">
        <v>0</v>
      </c>
      <c r="C2" s="139"/>
      <c r="D2" s="139"/>
      <c r="E2" s="139"/>
      <c r="F2" s="139"/>
      <c r="G2" s="139"/>
      <c r="H2" s="139"/>
      <c r="I2" s="139"/>
      <c r="J2" s="139"/>
      <c r="K2" s="139"/>
      <c r="L2" s="139"/>
      <c r="M2" s="139"/>
      <c r="N2" s="139"/>
      <c r="O2" s="139"/>
      <c r="P2" s="139"/>
    </row>
    <row r="4" spans="2:16" ht="26.25" x14ac:dyDescent="0.25">
      <c r="B4" s="138" t="s">
        <v>1</v>
      </c>
      <c r="C4" s="139"/>
      <c r="D4" s="139"/>
      <c r="E4" s="139"/>
      <c r="F4" s="139"/>
      <c r="G4" s="139"/>
      <c r="H4" s="139"/>
      <c r="I4" s="139"/>
      <c r="J4" s="139"/>
      <c r="K4" s="139"/>
      <c r="L4" s="139"/>
      <c r="M4" s="139"/>
      <c r="N4" s="139"/>
      <c r="O4" s="139"/>
      <c r="P4" s="139"/>
    </row>
    <row r="5" spans="2:16" ht="15.75" thickBot="1" x14ac:dyDescent="0.3"/>
    <row r="6" spans="2:16" ht="21.75" thickBot="1" x14ac:dyDescent="0.3">
      <c r="B6" s="2" t="s">
        <v>2</v>
      </c>
      <c r="C6" s="140" t="s">
        <v>3</v>
      </c>
      <c r="D6" s="140"/>
      <c r="E6" s="140"/>
      <c r="F6" s="140"/>
      <c r="G6" s="140"/>
      <c r="H6" s="140"/>
      <c r="I6" s="140"/>
      <c r="J6" s="140"/>
      <c r="K6" s="140"/>
      <c r="L6" s="140"/>
      <c r="M6" s="140"/>
      <c r="N6" s="141"/>
    </row>
    <row r="7" spans="2:16" ht="16.5" thickBot="1" x14ac:dyDescent="0.3">
      <c r="B7" s="3" t="s">
        <v>4</v>
      </c>
      <c r="C7" s="140" t="s">
        <v>5</v>
      </c>
      <c r="D7" s="140"/>
      <c r="E7" s="140"/>
      <c r="F7" s="140"/>
      <c r="G7" s="140"/>
      <c r="H7" s="140"/>
      <c r="I7" s="140"/>
      <c r="J7" s="140"/>
      <c r="K7" s="140"/>
      <c r="L7" s="140"/>
      <c r="M7" s="140"/>
      <c r="N7" s="141"/>
    </row>
    <row r="8" spans="2:16" ht="16.5" thickBot="1" x14ac:dyDescent="0.3">
      <c r="B8" s="3" t="s">
        <v>6</v>
      </c>
      <c r="C8" s="140" t="s">
        <v>7</v>
      </c>
      <c r="D8" s="140"/>
      <c r="E8" s="140"/>
      <c r="F8" s="140"/>
      <c r="G8" s="140"/>
      <c r="H8" s="140"/>
      <c r="I8" s="140"/>
      <c r="J8" s="140"/>
      <c r="K8" s="140"/>
      <c r="L8" s="140"/>
      <c r="M8" s="140"/>
      <c r="N8" s="141"/>
    </row>
    <row r="9" spans="2:16" ht="16.5" thickBot="1" x14ac:dyDescent="0.3">
      <c r="B9" s="3" t="s">
        <v>8</v>
      </c>
      <c r="C9" s="140"/>
      <c r="D9" s="140"/>
      <c r="E9" s="140"/>
      <c r="F9" s="140"/>
      <c r="G9" s="140"/>
      <c r="H9" s="140"/>
      <c r="I9" s="140"/>
      <c r="J9" s="140"/>
      <c r="K9" s="140"/>
      <c r="L9" s="140"/>
      <c r="M9" s="140"/>
      <c r="N9" s="141"/>
    </row>
    <row r="10" spans="2:16" ht="16.5" thickBot="1" x14ac:dyDescent="0.3">
      <c r="B10" s="3" t="s">
        <v>9</v>
      </c>
      <c r="C10" s="142">
        <v>15</v>
      </c>
      <c r="D10" s="142"/>
      <c r="E10" s="143"/>
      <c r="F10" s="4"/>
      <c r="G10" s="4"/>
      <c r="H10" s="4"/>
      <c r="I10" s="4"/>
      <c r="J10" s="4"/>
      <c r="K10" s="4"/>
      <c r="L10" s="4"/>
      <c r="M10" s="4"/>
      <c r="N10" s="5"/>
    </row>
    <row r="11" spans="2:16" ht="16.5" thickBot="1" x14ac:dyDescent="0.3">
      <c r="B11" s="6" t="s">
        <v>10</v>
      </c>
      <c r="C11" s="7" t="s">
        <v>11</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4" t="s">
        <v>12</v>
      </c>
      <c r="C14" s="144"/>
      <c r="D14" s="15" t="s">
        <v>13</v>
      </c>
      <c r="E14" s="15" t="s">
        <v>14</v>
      </c>
      <c r="F14" s="15" t="s">
        <v>15</v>
      </c>
      <c r="G14" s="16"/>
      <c r="I14" s="17"/>
      <c r="J14" s="17"/>
      <c r="K14" s="17"/>
      <c r="L14" s="17"/>
      <c r="M14" s="17"/>
      <c r="N14" s="14"/>
    </row>
    <row r="15" spans="2:16" x14ac:dyDescent="0.25">
      <c r="B15" s="144"/>
      <c r="C15" s="144"/>
      <c r="D15" s="15">
        <v>10</v>
      </c>
      <c r="E15" s="18">
        <v>2081494671</v>
      </c>
      <c r="F15" s="19">
        <v>822</v>
      </c>
      <c r="G15" s="20"/>
      <c r="I15" s="21"/>
      <c r="J15" s="21"/>
      <c r="K15" s="21"/>
      <c r="L15" s="21"/>
      <c r="M15" s="21"/>
      <c r="N15" s="14"/>
    </row>
    <row r="16" spans="2:16" x14ac:dyDescent="0.25">
      <c r="B16" s="144"/>
      <c r="C16" s="144"/>
      <c r="D16" s="15">
        <v>12</v>
      </c>
      <c r="E16" s="18">
        <v>1197124720</v>
      </c>
      <c r="F16" s="19">
        <v>440</v>
      </c>
      <c r="G16" s="20"/>
      <c r="I16" s="21"/>
      <c r="J16" s="21"/>
      <c r="K16" s="21"/>
      <c r="L16" s="21"/>
      <c r="M16" s="21"/>
      <c r="N16" s="14"/>
    </row>
    <row r="17" spans="1:14" x14ac:dyDescent="0.25">
      <c r="B17" s="144"/>
      <c r="C17" s="144"/>
      <c r="D17" s="15">
        <v>15</v>
      </c>
      <c r="E17" s="18">
        <v>1458315568</v>
      </c>
      <c r="F17" s="19">
        <v>536</v>
      </c>
      <c r="G17" s="20"/>
      <c r="I17" s="21"/>
      <c r="J17" s="21"/>
      <c r="K17" s="21"/>
      <c r="L17" s="21"/>
      <c r="M17" s="21"/>
      <c r="N17" s="14"/>
    </row>
    <row r="18" spans="1:14" x14ac:dyDescent="0.25">
      <c r="B18" s="144"/>
      <c r="C18" s="144"/>
      <c r="D18" s="15">
        <v>16</v>
      </c>
      <c r="E18" s="22">
        <v>2026028600</v>
      </c>
      <c r="F18" s="19">
        <v>850</v>
      </c>
      <c r="G18" s="20"/>
      <c r="H18" s="23"/>
      <c r="I18" s="21"/>
      <c r="J18" s="21"/>
      <c r="K18" s="21"/>
      <c r="L18" s="21"/>
      <c r="M18" s="21"/>
      <c r="N18" s="24"/>
    </row>
    <row r="19" spans="1:14" x14ac:dyDescent="0.25">
      <c r="B19" s="144"/>
      <c r="C19" s="144"/>
      <c r="D19" s="15">
        <v>26</v>
      </c>
      <c r="E19" s="22">
        <v>2953362808</v>
      </c>
      <c r="F19" s="19">
        <v>1157</v>
      </c>
      <c r="G19" s="20"/>
      <c r="H19" s="23"/>
      <c r="I19" s="25"/>
      <c r="J19" s="25"/>
      <c r="K19" s="25"/>
      <c r="L19" s="25"/>
      <c r="M19" s="25"/>
      <c r="N19" s="24"/>
    </row>
    <row r="20" spans="1:14" x14ac:dyDescent="0.25">
      <c r="B20" s="144"/>
      <c r="C20" s="144"/>
      <c r="D20" s="15">
        <v>27</v>
      </c>
      <c r="E20" s="22">
        <v>3326061528</v>
      </c>
      <c r="F20" s="19">
        <v>1260</v>
      </c>
      <c r="G20" s="20"/>
      <c r="H20" s="23"/>
      <c r="I20" s="13"/>
      <c r="J20" s="13"/>
      <c r="K20" s="13"/>
      <c r="L20" s="13"/>
      <c r="M20" s="13"/>
      <c r="N20" s="24"/>
    </row>
    <row r="21" spans="1:14" x14ac:dyDescent="0.25">
      <c r="B21" s="144"/>
      <c r="C21" s="144"/>
      <c r="D21" s="15">
        <v>30</v>
      </c>
      <c r="E21" s="22">
        <v>1305521792</v>
      </c>
      <c r="F21" s="19">
        <v>472</v>
      </c>
      <c r="G21" s="20"/>
      <c r="H21" s="23"/>
      <c r="I21" s="13"/>
      <c r="J21" s="13"/>
      <c r="K21" s="13"/>
      <c r="L21" s="13"/>
      <c r="M21" s="13"/>
      <c r="N21" s="24"/>
    </row>
    <row r="22" spans="1:14" ht="15.75" thickBot="1" x14ac:dyDescent="0.3">
      <c r="B22" s="145" t="s">
        <v>16</v>
      </c>
      <c r="C22" s="146"/>
      <c r="D22" s="15"/>
      <c r="E22" s="18">
        <f>SUM(E15:E21)</f>
        <v>14347909687</v>
      </c>
      <c r="F22" s="19">
        <f>SUM(F15:F21)</f>
        <v>5537</v>
      </c>
      <c r="G22" s="20"/>
      <c r="H22" s="23"/>
      <c r="I22" s="13"/>
      <c r="J22" s="13"/>
      <c r="K22" s="13"/>
      <c r="L22" s="13"/>
      <c r="M22" s="13"/>
      <c r="N22" s="24"/>
    </row>
    <row r="23" spans="1:14" ht="45.75" thickBot="1" x14ac:dyDescent="0.3">
      <c r="A23" s="26"/>
      <c r="B23" s="27" t="s">
        <v>17</v>
      </c>
      <c r="C23" s="27" t="s">
        <v>18</v>
      </c>
      <c r="E23" s="17"/>
      <c r="F23" s="17"/>
      <c r="G23" s="17"/>
      <c r="H23" s="17"/>
      <c r="I23" s="28"/>
      <c r="J23" s="28"/>
      <c r="K23" s="28"/>
      <c r="L23" s="28"/>
      <c r="M23" s="28"/>
    </row>
    <row r="24" spans="1:14" ht="15.75" thickBot="1" x14ac:dyDescent="0.3">
      <c r="A24" s="29">
        <v>1</v>
      </c>
      <c r="C24" s="30">
        <v>429</v>
      </c>
      <c r="D24" s="31"/>
      <c r="E24" s="32">
        <v>1458315568</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19</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20</v>
      </c>
      <c r="C29" s="39" t="s">
        <v>21</v>
      </c>
      <c r="D29" s="39" t="s">
        <v>22</v>
      </c>
      <c r="E29"/>
      <c r="F29"/>
      <c r="G29"/>
      <c r="H29"/>
      <c r="I29" s="13"/>
      <c r="J29" s="13"/>
      <c r="K29" s="13"/>
      <c r="L29" s="13"/>
      <c r="M29" s="13"/>
      <c r="N29" s="14"/>
    </row>
    <row r="30" spans="1:14" x14ac:dyDescent="0.25">
      <c r="A30" s="35"/>
      <c r="B30" s="40" t="s">
        <v>23</v>
      </c>
      <c r="C30" s="40" t="s">
        <v>24</v>
      </c>
      <c r="D30" s="40"/>
      <c r="E30"/>
      <c r="F30"/>
      <c r="G30"/>
      <c r="H30"/>
      <c r="I30" s="13"/>
      <c r="J30" s="13"/>
      <c r="K30" s="13"/>
      <c r="L30" s="13"/>
      <c r="M30" s="13"/>
      <c r="N30" s="14"/>
    </row>
    <row r="31" spans="1:14" x14ac:dyDescent="0.25">
      <c r="A31" s="35"/>
      <c r="B31" s="40" t="s">
        <v>25</v>
      </c>
      <c r="C31" s="40" t="s">
        <v>24</v>
      </c>
      <c r="D31" s="40"/>
      <c r="E31"/>
      <c r="F31"/>
      <c r="G31"/>
      <c r="H31"/>
      <c r="I31" s="13"/>
      <c r="J31" s="13"/>
      <c r="K31" s="13"/>
      <c r="L31" s="13"/>
      <c r="M31" s="13"/>
      <c r="N31" s="14"/>
    </row>
    <row r="32" spans="1:14" x14ac:dyDescent="0.25">
      <c r="A32" s="35"/>
      <c r="B32" s="40" t="s">
        <v>27</v>
      </c>
      <c r="C32" s="40"/>
      <c r="D32" s="40" t="s">
        <v>24</v>
      </c>
      <c r="E32"/>
      <c r="F32"/>
      <c r="G32"/>
      <c r="H32"/>
      <c r="I32" s="13"/>
      <c r="J32" s="13"/>
      <c r="K32" s="13"/>
      <c r="L32" s="13"/>
      <c r="M32" s="13"/>
      <c r="N32" s="14"/>
    </row>
    <row r="33" spans="1:17" x14ac:dyDescent="0.25">
      <c r="A33" s="35"/>
      <c r="B33" s="40" t="s">
        <v>28</v>
      </c>
      <c r="C33" s="40"/>
      <c r="D33" s="40" t="s">
        <v>24</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29</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20</v>
      </c>
      <c r="C39" s="39" t="s">
        <v>30</v>
      </c>
      <c r="D39" s="41" t="s">
        <v>31</v>
      </c>
      <c r="E39" s="41" t="s">
        <v>32</v>
      </c>
      <c r="F39"/>
      <c r="G39"/>
      <c r="H39"/>
      <c r="I39" s="13"/>
      <c r="J39" s="13"/>
      <c r="K39" s="13"/>
      <c r="L39" s="13"/>
      <c r="M39" s="13"/>
      <c r="N39" s="14"/>
    </row>
    <row r="40" spans="1:17" ht="28.5" x14ac:dyDescent="0.25">
      <c r="A40" s="35"/>
      <c r="B40" s="42" t="s">
        <v>33</v>
      </c>
      <c r="C40" s="43">
        <v>40</v>
      </c>
      <c r="D40" s="44">
        <v>0</v>
      </c>
      <c r="E40" s="147">
        <f>+D40+D41</f>
        <v>0</v>
      </c>
      <c r="F40"/>
      <c r="G40"/>
      <c r="H40"/>
      <c r="I40" s="13"/>
      <c r="J40" s="13"/>
      <c r="K40" s="13"/>
      <c r="L40" s="13"/>
      <c r="M40" s="13"/>
      <c r="N40" s="14"/>
    </row>
    <row r="41" spans="1:17" ht="42.75" x14ac:dyDescent="0.25">
      <c r="A41" s="35"/>
      <c r="B41" s="42" t="s">
        <v>34</v>
      </c>
      <c r="C41" s="43">
        <v>60</v>
      </c>
      <c r="D41" s="44">
        <f>+F160</f>
        <v>0</v>
      </c>
      <c r="E41" s="148"/>
      <c r="F41"/>
      <c r="G41"/>
      <c r="H41"/>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15.75" thickBot="1" x14ac:dyDescent="0.3">
      <c r="M45" s="149" t="s">
        <v>35</v>
      </c>
      <c r="N45" s="149"/>
    </row>
    <row r="46" spans="1:17" x14ac:dyDescent="0.25">
      <c r="B46" s="38" t="s">
        <v>36</v>
      </c>
      <c r="M46" s="45"/>
      <c r="N46" s="45"/>
    </row>
    <row r="47" spans="1:17" ht="15.75" thickBot="1" x14ac:dyDescent="0.3">
      <c r="M47" s="45"/>
      <c r="N47" s="45"/>
    </row>
    <row r="48" spans="1:17" s="13" customFormat="1" ht="109.5" customHeight="1" x14ac:dyDescent="0.25">
      <c r="B48" s="46" t="s">
        <v>37</v>
      </c>
      <c r="C48" s="46" t="s">
        <v>38</v>
      </c>
      <c r="D48" s="46" t="s">
        <v>39</v>
      </c>
      <c r="E48" s="46" t="s">
        <v>40</v>
      </c>
      <c r="F48" s="46" t="s">
        <v>41</v>
      </c>
      <c r="G48" s="46" t="s">
        <v>42</v>
      </c>
      <c r="H48" s="46" t="s">
        <v>43</v>
      </c>
      <c r="I48" s="46" t="s">
        <v>44</v>
      </c>
      <c r="J48" s="46" t="s">
        <v>45</v>
      </c>
      <c r="K48" s="46" t="s">
        <v>46</v>
      </c>
      <c r="L48" s="46" t="s">
        <v>47</v>
      </c>
      <c r="M48" s="47" t="s">
        <v>48</v>
      </c>
      <c r="N48" s="46" t="s">
        <v>49</v>
      </c>
      <c r="O48" s="46" t="s">
        <v>50</v>
      </c>
      <c r="P48" s="48" t="s">
        <v>51</v>
      </c>
      <c r="Q48" s="48" t="s">
        <v>52</v>
      </c>
    </row>
    <row r="49" spans="1:26" s="59" customFormat="1" ht="180" x14ac:dyDescent="0.25">
      <c r="A49" s="49">
        <v>1</v>
      </c>
      <c r="B49" s="50" t="s">
        <v>5</v>
      </c>
      <c r="C49" s="50" t="s">
        <v>5</v>
      </c>
      <c r="D49" s="50" t="s">
        <v>53</v>
      </c>
      <c r="E49" s="51">
        <v>4600024191</v>
      </c>
      <c r="F49" s="52" t="s">
        <v>21</v>
      </c>
      <c r="G49" s="53"/>
      <c r="H49" s="54" t="s">
        <v>54</v>
      </c>
      <c r="I49" s="55" t="s">
        <v>55</v>
      </c>
      <c r="J49" s="55" t="s">
        <v>22</v>
      </c>
      <c r="K49" s="55" t="s">
        <v>56</v>
      </c>
      <c r="L49" s="55" t="s">
        <v>57</v>
      </c>
      <c r="M49" s="56">
        <v>1575</v>
      </c>
      <c r="N49" s="56">
        <v>408</v>
      </c>
      <c r="O49" s="57">
        <v>3645986720</v>
      </c>
      <c r="P49" s="57">
        <v>25</v>
      </c>
      <c r="Q49" s="61" t="s">
        <v>189</v>
      </c>
      <c r="R49" s="58"/>
      <c r="S49" s="58"/>
      <c r="T49" s="58"/>
      <c r="U49" s="58"/>
      <c r="V49" s="58"/>
      <c r="W49" s="58"/>
      <c r="X49" s="58"/>
      <c r="Y49" s="58"/>
      <c r="Z49" s="58"/>
    </row>
    <row r="50" spans="1:26" s="59" customFormat="1" ht="222.75" customHeight="1" x14ac:dyDescent="0.25">
      <c r="A50" s="49"/>
      <c r="B50" s="122" t="s">
        <v>5</v>
      </c>
      <c r="C50" s="122" t="s">
        <v>5</v>
      </c>
      <c r="D50" s="122" t="s">
        <v>53</v>
      </c>
      <c r="E50" s="123">
        <v>4600045139</v>
      </c>
      <c r="F50" s="124" t="s">
        <v>21</v>
      </c>
      <c r="G50" s="125"/>
      <c r="H50" s="126" t="s">
        <v>184</v>
      </c>
      <c r="I50" s="127" t="s">
        <v>185</v>
      </c>
      <c r="J50" s="127" t="s">
        <v>22</v>
      </c>
      <c r="K50" s="127" t="s">
        <v>56</v>
      </c>
      <c r="L50" s="127"/>
      <c r="M50" s="128">
        <v>1500</v>
      </c>
      <c r="N50" s="128">
        <v>410</v>
      </c>
      <c r="O50" s="129">
        <v>4173064727</v>
      </c>
      <c r="P50" s="129" t="s">
        <v>56</v>
      </c>
      <c r="Q50" s="130" t="s">
        <v>186</v>
      </c>
      <c r="R50" s="58"/>
      <c r="S50" s="58"/>
      <c r="T50" s="58"/>
      <c r="U50" s="58"/>
      <c r="V50" s="58"/>
      <c r="W50" s="58"/>
      <c r="X50" s="58"/>
      <c r="Y50" s="58"/>
      <c r="Z50" s="58"/>
    </row>
    <row r="51" spans="1:26" s="59" customFormat="1" ht="90" x14ac:dyDescent="0.25">
      <c r="A51" s="49">
        <f>+A49+1</f>
        <v>2</v>
      </c>
      <c r="B51" s="50" t="s">
        <v>5</v>
      </c>
      <c r="C51" s="50" t="s">
        <v>5</v>
      </c>
      <c r="D51" s="50" t="s">
        <v>53</v>
      </c>
      <c r="E51" s="51">
        <v>4600030655</v>
      </c>
      <c r="F51" s="52" t="s">
        <v>21</v>
      </c>
      <c r="G51" s="60"/>
      <c r="H51" s="52" t="s">
        <v>58</v>
      </c>
      <c r="I51" s="55" t="s">
        <v>59</v>
      </c>
      <c r="J51" s="55" t="s">
        <v>22</v>
      </c>
      <c r="K51" s="61"/>
      <c r="L51" s="55" t="s">
        <v>60</v>
      </c>
      <c r="M51" s="56">
        <v>1725</v>
      </c>
      <c r="N51" s="56">
        <v>5</v>
      </c>
      <c r="O51" s="57">
        <v>3880493631</v>
      </c>
      <c r="P51" s="57">
        <v>26</v>
      </c>
      <c r="Q51" s="62" t="s">
        <v>188</v>
      </c>
      <c r="R51" s="58"/>
      <c r="S51" s="58"/>
      <c r="T51" s="58"/>
      <c r="U51" s="58"/>
      <c r="V51" s="58"/>
      <c r="W51" s="58"/>
      <c r="X51" s="58"/>
      <c r="Y51" s="58"/>
      <c r="Z51" s="58"/>
    </row>
    <row r="52" spans="1:26" s="59" customFormat="1" ht="325.5" customHeight="1" x14ac:dyDescent="0.25">
      <c r="A52" s="49"/>
      <c r="B52" s="122" t="s">
        <v>64</v>
      </c>
      <c r="C52" s="122" t="s">
        <v>64</v>
      </c>
      <c r="D52" s="122" t="s">
        <v>65</v>
      </c>
      <c r="E52" s="123">
        <v>762613688</v>
      </c>
      <c r="F52" s="124" t="s">
        <v>21</v>
      </c>
      <c r="G52" s="131"/>
      <c r="H52" s="124" t="s">
        <v>66</v>
      </c>
      <c r="I52" s="127" t="s">
        <v>67</v>
      </c>
      <c r="J52" s="127" t="s">
        <v>22</v>
      </c>
      <c r="K52" s="130" t="s">
        <v>56</v>
      </c>
      <c r="L52" s="127" t="s">
        <v>56</v>
      </c>
      <c r="M52" s="128">
        <v>350</v>
      </c>
      <c r="N52" s="128">
        <v>25</v>
      </c>
      <c r="O52" s="129">
        <v>12113500</v>
      </c>
      <c r="P52" s="129" t="s">
        <v>56</v>
      </c>
      <c r="Q52" s="130" t="s">
        <v>187</v>
      </c>
      <c r="R52" s="58"/>
      <c r="S52" s="58"/>
      <c r="T52" s="58"/>
      <c r="U52" s="58"/>
      <c r="V52" s="58"/>
      <c r="W52" s="58"/>
      <c r="X52" s="58"/>
      <c r="Y52" s="58"/>
      <c r="Z52" s="58"/>
    </row>
    <row r="53" spans="1:26" s="59" customFormat="1" ht="90" x14ac:dyDescent="0.25">
      <c r="A53" s="49">
        <f>+A51+1</f>
        <v>3</v>
      </c>
      <c r="B53" s="50" t="s">
        <v>5</v>
      </c>
      <c r="C53" s="50" t="s">
        <v>5</v>
      </c>
      <c r="D53" s="50" t="s">
        <v>53</v>
      </c>
      <c r="E53" s="51">
        <v>4600052943</v>
      </c>
      <c r="F53" s="52" t="s">
        <v>21</v>
      </c>
      <c r="G53" s="60"/>
      <c r="H53" s="52" t="s">
        <v>61</v>
      </c>
      <c r="I53" s="55" t="s">
        <v>62</v>
      </c>
      <c r="J53" s="55" t="s">
        <v>22</v>
      </c>
      <c r="K53" s="61"/>
      <c r="L53" s="55" t="s">
        <v>63</v>
      </c>
      <c r="M53" s="56">
        <v>104</v>
      </c>
      <c r="N53" s="56"/>
      <c r="O53" s="57">
        <v>237499477</v>
      </c>
      <c r="P53" s="57">
        <v>27</v>
      </c>
      <c r="Q53" s="62" t="s">
        <v>188</v>
      </c>
      <c r="R53" s="58"/>
      <c r="S53" s="58"/>
      <c r="T53" s="58"/>
      <c r="U53" s="58"/>
      <c r="V53" s="58"/>
      <c r="W53" s="58"/>
      <c r="X53" s="58"/>
      <c r="Y53" s="58"/>
      <c r="Z53" s="58"/>
    </row>
    <row r="54" spans="1:26" s="59" customFormat="1" ht="210.75" customHeight="1" x14ac:dyDescent="0.25">
      <c r="A54" s="49">
        <f t="shared" ref="A54:A57" si="0">+A53+1</f>
        <v>4</v>
      </c>
      <c r="B54" s="50" t="s">
        <v>64</v>
      </c>
      <c r="C54" s="50" t="s">
        <v>64</v>
      </c>
      <c r="D54" s="50" t="s">
        <v>65</v>
      </c>
      <c r="E54" s="51">
        <v>762613688</v>
      </c>
      <c r="F54" s="52" t="s">
        <v>21</v>
      </c>
      <c r="G54" s="60"/>
      <c r="H54" s="52" t="s">
        <v>66</v>
      </c>
      <c r="I54" s="55" t="s">
        <v>67</v>
      </c>
      <c r="J54" s="55" t="s">
        <v>22</v>
      </c>
      <c r="K54" s="61"/>
      <c r="L54" s="55" t="s">
        <v>68</v>
      </c>
      <c r="M54" s="56"/>
      <c r="N54" s="56"/>
      <c r="O54" s="57">
        <v>12113500</v>
      </c>
      <c r="P54" s="57" t="s">
        <v>69</v>
      </c>
      <c r="Q54" s="62" t="s">
        <v>190</v>
      </c>
      <c r="R54" s="58"/>
      <c r="S54" s="58"/>
      <c r="T54" s="58"/>
      <c r="U54" s="58"/>
      <c r="V54" s="58"/>
      <c r="W54" s="58"/>
      <c r="X54" s="58"/>
      <c r="Y54" s="58"/>
      <c r="Z54" s="58"/>
    </row>
    <row r="55" spans="1:26" s="59" customFormat="1" ht="202.5" customHeight="1" x14ac:dyDescent="0.25">
      <c r="A55" s="49">
        <f t="shared" si="0"/>
        <v>5</v>
      </c>
      <c r="B55" s="122" t="s">
        <v>5</v>
      </c>
      <c r="C55" s="122" t="s">
        <v>5</v>
      </c>
      <c r="D55" s="122" t="s">
        <v>65</v>
      </c>
      <c r="E55" s="123">
        <v>762612279</v>
      </c>
      <c r="F55" s="124" t="s">
        <v>21</v>
      </c>
      <c r="G55" s="131"/>
      <c r="H55" s="124" t="s">
        <v>191</v>
      </c>
      <c r="I55" s="127" t="s">
        <v>192</v>
      </c>
      <c r="J55" s="127" t="s">
        <v>22</v>
      </c>
      <c r="K55" s="127" t="s">
        <v>193</v>
      </c>
      <c r="L55" s="127" t="s">
        <v>70</v>
      </c>
      <c r="M55" s="128"/>
      <c r="N55" s="128"/>
      <c r="O55" s="129">
        <v>386797170</v>
      </c>
      <c r="P55" s="129" t="s">
        <v>69</v>
      </c>
      <c r="Q55" s="132" t="s">
        <v>199</v>
      </c>
      <c r="R55" s="58"/>
      <c r="S55" s="58"/>
      <c r="T55" s="58"/>
      <c r="U55" s="58"/>
      <c r="V55" s="58"/>
      <c r="W55" s="58"/>
      <c r="X55" s="58"/>
      <c r="Y55" s="58"/>
      <c r="Z55" s="58"/>
    </row>
    <row r="56" spans="1:26" s="59" customFormat="1" ht="105" x14ac:dyDescent="0.25">
      <c r="A56" s="49">
        <f t="shared" si="0"/>
        <v>6</v>
      </c>
      <c r="B56" s="133" t="s">
        <v>5</v>
      </c>
      <c r="C56" s="133" t="s">
        <v>5</v>
      </c>
      <c r="D56" s="122" t="s">
        <v>53</v>
      </c>
      <c r="E56" s="123">
        <v>4600024277</v>
      </c>
      <c r="F56" s="124" t="s">
        <v>21</v>
      </c>
      <c r="G56" s="124"/>
      <c r="H56" s="127">
        <v>40210</v>
      </c>
      <c r="I56" s="127">
        <v>40405</v>
      </c>
      <c r="J56" s="127" t="s">
        <v>22</v>
      </c>
      <c r="K56" s="127" t="s">
        <v>71</v>
      </c>
      <c r="L56" s="127" t="s">
        <v>57</v>
      </c>
      <c r="M56" s="128"/>
      <c r="N56" s="128"/>
      <c r="O56" s="129">
        <v>414299917</v>
      </c>
      <c r="P56" s="129">
        <v>26</v>
      </c>
      <c r="Q56" s="132" t="s">
        <v>198</v>
      </c>
      <c r="R56" s="58"/>
      <c r="S56" s="58"/>
      <c r="T56" s="58"/>
      <c r="U56" s="58"/>
      <c r="V56" s="58"/>
      <c r="W56" s="58"/>
      <c r="X56" s="58"/>
      <c r="Y56" s="58"/>
      <c r="Z56" s="58"/>
    </row>
    <row r="57" spans="1:26" s="59" customFormat="1" ht="105" x14ac:dyDescent="0.25">
      <c r="A57" s="49">
        <f t="shared" si="0"/>
        <v>7</v>
      </c>
      <c r="B57" s="133" t="s">
        <v>5</v>
      </c>
      <c r="C57" s="133" t="s">
        <v>5</v>
      </c>
      <c r="D57" s="122" t="s">
        <v>53</v>
      </c>
      <c r="E57" s="123">
        <v>4600037820</v>
      </c>
      <c r="F57" s="124" t="s">
        <v>21</v>
      </c>
      <c r="G57" s="124"/>
      <c r="H57" s="127" t="s">
        <v>194</v>
      </c>
      <c r="I57" s="127" t="s">
        <v>195</v>
      </c>
      <c r="J57" s="127" t="s">
        <v>72</v>
      </c>
      <c r="K57" s="127" t="s">
        <v>60</v>
      </c>
      <c r="L57" s="127" t="s">
        <v>57</v>
      </c>
      <c r="M57" s="128"/>
      <c r="N57" s="128"/>
      <c r="O57" s="129">
        <v>553717813</v>
      </c>
      <c r="P57" s="129" t="s">
        <v>73</v>
      </c>
      <c r="Q57" s="132" t="s">
        <v>200</v>
      </c>
      <c r="R57" s="58"/>
      <c r="S57" s="58"/>
      <c r="T57" s="58"/>
      <c r="U57" s="58"/>
      <c r="V57" s="58"/>
      <c r="W57" s="58"/>
      <c r="X57" s="58"/>
      <c r="Y57" s="58"/>
      <c r="Z57" s="58"/>
    </row>
    <row r="58" spans="1:26" s="59" customFormat="1" x14ac:dyDescent="0.25">
      <c r="A58" s="49"/>
      <c r="B58" s="63"/>
      <c r="C58" s="63"/>
      <c r="D58" s="50"/>
      <c r="E58" s="51"/>
      <c r="F58" s="52"/>
      <c r="G58" s="52"/>
      <c r="H58" s="55"/>
      <c r="I58" s="55"/>
      <c r="J58" s="55"/>
      <c r="K58" s="55"/>
      <c r="L58" s="55"/>
      <c r="M58" s="56"/>
      <c r="N58" s="56"/>
      <c r="O58" s="57"/>
      <c r="P58" s="57"/>
      <c r="Q58" s="62"/>
      <c r="R58" s="58"/>
      <c r="S58" s="58"/>
      <c r="T58" s="58"/>
      <c r="U58" s="58"/>
      <c r="V58" s="58"/>
      <c r="W58" s="58"/>
      <c r="X58" s="58"/>
      <c r="Y58" s="58"/>
      <c r="Z58" s="58"/>
    </row>
    <row r="59" spans="1:26" s="59" customFormat="1" x14ac:dyDescent="0.25">
      <c r="A59" s="49"/>
      <c r="B59" s="63"/>
      <c r="C59" s="63"/>
      <c r="D59" s="50"/>
      <c r="E59" s="51"/>
      <c r="F59" s="52"/>
      <c r="G59" s="52"/>
      <c r="H59" s="55"/>
      <c r="I59" s="55"/>
      <c r="J59" s="55"/>
      <c r="K59" s="55"/>
      <c r="L59" s="55"/>
      <c r="M59" s="56"/>
      <c r="N59" s="56"/>
      <c r="O59" s="57"/>
      <c r="P59" s="57"/>
      <c r="Q59" s="62"/>
      <c r="R59" s="58"/>
      <c r="S59" s="58"/>
      <c r="T59" s="58"/>
      <c r="U59" s="58"/>
      <c r="V59" s="58"/>
      <c r="W59" s="58"/>
      <c r="X59" s="58"/>
      <c r="Y59" s="58"/>
      <c r="Z59" s="58"/>
    </row>
    <row r="60" spans="1:26" s="59" customFormat="1" x14ac:dyDescent="0.25">
      <c r="A60" s="49"/>
      <c r="B60" s="63"/>
      <c r="C60" s="63"/>
      <c r="D60" s="50"/>
      <c r="E60" s="51"/>
      <c r="F60" s="52"/>
      <c r="G60" s="52"/>
      <c r="H60" s="55"/>
      <c r="I60" s="55"/>
      <c r="J60" s="55"/>
      <c r="K60" s="55"/>
      <c r="L60" s="55"/>
      <c r="M60" s="56"/>
      <c r="N60" s="56"/>
      <c r="O60" s="57"/>
      <c r="P60" s="57"/>
      <c r="Q60" s="62"/>
      <c r="R60" s="58"/>
      <c r="S60" s="58"/>
      <c r="T60" s="58"/>
      <c r="U60" s="58"/>
      <c r="V60" s="58"/>
      <c r="W60" s="58"/>
      <c r="X60" s="58"/>
      <c r="Y60" s="58"/>
      <c r="Z60" s="58"/>
    </row>
    <row r="61" spans="1:26" s="59" customFormat="1" x14ac:dyDescent="0.25">
      <c r="A61" s="49"/>
      <c r="B61" s="63"/>
      <c r="C61" s="63"/>
      <c r="D61" s="50"/>
      <c r="E61" s="51"/>
      <c r="F61" s="52"/>
      <c r="G61" s="52"/>
      <c r="H61" s="55"/>
      <c r="I61" s="55"/>
      <c r="J61" s="55"/>
      <c r="K61" s="55"/>
      <c r="L61" s="55"/>
      <c r="M61" s="56"/>
      <c r="N61" s="56"/>
      <c r="O61" s="57"/>
      <c r="P61" s="57"/>
      <c r="Q61" s="62"/>
      <c r="R61" s="58"/>
      <c r="S61" s="58"/>
      <c r="T61" s="58"/>
      <c r="U61" s="58"/>
      <c r="V61" s="58"/>
      <c r="W61" s="58"/>
      <c r="X61" s="58"/>
      <c r="Y61" s="58"/>
      <c r="Z61" s="58"/>
    </row>
    <row r="62" spans="1:26" s="59" customFormat="1" x14ac:dyDescent="0.25">
      <c r="A62" s="49"/>
      <c r="B62" s="63"/>
      <c r="C62" s="63"/>
      <c r="D62" s="50"/>
      <c r="E62" s="51"/>
      <c r="F62" s="52"/>
      <c r="G62" s="52"/>
      <c r="H62" s="55"/>
      <c r="I62" s="55"/>
      <c r="J62" s="55"/>
      <c r="K62" s="55"/>
      <c r="L62" s="55"/>
      <c r="M62" s="56"/>
      <c r="N62" s="56"/>
      <c r="O62" s="57"/>
      <c r="P62" s="57"/>
      <c r="Q62" s="62"/>
      <c r="R62" s="58"/>
      <c r="S62" s="58"/>
      <c r="T62" s="58"/>
      <c r="U62" s="58"/>
      <c r="V62" s="58"/>
      <c r="W62" s="58"/>
      <c r="X62" s="58"/>
      <c r="Y62" s="58"/>
      <c r="Z62" s="58"/>
    </row>
    <row r="63" spans="1:26" s="59" customFormat="1" x14ac:dyDescent="0.25">
      <c r="A63" s="49"/>
      <c r="B63" s="63"/>
      <c r="C63" s="63"/>
      <c r="D63" s="50"/>
      <c r="E63" s="51"/>
      <c r="F63" s="52"/>
      <c r="G63" s="52"/>
      <c r="H63" s="55"/>
      <c r="I63" s="55"/>
      <c r="J63" s="55"/>
      <c r="K63" s="55"/>
      <c r="L63" s="55"/>
      <c r="M63" s="56"/>
      <c r="N63" s="56"/>
      <c r="O63" s="57"/>
      <c r="P63" s="57"/>
      <c r="Q63" s="62"/>
      <c r="R63" s="58"/>
      <c r="S63" s="58"/>
      <c r="T63" s="58"/>
      <c r="U63" s="58"/>
      <c r="V63" s="58"/>
      <c r="W63" s="58"/>
      <c r="X63" s="58"/>
      <c r="Y63" s="58"/>
      <c r="Z63" s="58"/>
    </row>
    <row r="64" spans="1:26" s="59" customFormat="1" x14ac:dyDescent="0.25">
      <c r="A64" s="49"/>
      <c r="B64" s="63"/>
      <c r="C64" s="63"/>
      <c r="D64" s="50"/>
      <c r="E64" s="51"/>
      <c r="F64" s="52"/>
      <c r="G64" s="52"/>
      <c r="H64" s="55"/>
      <c r="I64" s="55"/>
      <c r="J64" s="55"/>
      <c r="K64" s="55"/>
      <c r="L64" s="55"/>
      <c r="M64" s="56"/>
      <c r="N64" s="56"/>
      <c r="O64" s="57"/>
      <c r="P64" s="57"/>
      <c r="Q64" s="62"/>
      <c r="R64" s="58"/>
      <c r="S64" s="58"/>
      <c r="T64" s="58"/>
      <c r="U64" s="58"/>
      <c r="V64" s="58"/>
      <c r="W64" s="58"/>
      <c r="X64" s="58"/>
      <c r="Y64" s="58"/>
      <c r="Z64" s="58"/>
    </row>
    <row r="65" spans="1:26" s="59" customFormat="1" x14ac:dyDescent="0.25">
      <c r="A65" s="49"/>
      <c r="B65" s="63"/>
      <c r="C65" s="63"/>
      <c r="D65" s="50"/>
      <c r="E65" s="51"/>
      <c r="F65" s="52"/>
      <c r="G65" s="52"/>
      <c r="H65" s="55"/>
      <c r="I65" s="55"/>
      <c r="J65" s="55"/>
      <c r="K65" s="55"/>
      <c r="L65" s="55"/>
      <c r="M65" s="56"/>
      <c r="N65" s="56"/>
      <c r="O65" s="57"/>
      <c r="P65" s="57"/>
      <c r="Q65" s="62"/>
      <c r="R65" s="58"/>
      <c r="S65" s="58"/>
      <c r="T65" s="58"/>
      <c r="U65" s="58"/>
      <c r="V65" s="58"/>
      <c r="W65" s="58"/>
      <c r="X65" s="58"/>
      <c r="Y65" s="58"/>
      <c r="Z65" s="58"/>
    </row>
    <row r="66" spans="1:26" s="59" customFormat="1" x14ac:dyDescent="0.25">
      <c r="A66" s="49">
        <f>+A57+1</f>
        <v>8</v>
      </c>
      <c r="B66" s="50"/>
      <c r="C66" s="63"/>
      <c r="D66" s="50"/>
      <c r="E66" s="60"/>
      <c r="F66" s="52"/>
      <c r="G66" s="52"/>
      <c r="H66" s="52"/>
      <c r="I66" s="55"/>
      <c r="J66" s="55"/>
      <c r="K66" s="55"/>
      <c r="L66" s="55"/>
      <c r="M66" s="56"/>
      <c r="N66" s="56"/>
      <c r="O66" s="57"/>
      <c r="P66" s="57"/>
      <c r="Q66" s="62"/>
      <c r="R66" s="58"/>
      <c r="S66" s="58"/>
      <c r="T66" s="58"/>
      <c r="U66" s="58"/>
      <c r="V66" s="58"/>
      <c r="W66" s="58"/>
      <c r="X66" s="58"/>
      <c r="Y66" s="58"/>
      <c r="Z66" s="58"/>
    </row>
    <row r="67" spans="1:26" s="59" customFormat="1" ht="30" x14ac:dyDescent="0.25">
      <c r="A67" s="49"/>
      <c r="B67" s="64" t="s">
        <v>32</v>
      </c>
      <c r="C67" s="63"/>
      <c r="D67" s="50"/>
      <c r="E67" s="60"/>
      <c r="F67" s="52"/>
      <c r="G67" s="52"/>
      <c r="H67" s="52"/>
      <c r="I67" s="55"/>
      <c r="J67" s="55"/>
      <c r="K67" s="65" t="s">
        <v>196</v>
      </c>
      <c r="L67" s="65">
        <f>SUM(L49:L66)</f>
        <v>0</v>
      </c>
      <c r="M67" s="66">
        <f>M50+M52</f>
        <v>1850</v>
      </c>
      <c r="N67" s="65" t="s">
        <v>197</v>
      </c>
      <c r="O67" s="57"/>
      <c r="P67" s="57"/>
      <c r="Q67" s="61" t="s">
        <v>74</v>
      </c>
    </row>
    <row r="68" spans="1:26" s="67" customFormat="1" x14ac:dyDescent="0.25">
      <c r="E68" s="68"/>
    </row>
    <row r="69" spans="1:26" s="67" customFormat="1" x14ac:dyDescent="0.25">
      <c r="B69" s="135" t="s">
        <v>75</v>
      </c>
      <c r="C69" s="135" t="s">
        <v>76</v>
      </c>
      <c r="D69" s="137" t="s">
        <v>77</v>
      </c>
      <c r="E69" s="137"/>
    </row>
    <row r="70" spans="1:26" s="67" customFormat="1" x14ac:dyDescent="0.25">
      <c r="B70" s="136"/>
      <c r="C70" s="136"/>
      <c r="D70" s="69" t="s">
        <v>78</v>
      </c>
      <c r="E70" s="70" t="s">
        <v>72</v>
      </c>
    </row>
    <row r="71" spans="1:26" s="67" customFormat="1" ht="30.6" customHeight="1" x14ac:dyDescent="0.25">
      <c r="B71" s="71" t="s">
        <v>79</v>
      </c>
      <c r="C71" s="72" t="str">
        <f>+K67</f>
        <v>26</v>
      </c>
      <c r="D71" s="73" t="s">
        <v>24</v>
      </c>
      <c r="E71" s="73"/>
      <c r="F71" s="74"/>
      <c r="G71" s="74"/>
      <c r="H71" s="74"/>
      <c r="I71" s="74"/>
      <c r="J71" s="74"/>
      <c r="K71" s="74"/>
      <c r="L71" s="74"/>
      <c r="M71" s="74"/>
    </row>
    <row r="72" spans="1:26" s="67" customFormat="1" ht="30" customHeight="1" x14ac:dyDescent="0.25">
      <c r="B72" s="71" t="s">
        <v>80</v>
      </c>
      <c r="C72" s="72" t="s">
        <v>197</v>
      </c>
      <c r="D72" s="73" t="s">
        <v>26</v>
      </c>
      <c r="E72" s="73"/>
    </row>
    <row r="73" spans="1:26" s="67" customFormat="1" x14ac:dyDescent="0.25">
      <c r="B73" s="75"/>
      <c r="C73" s="156"/>
      <c r="D73" s="156"/>
      <c r="E73" s="156"/>
      <c r="F73" s="156"/>
      <c r="G73" s="156"/>
      <c r="H73" s="156"/>
      <c r="I73" s="156"/>
      <c r="J73" s="156"/>
      <c r="K73" s="156"/>
      <c r="L73" s="156"/>
      <c r="M73" s="156"/>
      <c r="N73" s="156"/>
    </row>
    <row r="74" spans="1:26" ht="28.35" customHeight="1" thickBot="1" x14ac:dyDescent="0.3"/>
    <row r="75" spans="1:26" ht="27" thickBot="1" x14ac:dyDescent="0.3">
      <c r="B75" s="157" t="s">
        <v>81</v>
      </c>
      <c r="C75" s="157"/>
      <c r="D75" s="157"/>
      <c r="E75" s="157"/>
      <c r="F75" s="157"/>
      <c r="G75" s="157"/>
      <c r="H75" s="157"/>
      <c r="I75" s="157"/>
      <c r="J75" s="157"/>
      <c r="K75" s="157"/>
      <c r="L75" s="157"/>
      <c r="M75" s="157"/>
      <c r="N75" s="157"/>
    </row>
    <row r="78" spans="1:26" ht="109.5" customHeight="1" x14ac:dyDescent="0.25">
      <c r="B78" s="76" t="s">
        <v>82</v>
      </c>
      <c r="C78" s="77" t="s">
        <v>83</v>
      </c>
      <c r="D78" s="77" t="s">
        <v>84</v>
      </c>
      <c r="E78" s="77" t="s">
        <v>85</v>
      </c>
      <c r="F78" s="77" t="s">
        <v>86</v>
      </c>
      <c r="G78" s="77" t="s">
        <v>87</v>
      </c>
      <c r="H78" s="77" t="s">
        <v>88</v>
      </c>
      <c r="I78" s="77" t="s">
        <v>89</v>
      </c>
      <c r="J78" s="77" t="s">
        <v>90</v>
      </c>
      <c r="K78" s="77" t="s">
        <v>91</v>
      </c>
      <c r="L78" s="77" t="s">
        <v>92</v>
      </c>
      <c r="M78" s="78" t="s">
        <v>93</v>
      </c>
      <c r="N78" s="78" t="s">
        <v>94</v>
      </c>
      <c r="O78" s="153" t="s">
        <v>95</v>
      </c>
      <c r="P78" s="155"/>
      <c r="Q78" s="77" t="s">
        <v>96</v>
      </c>
    </row>
    <row r="79" spans="1:26" ht="46.5" customHeight="1" x14ac:dyDescent="0.25">
      <c r="B79" s="108" t="s">
        <v>97</v>
      </c>
      <c r="C79" s="108" t="s">
        <v>98</v>
      </c>
      <c r="D79" s="108" t="s">
        <v>175</v>
      </c>
      <c r="E79" s="106">
        <v>166</v>
      </c>
      <c r="F79" s="106"/>
      <c r="G79" s="106"/>
      <c r="H79" s="106" t="s">
        <v>22</v>
      </c>
      <c r="I79" s="106"/>
      <c r="J79" s="106" t="s">
        <v>21</v>
      </c>
      <c r="K79" s="107" t="s">
        <v>21</v>
      </c>
      <c r="L79" s="107" t="s">
        <v>21</v>
      </c>
      <c r="M79" s="107" t="s">
        <v>21</v>
      </c>
      <c r="N79" s="107"/>
      <c r="O79" s="158" t="s">
        <v>201</v>
      </c>
      <c r="P79" s="159"/>
      <c r="Q79" s="107" t="s">
        <v>22</v>
      </c>
    </row>
    <row r="80" spans="1:26" x14ac:dyDescent="0.25">
      <c r="B80" s="107" t="s">
        <v>97</v>
      </c>
      <c r="C80" s="107" t="s">
        <v>98</v>
      </c>
      <c r="D80" s="106" t="s">
        <v>176</v>
      </c>
      <c r="E80" s="106">
        <v>140</v>
      </c>
      <c r="F80" s="106"/>
      <c r="G80" s="106"/>
      <c r="H80" s="106" t="s">
        <v>22</v>
      </c>
      <c r="I80" s="106"/>
      <c r="J80" s="106" t="s">
        <v>21</v>
      </c>
      <c r="K80" s="107" t="s">
        <v>21</v>
      </c>
      <c r="L80" s="107" t="s">
        <v>21</v>
      </c>
      <c r="M80" s="107" t="s">
        <v>21</v>
      </c>
      <c r="N80" s="107"/>
      <c r="O80" s="158" t="s">
        <v>201</v>
      </c>
      <c r="P80" s="159"/>
      <c r="Q80" s="107" t="s">
        <v>22</v>
      </c>
    </row>
    <row r="81" spans="2:17" x14ac:dyDescent="0.25">
      <c r="B81" s="107" t="s">
        <v>97</v>
      </c>
      <c r="C81" s="107" t="s">
        <v>98</v>
      </c>
      <c r="D81" s="106" t="s">
        <v>177</v>
      </c>
      <c r="E81" s="106">
        <v>230</v>
      </c>
      <c r="F81" s="106"/>
      <c r="G81" s="106"/>
      <c r="H81" s="106" t="s">
        <v>22</v>
      </c>
      <c r="I81" s="106"/>
      <c r="J81" s="106" t="s">
        <v>21</v>
      </c>
      <c r="K81" s="107" t="s">
        <v>21</v>
      </c>
      <c r="L81" s="107" t="s">
        <v>21</v>
      </c>
      <c r="M81" s="107" t="s">
        <v>21</v>
      </c>
      <c r="N81" s="107"/>
      <c r="O81" s="158" t="s">
        <v>201</v>
      </c>
      <c r="P81" s="159"/>
      <c r="Q81" s="107" t="s">
        <v>22</v>
      </c>
    </row>
    <row r="82" spans="2:17" x14ac:dyDescent="0.25">
      <c r="B82" s="82"/>
      <c r="C82" s="82"/>
      <c r="D82" s="79"/>
      <c r="E82" s="79"/>
      <c r="F82" s="80"/>
      <c r="G82" s="80"/>
      <c r="H82" s="80"/>
      <c r="I82" s="81"/>
      <c r="J82" s="81"/>
      <c r="K82" s="40"/>
      <c r="L82" s="40"/>
      <c r="M82" s="40"/>
      <c r="N82" s="40"/>
      <c r="O82" s="161"/>
      <c r="P82" s="162"/>
      <c r="Q82" s="40"/>
    </row>
    <row r="83" spans="2:17" x14ac:dyDescent="0.25">
      <c r="B83" s="82"/>
      <c r="C83" s="82"/>
      <c r="D83" s="79"/>
      <c r="E83" s="79"/>
      <c r="F83" s="80"/>
      <c r="G83" s="80"/>
      <c r="H83" s="80"/>
      <c r="I83" s="81"/>
      <c r="J83" s="81"/>
      <c r="K83" s="40"/>
      <c r="L83" s="40"/>
      <c r="M83" s="40"/>
      <c r="N83" s="40"/>
      <c r="O83" s="161"/>
      <c r="P83" s="162"/>
      <c r="Q83" s="40"/>
    </row>
    <row r="84" spans="2:17" x14ac:dyDescent="0.25">
      <c r="B84" s="82"/>
      <c r="C84" s="82"/>
      <c r="D84" s="79"/>
      <c r="E84" s="79"/>
      <c r="F84" s="80"/>
      <c r="G84" s="80"/>
      <c r="H84" s="80"/>
      <c r="I84" s="81"/>
      <c r="J84" s="81"/>
      <c r="K84" s="40"/>
      <c r="L84" s="40"/>
      <c r="M84" s="40"/>
      <c r="N84" s="40"/>
      <c r="O84" s="161"/>
      <c r="P84" s="162"/>
      <c r="Q84" s="40"/>
    </row>
    <row r="85" spans="2:17" x14ac:dyDescent="0.25">
      <c r="B85" s="40"/>
      <c r="C85" s="40"/>
      <c r="D85" s="40"/>
      <c r="E85" s="40"/>
      <c r="F85" s="40"/>
      <c r="G85" s="40"/>
      <c r="H85" s="40"/>
      <c r="I85" s="40"/>
      <c r="J85" s="40"/>
      <c r="K85" s="40"/>
      <c r="L85" s="40"/>
      <c r="M85" s="40"/>
      <c r="N85" s="40"/>
      <c r="O85" s="161"/>
      <c r="P85" s="162"/>
      <c r="Q85" s="40"/>
    </row>
    <row r="86" spans="2:17" x14ac:dyDescent="0.25">
      <c r="B86" s="1" t="s">
        <v>100</v>
      </c>
    </row>
    <row r="87" spans="2:17" x14ac:dyDescent="0.25">
      <c r="B87" s="1" t="s">
        <v>101</v>
      </c>
    </row>
    <row r="88" spans="2:17" x14ac:dyDescent="0.25">
      <c r="B88" s="1" t="s">
        <v>102</v>
      </c>
    </row>
    <row r="90" spans="2:17" ht="15.75" thickBot="1" x14ac:dyDescent="0.3"/>
    <row r="91" spans="2:17" ht="27" thickBot="1" x14ac:dyDescent="0.3">
      <c r="B91" s="150" t="s">
        <v>103</v>
      </c>
      <c r="C91" s="151"/>
      <c r="D91" s="151"/>
      <c r="E91" s="151"/>
      <c r="F91" s="151"/>
      <c r="G91" s="151"/>
      <c r="H91" s="151"/>
      <c r="I91" s="151"/>
      <c r="J91" s="151"/>
      <c r="K91" s="151"/>
      <c r="L91" s="151"/>
      <c r="M91" s="151"/>
      <c r="N91" s="152"/>
    </row>
    <row r="96" spans="2:17" ht="76.5" customHeight="1" x14ac:dyDescent="0.25">
      <c r="B96" s="76" t="s">
        <v>104</v>
      </c>
      <c r="C96" s="76" t="s">
        <v>105</v>
      </c>
      <c r="D96" s="76" t="s">
        <v>106</v>
      </c>
      <c r="E96" s="76" t="s">
        <v>107</v>
      </c>
      <c r="F96" s="76" t="s">
        <v>108</v>
      </c>
      <c r="G96" s="76" t="s">
        <v>109</v>
      </c>
      <c r="H96" s="76" t="s">
        <v>110</v>
      </c>
      <c r="I96" s="76" t="s">
        <v>111</v>
      </c>
      <c r="J96" s="153" t="s">
        <v>112</v>
      </c>
      <c r="K96" s="154"/>
      <c r="L96" s="155"/>
      <c r="M96" s="76" t="s">
        <v>113</v>
      </c>
      <c r="N96" s="76" t="s">
        <v>114</v>
      </c>
      <c r="O96" s="76" t="s">
        <v>115</v>
      </c>
      <c r="P96" s="153" t="s">
        <v>95</v>
      </c>
      <c r="Q96" s="155"/>
    </row>
    <row r="97" spans="2:17" s="38" customFormat="1" ht="60.75" customHeight="1" x14ac:dyDescent="0.25">
      <c r="B97" s="109" t="s">
        <v>116</v>
      </c>
      <c r="C97" s="109">
        <v>178</v>
      </c>
      <c r="D97" s="109" t="s">
        <v>120</v>
      </c>
      <c r="E97" s="110">
        <v>31875001</v>
      </c>
      <c r="F97" s="110" t="s">
        <v>121</v>
      </c>
      <c r="G97" s="110" t="s">
        <v>122</v>
      </c>
      <c r="H97" s="111">
        <v>36869</v>
      </c>
      <c r="I97" s="112" t="s">
        <v>123</v>
      </c>
      <c r="J97" s="104" t="s">
        <v>178</v>
      </c>
      <c r="K97" s="99" t="s">
        <v>179</v>
      </c>
      <c r="L97" s="96" t="s">
        <v>21</v>
      </c>
      <c r="M97" s="120" t="s">
        <v>21</v>
      </c>
      <c r="N97" s="105" t="s">
        <v>21</v>
      </c>
      <c r="O97" s="105" t="s">
        <v>21</v>
      </c>
      <c r="P97" s="163"/>
      <c r="Q97" s="164"/>
    </row>
    <row r="98" spans="2:17" s="38" customFormat="1" ht="60.75" customHeight="1" x14ac:dyDescent="0.25">
      <c r="B98" s="109" t="s">
        <v>116</v>
      </c>
      <c r="C98" s="109">
        <v>178</v>
      </c>
      <c r="D98" s="109" t="s">
        <v>124</v>
      </c>
      <c r="E98" s="110">
        <v>29121326</v>
      </c>
      <c r="F98" s="110" t="s">
        <v>125</v>
      </c>
      <c r="G98" s="110" t="s">
        <v>126</v>
      </c>
      <c r="H98" s="115">
        <v>36985</v>
      </c>
      <c r="I98" s="112" t="s">
        <v>123</v>
      </c>
      <c r="J98" s="113" t="s">
        <v>127</v>
      </c>
      <c r="K98" s="114" t="s">
        <v>128</v>
      </c>
      <c r="L98" s="96" t="s">
        <v>21</v>
      </c>
      <c r="M98" s="120" t="s">
        <v>21</v>
      </c>
      <c r="N98" s="120" t="s">
        <v>21</v>
      </c>
      <c r="O98" s="105" t="s">
        <v>21</v>
      </c>
      <c r="P98" s="168"/>
      <c r="Q98" s="169"/>
    </row>
    <row r="99" spans="2:17" s="38" customFormat="1" ht="60.75" customHeight="1" x14ac:dyDescent="0.25">
      <c r="B99" s="109" t="s">
        <v>116</v>
      </c>
      <c r="C99" s="109">
        <v>178</v>
      </c>
      <c r="D99" s="116" t="s">
        <v>129</v>
      </c>
      <c r="E99" s="110">
        <v>60347690</v>
      </c>
      <c r="F99" s="110" t="s">
        <v>130</v>
      </c>
      <c r="G99" s="82" t="s">
        <v>180</v>
      </c>
      <c r="H99" s="82" t="s">
        <v>180</v>
      </c>
      <c r="I99" s="79" t="s">
        <v>180</v>
      </c>
      <c r="J99" s="98" t="s">
        <v>180</v>
      </c>
      <c r="K99" s="99" t="s">
        <v>180</v>
      </c>
      <c r="L99" s="96" t="s">
        <v>180</v>
      </c>
      <c r="M99" s="105" t="s">
        <v>21</v>
      </c>
      <c r="N99" s="105" t="s">
        <v>22</v>
      </c>
      <c r="O99" s="134" t="s">
        <v>21</v>
      </c>
      <c r="P99" s="170" t="s">
        <v>181</v>
      </c>
      <c r="Q99" s="171"/>
    </row>
    <row r="100" spans="2:17" s="38" customFormat="1" ht="60.75" customHeight="1" x14ac:dyDescent="0.25">
      <c r="B100" s="109" t="s">
        <v>131</v>
      </c>
      <c r="C100" s="109">
        <v>178</v>
      </c>
      <c r="D100" s="109" t="s">
        <v>132</v>
      </c>
      <c r="E100" s="110">
        <v>42142411</v>
      </c>
      <c r="F100" s="110" t="s">
        <v>133</v>
      </c>
      <c r="G100" s="110" t="s">
        <v>134</v>
      </c>
      <c r="H100" s="117">
        <v>41145</v>
      </c>
      <c r="I100" s="112">
        <v>130538</v>
      </c>
      <c r="J100" s="113" t="s">
        <v>135</v>
      </c>
      <c r="K100" s="114" t="s">
        <v>136</v>
      </c>
      <c r="L100" s="96" t="s">
        <v>21</v>
      </c>
      <c r="M100" s="120" t="s">
        <v>21</v>
      </c>
      <c r="N100" s="120" t="s">
        <v>21</v>
      </c>
      <c r="O100" s="120" t="s">
        <v>21</v>
      </c>
      <c r="P100" s="165"/>
      <c r="Q100" s="166"/>
    </row>
    <row r="101" spans="2:17" s="83" customFormat="1" ht="60.75" customHeight="1" x14ac:dyDescent="0.25">
      <c r="B101" s="84" t="s">
        <v>137</v>
      </c>
      <c r="C101" s="89">
        <v>178</v>
      </c>
      <c r="D101" s="84" t="s">
        <v>138</v>
      </c>
      <c r="E101" s="84">
        <v>31308864</v>
      </c>
      <c r="F101" s="84" t="s">
        <v>133</v>
      </c>
      <c r="G101" s="84" t="s">
        <v>139</v>
      </c>
      <c r="H101" s="85">
        <v>38911</v>
      </c>
      <c r="I101" s="86" t="s">
        <v>140</v>
      </c>
      <c r="J101" s="84" t="s">
        <v>141</v>
      </c>
      <c r="K101" s="118" t="s">
        <v>142</v>
      </c>
      <c r="L101" s="121" t="s">
        <v>21</v>
      </c>
      <c r="M101" s="119" t="s">
        <v>21</v>
      </c>
      <c r="N101" s="119" t="s">
        <v>21</v>
      </c>
      <c r="O101" s="119" t="s">
        <v>21</v>
      </c>
      <c r="P101" s="167"/>
      <c r="Q101" s="164"/>
    </row>
    <row r="102" spans="2:17" s="83" customFormat="1" ht="60.75" customHeight="1" x14ac:dyDescent="0.25">
      <c r="B102" s="84" t="s">
        <v>131</v>
      </c>
      <c r="C102" s="184">
        <v>178</v>
      </c>
      <c r="D102" s="182" t="s">
        <v>143</v>
      </c>
      <c r="E102" s="182">
        <v>1151945519</v>
      </c>
      <c r="F102" s="182" t="s">
        <v>133</v>
      </c>
      <c r="G102" s="182" t="s">
        <v>144</v>
      </c>
      <c r="H102" s="188">
        <v>41900</v>
      </c>
      <c r="I102" s="186">
        <v>146589</v>
      </c>
      <c r="J102" s="84" t="s">
        <v>145</v>
      </c>
      <c r="K102" s="84" t="s">
        <v>146</v>
      </c>
      <c r="L102" s="104" t="s">
        <v>21</v>
      </c>
      <c r="M102" s="119" t="s">
        <v>21</v>
      </c>
      <c r="N102" s="119" t="s">
        <v>21</v>
      </c>
      <c r="O102" s="119" t="s">
        <v>21</v>
      </c>
      <c r="P102" s="165"/>
      <c r="Q102" s="166"/>
    </row>
    <row r="103" spans="2:17" s="83" customFormat="1" ht="60.75" customHeight="1" x14ac:dyDescent="0.25">
      <c r="B103" s="84"/>
      <c r="C103" s="185"/>
      <c r="D103" s="183"/>
      <c r="E103" s="183"/>
      <c r="F103" s="183"/>
      <c r="G103" s="183"/>
      <c r="H103" s="189"/>
      <c r="I103" s="187"/>
      <c r="J103" s="84" t="s">
        <v>147</v>
      </c>
      <c r="K103" s="84" t="s">
        <v>148</v>
      </c>
      <c r="L103" s="104" t="s">
        <v>21</v>
      </c>
      <c r="M103" s="104" t="s">
        <v>21</v>
      </c>
      <c r="N103" s="104" t="s">
        <v>21</v>
      </c>
      <c r="O103" s="104" t="s">
        <v>21</v>
      </c>
      <c r="P103" s="165"/>
      <c r="Q103" s="166"/>
    </row>
    <row r="104" spans="2:17" s="83" customFormat="1" ht="60.75" customHeight="1" x14ac:dyDescent="0.25">
      <c r="B104" s="40"/>
      <c r="C104" s="88"/>
      <c r="D104" s="82"/>
      <c r="E104" s="82"/>
      <c r="F104" s="82"/>
      <c r="G104" s="82"/>
      <c r="H104" s="82"/>
      <c r="I104" s="79"/>
      <c r="J104" s="40"/>
      <c r="K104" s="40"/>
      <c r="L104" s="105"/>
      <c r="M104" s="105"/>
      <c r="N104" s="105"/>
      <c r="O104" s="105"/>
      <c r="P104" s="160"/>
      <c r="Q104" s="160"/>
    </row>
    <row r="105" spans="2:17" s="89" customFormat="1" ht="60.75" customHeight="1" x14ac:dyDescent="0.25">
      <c r="B105" s="1"/>
      <c r="C105" s="1"/>
      <c r="D105" s="1"/>
      <c r="E105" s="1"/>
      <c r="F105" s="1"/>
      <c r="G105" s="1"/>
      <c r="H105" s="1"/>
      <c r="I105" s="1"/>
      <c r="J105" s="1"/>
      <c r="K105" s="1"/>
      <c r="L105" s="1"/>
      <c r="M105" s="1"/>
      <c r="N105" s="1"/>
      <c r="O105" s="1"/>
      <c r="P105" s="1"/>
      <c r="Q105" s="1"/>
    </row>
    <row r="106" spans="2:17" s="83" customFormat="1" ht="60.75" customHeight="1" thickBot="1" x14ac:dyDescent="0.3">
      <c r="B106" s="1"/>
      <c r="C106" s="1"/>
      <c r="D106" s="1"/>
      <c r="E106" s="1"/>
      <c r="F106" s="1"/>
      <c r="G106" s="1"/>
      <c r="H106" s="1"/>
      <c r="I106" s="1"/>
      <c r="J106" s="1"/>
      <c r="K106" s="1"/>
      <c r="L106" s="1"/>
      <c r="M106" s="1"/>
      <c r="N106" s="1"/>
      <c r="O106" s="1"/>
      <c r="P106" s="1"/>
      <c r="Q106" s="1"/>
    </row>
    <row r="107" spans="2:17" ht="33.6" customHeight="1" thickBot="1" x14ac:dyDescent="0.3">
      <c r="B107" s="150" t="s">
        <v>149</v>
      </c>
      <c r="C107" s="151"/>
      <c r="D107" s="151"/>
      <c r="E107" s="151"/>
      <c r="F107" s="151"/>
      <c r="G107" s="151"/>
      <c r="H107" s="151"/>
      <c r="I107" s="151"/>
      <c r="J107" s="151"/>
      <c r="K107" s="151"/>
      <c r="L107" s="151"/>
      <c r="M107" s="151"/>
      <c r="N107" s="152"/>
    </row>
    <row r="110" spans="2:17" ht="30" x14ac:dyDescent="0.25">
      <c r="B110" s="77" t="s">
        <v>20</v>
      </c>
      <c r="C110" s="77" t="s">
        <v>150</v>
      </c>
      <c r="D110" s="153" t="s">
        <v>95</v>
      </c>
      <c r="E110" s="155"/>
    </row>
    <row r="111" spans="2:17" x14ac:dyDescent="0.25">
      <c r="B111" s="87" t="s">
        <v>182</v>
      </c>
      <c r="C111" s="105" t="s">
        <v>21</v>
      </c>
      <c r="D111" s="173"/>
      <c r="E111" s="174"/>
    </row>
    <row r="113" spans="1:26" ht="46.35" customHeight="1" x14ac:dyDescent="0.25"/>
    <row r="114" spans="1:26" ht="47.1" customHeight="1" x14ac:dyDescent="0.25">
      <c r="B114" s="138" t="s">
        <v>151</v>
      </c>
      <c r="C114" s="139"/>
      <c r="D114" s="139"/>
      <c r="E114" s="139"/>
      <c r="F114" s="139"/>
      <c r="G114" s="139"/>
      <c r="H114" s="139"/>
      <c r="I114" s="139"/>
      <c r="J114" s="139"/>
      <c r="K114" s="139"/>
      <c r="L114" s="139"/>
      <c r="M114" s="139"/>
      <c r="N114" s="139"/>
      <c r="O114" s="139"/>
      <c r="P114" s="139"/>
    </row>
    <row r="116" spans="1:26" ht="15.75" thickBot="1" x14ac:dyDescent="0.3"/>
    <row r="117" spans="1:26" ht="27" thickBot="1" x14ac:dyDescent="0.3">
      <c r="B117" s="150" t="s">
        <v>152</v>
      </c>
      <c r="C117" s="151"/>
      <c r="D117" s="151"/>
      <c r="E117" s="151"/>
      <c r="F117" s="151"/>
      <c r="G117" s="151"/>
      <c r="H117" s="151"/>
      <c r="I117" s="151"/>
      <c r="J117" s="151"/>
      <c r="K117" s="151"/>
      <c r="L117" s="151"/>
      <c r="M117" s="151"/>
      <c r="N117" s="152"/>
    </row>
    <row r="119" spans="1:26" ht="15.75" thickBot="1" x14ac:dyDescent="0.3">
      <c r="M119" s="45"/>
      <c r="N119" s="45"/>
    </row>
    <row r="120" spans="1:26" ht="60" x14ac:dyDescent="0.25">
      <c r="B120" s="46" t="s">
        <v>37</v>
      </c>
      <c r="C120" s="46" t="s">
        <v>38</v>
      </c>
      <c r="D120" s="46" t="s">
        <v>39</v>
      </c>
      <c r="E120" s="46" t="s">
        <v>40</v>
      </c>
      <c r="F120" s="46" t="s">
        <v>41</v>
      </c>
      <c r="G120" s="46" t="s">
        <v>42</v>
      </c>
      <c r="H120" s="46" t="s">
        <v>43</v>
      </c>
      <c r="I120" s="46" t="s">
        <v>44</v>
      </c>
      <c r="J120" s="46" t="s">
        <v>45</v>
      </c>
      <c r="K120" s="46" t="s">
        <v>46</v>
      </c>
      <c r="L120" s="46" t="s">
        <v>47</v>
      </c>
      <c r="M120" s="47" t="s">
        <v>48</v>
      </c>
      <c r="N120" s="46" t="s">
        <v>49</v>
      </c>
      <c r="O120" s="46" t="s">
        <v>50</v>
      </c>
      <c r="P120" s="48" t="s">
        <v>51</v>
      </c>
      <c r="Q120" s="48" t="s">
        <v>52</v>
      </c>
    </row>
    <row r="121" spans="1:26" ht="150" x14ac:dyDescent="0.25">
      <c r="B121" s="50" t="s">
        <v>3</v>
      </c>
      <c r="C121" s="63" t="s">
        <v>5</v>
      </c>
      <c r="D121" s="50" t="s">
        <v>99</v>
      </c>
      <c r="E121" s="90">
        <v>3760010930.2600002</v>
      </c>
      <c r="F121" s="52" t="s">
        <v>21</v>
      </c>
      <c r="G121" s="53">
        <v>0.05</v>
      </c>
      <c r="H121" s="54">
        <v>40422</v>
      </c>
      <c r="I121" s="55">
        <v>40724</v>
      </c>
      <c r="J121" s="55" t="s">
        <v>153</v>
      </c>
      <c r="K121" s="55" t="s">
        <v>57</v>
      </c>
      <c r="L121" s="55" t="s">
        <v>154</v>
      </c>
      <c r="M121" s="56">
        <v>8</v>
      </c>
      <c r="N121" s="56">
        <v>0</v>
      </c>
      <c r="O121" s="57" t="s">
        <v>140</v>
      </c>
      <c r="P121" s="57">
        <v>108</v>
      </c>
      <c r="Q121" s="62" t="s">
        <v>155</v>
      </c>
    </row>
    <row r="122" spans="1:26" x14ac:dyDescent="0.25">
      <c r="B122" s="50"/>
      <c r="C122" s="63"/>
      <c r="D122" s="50"/>
      <c r="E122" s="60"/>
      <c r="F122" s="52"/>
      <c r="G122" s="52"/>
      <c r="H122" s="52"/>
      <c r="I122" s="55"/>
      <c r="J122" s="55"/>
      <c r="K122" s="55"/>
      <c r="L122" s="55"/>
      <c r="M122" s="56"/>
      <c r="N122" s="56"/>
      <c r="O122" s="57"/>
      <c r="P122" s="57"/>
      <c r="Q122" s="62"/>
    </row>
    <row r="123" spans="1:26" s="13" customFormat="1" ht="109.5" customHeight="1" x14ac:dyDescent="0.25">
      <c r="B123" s="50"/>
      <c r="C123" s="63"/>
      <c r="D123" s="50"/>
      <c r="E123" s="60"/>
      <c r="F123" s="52"/>
      <c r="G123" s="52"/>
      <c r="H123" s="52"/>
      <c r="I123" s="55"/>
      <c r="J123" s="55"/>
      <c r="K123" s="55"/>
      <c r="L123" s="55"/>
      <c r="M123" s="56"/>
      <c r="N123" s="56"/>
      <c r="O123" s="57"/>
      <c r="P123" s="57"/>
      <c r="Q123" s="62"/>
    </row>
    <row r="124" spans="1:26" s="59" customFormat="1" x14ac:dyDescent="0.25">
      <c r="A124" s="49">
        <v>1</v>
      </c>
      <c r="B124" s="50"/>
      <c r="C124" s="63"/>
      <c r="D124" s="50"/>
      <c r="E124" s="60"/>
      <c r="F124" s="52"/>
      <c r="G124" s="52"/>
      <c r="H124" s="52"/>
      <c r="I124" s="55"/>
      <c r="J124" s="55"/>
      <c r="K124" s="55"/>
      <c r="L124" s="55"/>
      <c r="M124" s="56"/>
      <c r="N124" s="56"/>
      <c r="O124" s="57"/>
      <c r="P124" s="57"/>
      <c r="Q124" s="62"/>
      <c r="R124" s="58"/>
      <c r="S124" s="58"/>
      <c r="T124" s="58"/>
      <c r="U124" s="58"/>
      <c r="V124" s="58"/>
      <c r="W124" s="58"/>
      <c r="X124" s="58"/>
      <c r="Y124" s="58"/>
      <c r="Z124" s="58"/>
    </row>
    <row r="125" spans="1:26" s="59" customFormat="1" x14ac:dyDescent="0.25">
      <c r="A125" s="49">
        <f t="shared" ref="A125:A131" si="1">+A124+1</f>
        <v>2</v>
      </c>
      <c r="B125" s="50"/>
      <c r="C125" s="63"/>
      <c r="D125" s="50"/>
      <c r="E125" s="60"/>
      <c r="F125" s="52"/>
      <c r="G125" s="52"/>
      <c r="H125" s="52"/>
      <c r="I125" s="55"/>
      <c r="J125" s="55"/>
      <c r="K125" s="55"/>
      <c r="L125" s="55"/>
      <c r="M125" s="56"/>
      <c r="N125" s="56"/>
      <c r="O125" s="57"/>
      <c r="P125" s="57"/>
      <c r="Q125" s="62"/>
      <c r="R125" s="58"/>
      <c r="S125" s="58"/>
      <c r="T125" s="58"/>
      <c r="U125" s="58"/>
      <c r="V125" s="58"/>
      <c r="W125" s="58"/>
      <c r="X125" s="58"/>
      <c r="Y125" s="58"/>
      <c r="Z125" s="58"/>
    </row>
    <row r="126" spans="1:26" s="59" customFormat="1" x14ac:dyDescent="0.25">
      <c r="A126" s="49">
        <f t="shared" si="1"/>
        <v>3</v>
      </c>
      <c r="B126" s="50"/>
      <c r="C126" s="63"/>
      <c r="D126" s="50"/>
      <c r="E126" s="60"/>
      <c r="F126" s="52"/>
      <c r="G126" s="52"/>
      <c r="H126" s="52"/>
      <c r="I126" s="55"/>
      <c r="J126" s="55"/>
      <c r="K126" s="55"/>
      <c r="L126" s="55"/>
      <c r="M126" s="56"/>
      <c r="N126" s="56"/>
      <c r="O126" s="57"/>
      <c r="P126" s="57"/>
      <c r="Q126" s="62"/>
      <c r="R126" s="58"/>
      <c r="S126" s="58"/>
      <c r="T126" s="58"/>
      <c r="U126" s="58"/>
      <c r="V126" s="58"/>
      <c r="W126" s="58"/>
      <c r="X126" s="58"/>
      <c r="Y126" s="58"/>
      <c r="Z126" s="58"/>
    </row>
    <row r="127" spans="1:26" s="59" customFormat="1" x14ac:dyDescent="0.25">
      <c r="A127" s="49">
        <f t="shared" si="1"/>
        <v>4</v>
      </c>
      <c r="B127" s="50"/>
      <c r="C127" s="63"/>
      <c r="D127" s="50"/>
      <c r="E127" s="60"/>
      <c r="F127" s="52"/>
      <c r="G127" s="52"/>
      <c r="H127" s="52"/>
      <c r="I127" s="55"/>
      <c r="J127" s="55"/>
      <c r="K127" s="55"/>
      <c r="L127" s="55"/>
      <c r="M127" s="56"/>
      <c r="N127" s="56"/>
      <c r="O127" s="57"/>
      <c r="P127" s="57"/>
      <c r="Q127" s="62"/>
      <c r="R127" s="58"/>
      <c r="S127" s="58"/>
      <c r="T127" s="58"/>
      <c r="U127" s="58"/>
      <c r="V127" s="58"/>
      <c r="W127" s="58"/>
      <c r="X127" s="58"/>
      <c r="Y127" s="58"/>
      <c r="Z127" s="58"/>
    </row>
    <row r="128" spans="1:26" s="59" customFormat="1" x14ac:dyDescent="0.25">
      <c r="A128" s="49">
        <f t="shared" si="1"/>
        <v>5</v>
      </c>
      <c r="B128" s="50"/>
      <c r="C128" s="63"/>
      <c r="D128" s="50"/>
      <c r="E128" s="60"/>
      <c r="F128" s="52"/>
      <c r="G128" s="52"/>
      <c r="H128" s="52"/>
      <c r="I128" s="55"/>
      <c r="J128" s="55"/>
      <c r="K128" s="55"/>
      <c r="L128" s="55"/>
      <c r="M128" s="56"/>
      <c r="N128" s="56"/>
      <c r="O128" s="57"/>
      <c r="P128" s="57"/>
      <c r="Q128" s="62"/>
      <c r="R128" s="58"/>
      <c r="S128" s="58"/>
      <c r="T128" s="58"/>
      <c r="U128" s="58"/>
      <c r="V128" s="58"/>
      <c r="W128" s="58"/>
      <c r="X128" s="58"/>
      <c r="Y128" s="58"/>
      <c r="Z128" s="58"/>
    </row>
    <row r="129" spans="1:26" s="59" customFormat="1" x14ac:dyDescent="0.25">
      <c r="A129" s="49">
        <f t="shared" si="1"/>
        <v>6</v>
      </c>
      <c r="B129" s="64" t="s">
        <v>32</v>
      </c>
      <c r="C129" s="63"/>
      <c r="D129" s="50"/>
      <c r="E129" s="60"/>
      <c r="F129" s="52"/>
      <c r="G129" s="52"/>
      <c r="H129" s="52"/>
      <c r="I129" s="55"/>
      <c r="J129" s="55"/>
      <c r="K129" s="65">
        <f>SUM(K121:K128)</f>
        <v>0</v>
      </c>
      <c r="L129" s="65">
        <f>SUM(L121:L128)</f>
        <v>0</v>
      </c>
      <c r="M129" s="66">
        <f>SUM(M121:M128)</f>
        <v>8</v>
      </c>
      <c r="N129" s="65">
        <f>SUM(N121:N128)</f>
        <v>0</v>
      </c>
      <c r="O129" s="57"/>
      <c r="P129" s="57"/>
      <c r="Q129" s="61"/>
      <c r="R129" s="58"/>
      <c r="S129" s="58"/>
      <c r="T129" s="58"/>
      <c r="U129" s="58"/>
      <c r="V129" s="58"/>
      <c r="W129" s="58"/>
      <c r="X129" s="58"/>
      <c r="Y129" s="58"/>
      <c r="Z129" s="58"/>
    </row>
    <row r="130" spans="1:26" s="59" customFormat="1" x14ac:dyDescent="0.25">
      <c r="A130" s="49">
        <f t="shared" si="1"/>
        <v>7</v>
      </c>
      <c r="B130" s="67"/>
      <c r="C130" s="67"/>
      <c r="D130" s="67"/>
      <c r="E130" s="68"/>
      <c r="F130" s="67"/>
      <c r="G130" s="67"/>
      <c r="H130" s="67"/>
      <c r="I130" s="67"/>
      <c r="J130" s="67"/>
      <c r="K130" s="67"/>
      <c r="L130" s="67"/>
      <c r="M130" s="67"/>
      <c r="N130" s="67"/>
      <c r="O130" s="67"/>
      <c r="P130" s="67"/>
      <c r="Q130" s="1"/>
      <c r="R130" s="58"/>
      <c r="S130" s="58"/>
      <c r="T130" s="58"/>
      <c r="U130" s="58"/>
      <c r="V130" s="58"/>
      <c r="W130" s="58"/>
      <c r="X130" s="58"/>
      <c r="Y130" s="58"/>
      <c r="Z130" s="58"/>
    </row>
    <row r="131" spans="1:26" s="59" customFormat="1" ht="18.75" x14ac:dyDescent="0.25">
      <c r="A131" s="49">
        <f t="shared" si="1"/>
        <v>8</v>
      </c>
      <c r="B131" s="71" t="s">
        <v>156</v>
      </c>
      <c r="C131" s="91">
        <f>+K129</f>
        <v>0</v>
      </c>
      <c r="D131" s="1"/>
      <c r="E131" s="1"/>
      <c r="F131" s="1"/>
      <c r="G131" s="1"/>
      <c r="H131" s="74"/>
      <c r="I131" s="74"/>
      <c r="J131" s="74"/>
      <c r="K131" s="74"/>
      <c r="L131" s="74"/>
      <c r="M131" s="74"/>
      <c r="N131" s="67"/>
      <c r="O131" s="67"/>
      <c r="P131" s="67"/>
      <c r="Q131" s="1"/>
      <c r="R131" s="58"/>
      <c r="S131" s="58"/>
      <c r="T131" s="58"/>
      <c r="U131" s="58"/>
      <c r="V131" s="58"/>
      <c r="W131" s="58"/>
      <c r="X131" s="58"/>
      <c r="Y131" s="58"/>
      <c r="Z131" s="58"/>
    </row>
    <row r="132" spans="1:26" s="59" customFormat="1" x14ac:dyDescent="0.25">
      <c r="A132" s="49"/>
      <c r="B132" s="1"/>
      <c r="C132" s="1"/>
      <c r="D132" s="1"/>
      <c r="E132" s="1"/>
      <c r="F132" s="1"/>
      <c r="G132" s="1"/>
      <c r="H132" s="1"/>
      <c r="I132" s="1"/>
      <c r="J132" s="1"/>
      <c r="K132" s="1"/>
      <c r="L132" s="1"/>
      <c r="M132" s="1"/>
      <c r="N132" s="1"/>
      <c r="O132" s="1"/>
      <c r="P132" s="1"/>
      <c r="Q132" s="1"/>
    </row>
    <row r="133" spans="1:26" ht="15.75" thickBot="1" x14ac:dyDescent="0.3"/>
    <row r="134" spans="1:26" ht="30.75" thickBot="1" x14ac:dyDescent="0.3">
      <c r="B134" s="92" t="s">
        <v>157</v>
      </c>
      <c r="C134" s="93" t="s">
        <v>158</v>
      </c>
      <c r="D134" s="92" t="s">
        <v>31</v>
      </c>
      <c r="E134" s="93" t="s">
        <v>159</v>
      </c>
    </row>
    <row r="135" spans="1:26" x14ac:dyDescent="0.25">
      <c r="B135" s="94" t="s">
        <v>160</v>
      </c>
      <c r="C135" s="95">
        <v>20</v>
      </c>
      <c r="D135" s="95">
        <v>0</v>
      </c>
      <c r="E135" s="175">
        <f>+D135+D136+D137</f>
        <v>0</v>
      </c>
    </row>
    <row r="136" spans="1:26" x14ac:dyDescent="0.25">
      <c r="B136" s="94" t="s">
        <v>161</v>
      </c>
      <c r="C136" s="96">
        <v>30</v>
      </c>
      <c r="D136" s="44">
        <v>0</v>
      </c>
      <c r="E136" s="176"/>
    </row>
    <row r="137" spans="1:26" ht="37.35" customHeight="1" thickBot="1" x14ac:dyDescent="0.3">
      <c r="B137" s="94" t="s">
        <v>162</v>
      </c>
      <c r="C137" s="97">
        <v>40</v>
      </c>
      <c r="D137" s="97">
        <v>0</v>
      </c>
      <c r="E137" s="177"/>
    </row>
    <row r="138" spans="1:26" ht="41.45" customHeight="1" x14ac:dyDescent="0.25"/>
    <row r="139" spans="1:26" ht="15.75" thickBot="1" x14ac:dyDescent="0.3"/>
    <row r="140" spans="1:26" ht="27" thickBot="1" x14ac:dyDescent="0.3">
      <c r="B140" s="150" t="s">
        <v>163</v>
      </c>
      <c r="C140" s="151"/>
      <c r="D140" s="151"/>
      <c r="E140" s="151"/>
      <c r="F140" s="151"/>
      <c r="G140" s="151"/>
      <c r="H140" s="151"/>
      <c r="I140" s="151"/>
      <c r="J140" s="151"/>
      <c r="K140" s="151"/>
      <c r="L140" s="151"/>
      <c r="M140" s="151"/>
      <c r="N140" s="152"/>
    </row>
    <row r="142" spans="1:26" ht="75" x14ac:dyDescent="0.25">
      <c r="B142" s="76" t="s">
        <v>104</v>
      </c>
      <c r="C142" s="76" t="s">
        <v>105</v>
      </c>
      <c r="D142" s="76" t="s">
        <v>106</v>
      </c>
      <c r="E142" s="76" t="s">
        <v>107</v>
      </c>
      <c r="F142" s="76" t="s">
        <v>108</v>
      </c>
      <c r="G142" s="76" t="s">
        <v>109</v>
      </c>
      <c r="H142" s="76" t="s">
        <v>110</v>
      </c>
      <c r="I142" s="76" t="s">
        <v>111</v>
      </c>
      <c r="J142" s="153" t="s">
        <v>112</v>
      </c>
      <c r="K142" s="154"/>
      <c r="L142" s="155"/>
      <c r="M142" s="76" t="s">
        <v>113</v>
      </c>
      <c r="N142" s="76" t="s">
        <v>114</v>
      </c>
      <c r="O142" s="76" t="s">
        <v>115</v>
      </c>
      <c r="P142" s="153" t="s">
        <v>95</v>
      </c>
      <c r="Q142" s="155"/>
    </row>
    <row r="143" spans="1:26" ht="69.95" customHeight="1" x14ac:dyDescent="0.25">
      <c r="B143" s="88" t="s">
        <v>164</v>
      </c>
      <c r="C143" s="88"/>
      <c r="D143" s="82"/>
      <c r="E143" s="82"/>
      <c r="F143" s="82"/>
      <c r="G143" s="82"/>
      <c r="H143" s="82"/>
      <c r="I143" s="79"/>
      <c r="J143" s="98" t="s">
        <v>117</v>
      </c>
      <c r="K143" s="99" t="s">
        <v>118</v>
      </c>
      <c r="L143" s="81" t="s">
        <v>119</v>
      </c>
      <c r="M143" s="40"/>
      <c r="N143" s="40"/>
      <c r="O143" s="40"/>
      <c r="P143" s="172" t="s">
        <v>183</v>
      </c>
      <c r="Q143" s="172"/>
    </row>
    <row r="144" spans="1:26" ht="69.95" customHeight="1" x14ac:dyDescent="0.25">
      <c r="B144" s="88" t="s">
        <v>165</v>
      </c>
      <c r="C144" s="88"/>
      <c r="D144" s="82"/>
      <c r="E144" s="82"/>
      <c r="F144" s="82"/>
      <c r="G144" s="82"/>
      <c r="H144" s="82"/>
      <c r="I144" s="79"/>
      <c r="J144" s="98"/>
      <c r="K144" s="99"/>
      <c r="L144" s="81"/>
      <c r="M144" s="40"/>
      <c r="N144" s="40"/>
      <c r="O144" s="40"/>
      <c r="P144" s="172" t="s">
        <v>183</v>
      </c>
      <c r="Q144" s="172"/>
    </row>
    <row r="145" spans="2:17" ht="76.5" customHeight="1" x14ac:dyDescent="0.25">
      <c r="B145" s="88" t="s">
        <v>166</v>
      </c>
      <c r="C145" s="88"/>
      <c r="D145" s="82"/>
      <c r="E145" s="82"/>
      <c r="F145" s="82"/>
      <c r="G145" s="82"/>
      <c r="H145" s="82"/>
      <c r="I145" s="79"/>
      <c r="J145" s="98"/>
      <c r="K145" s="81"/>
      <c r="L145" s="81"/>
      <c r="M145" s="40"/>
      <c r="N145" s="40"/>
      <c r="O145" s="40"/>
      <c r="P145" s="172" t="s">
        <v>183</v>
      </c>
      <c r="Q145" s="172"/>
    </row>
    <row r="146" spans="2:17" ht="60.75" customHeight="1" x14ac:dyDescent="0.25"/>
    <row r="147" spans="2:17" ht="60.75" customHeight="1" x14ac:dyDescent="0.25"/>
    <row r="148" spans="2:17" ht="33.6" customHeight="1" thickBot="1" x14ac:dyDescent="0.3"/>
    <row r="149" spans="2:17" ht="30" x14ac:dyDescent="0.25">
      <c r="B149" s="41" t="s">
        <v>20</v>
      </c>
      <c r="C149" s="41" t="s">
        <v>157</v>
      </c>
      <c r="D149" s="76" t="s">
        <v>158</v>
      </c>
      <c r="E149" s="41" t="s">
        <v>31</v>
      </c>
      <c r="F149" s="93" t="s">
        <v>167</v>
      </c>
      <c r="G149" s="100"/>
    </row>
    <row r="150" spans="2:17" ht="108" x14ac:dyDescent="0.2">
      <c r="B150" s="178" t="s">
        <v>168</v>
      </c>
      <c r="C150" s="101" t="s">
        <v>169</v>
      </c>
      <c r="D150" s="44">
        <v>25</v>
      </c>
      <c r="E150" s="44">
        <v>0</v>
      </c>
      <c r="F150" s="179">
        <f>+E150+E151+E152</f>
        <v>0</v>
      </c>
      <c r="G150" s="102"/>
    </row>
    <row r="151" spans="2:17" ht="96" x14ac:dyDescent="0.2">
      <c r="B151" s="178"/>
      <c r="C151" s="101" t="s">
        <v>170</v>
      </c>
      <c r="D151" s="103">
        <v>25</v>
      </c>
      <c r="E151" s="44">
        <v>0</v>
      </c>
      <c r="F151" s="180"/>
      <c r="G151" s="102"/>
    </row>
    <row r="152" spans="2:17" ht="54" customHeight="1" x14ac:dyDescent="0.2">
      <c r="B152" s="178"/>
      <c r="C152" s="101" t="s">
        <v>171</v>
      </c>
      <c r="D152" s="44">
        <v>10</v>
      </c>
      <c r="E152" s="44">
        <v>0</v>
      </c>
      <c r="F152" s="181"/>
      <c r="G152" s="102"/>
    </row>
    <row r="153" spans="2:17" ht="120.75" customHeight="1" x14ac:dyDescent="0.25">
      <c r="C153"/>
    </row>
    <row r="154" spans="2:17" ht="76.349999999999994" customHeight="1" x14ac:dyDescent="0.25"/>
    <row r="155" spans="2:17" ht="69" customHeight="1" x14ac:dyDescent="0.25"/>
    <row r="156" spans="2:17" x14ac:dyDescent="0.25">
      <c r="B156" s="38" t="s">
        <v>172</v>
      </c>
    </row>
    <row r="159" spans="2:17" x14ac:dyDescent="0.25">
      <c r="B159" s="39" t="s">
        <v>20</v>
      </c>
      <c r="C159" s="39" t="s">
        <v>30</v>
      </c>
      <c r="D159" s="41" t="s">
        <v>31</v>
      </c>
      <c r="E159" s="41" t="s">
        <v>32</v>
      </c>
    </row>
    <row r="160" spans="2:17" ht="28.5" x14ac:dyDescent="0.25">
      <c r="B160" s="42" t="s">
        <v>173</v>
      </c>
      <c r="C160" s="43">
        <v>40</v>
      </c>
      <c r="D160" s="44">
        <f>+E135</f>
        <v>0</v>
      </c>
      <c r="E160" s="147">
        <f>+D160+D161</f>
        <v>0</v>
      </c>
    </row>
    <row r="161" spans="2:5" ht="42.75" x14ac:dyDescent="0.25">
      <c r="B161" s="42" t="s">
        <v>174</v>
      </c>
      <c r="C161" s="43">
        <v>60</v>
      </c>
      <c r="D161" s="44">
        <f>+F150</f>
        <v>0</v>
      </c>
      <c r="E161" s="148"/>
    </row>
  </sheetData>
  <mergeCells count="57">
    <mergeCell ref="D102:D103"/>
    <mergeCell ref="C102:C103"/>
    <mergeCell ref="I102:I103"/>
    <mergeCell ref="H102:H103"/>
    <mergeCell ref="G102:G103"/>
    <mergeCell ref="F102:F103"/>
    <mergeCell ref="E102:E103"/>
    <mergeCell ref="B150:B152"/>
    <mergeCell ref="F150:F152"/>
    <mergeCell ref="E160:E161"/>
    <mergeCell ref="B140:N140"/>
    <mergeCell ref="J142:L142"/>
    <mergeCell ref="P142:Q142"/>
    <mergeCell ref="P143:Q143"/>
    <mergeCell ref="P144:Q144"/>
    <mergeCell ref="P145:Q145"/>
    <mergeCell ref="B107:N107"/>
    <mergeCell ref="D110:E110"/>
    <mergeCell ref="D111:E111"/>
    <mergeCell ref="B114:P114"/>
    <mergeCell ref="B117:N117"/>
    <mergeCell ref="E135:E137"/>
    <mergeCell ref="P104:Q104"/>
    <mergeCell ref="O82:P82"/>
    <mergeCell ref="O83:P83"/>
    <mergeCell ref="O84:P84"/>
    <mergeCell ref="O85:P85"/>
    <mergeCell ref="P97:Q97"/>
    <mergeCell ref="P100:Q100"/>
    <mergeCell ref="P101:Q101"/>
    <mergeCell ref="P102:Q102"/>
    <mergeCell ref="P98:Q98"/>
    <mergeCell ref="P99:Q99"/>
    <mergeCell ref="P103:Q103"/>
    <mergeCell ref="B91:N91"/>
    <mergeCell ref="J96:L96"/>
    <mergeCell ref="P96:Q96"/>
    <mergeCell ref="C73:N73"/>
    <mergeCell ref="B75:N75"/>
    <mergeCell ref="O78:P78"/>
    <mergeCell ref="O79:P79"/>
    <mergeCell ref="O80:P80"/>
    <mergeCell ref="O81:P81"/>
    <mergeCell ref="B69:B70"/>
    <mergeCell ref="C69:C70"/>
    <mergeCell ref="D69:E69"/>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80 WLL983080 C65573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09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5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1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17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3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89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5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1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397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3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69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5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1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77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2014-12-04T14:52:03Z</dcterms:created>
  <dcterms:modified xsi:type="dcterms:W3CDTF">2014-12-12T01:10:03Z</dcterms:modified>
</cp:coreProperties>
</file>