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TECNIC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2" i="1" l="1"/>
  <c r="F142" i="1"/>
  <c r="D153" i="1" s="1"/>
  <c r="E152" i="1" s="1"/>
  <c r="N118" i="1"/>
  <c r="M118" i="1"/>
  <c r="L118" i="1"/>
  <c r="K118" i="1"/>
  <c r="C120" i="1" s="1"/>
  <c r="A111" i="1"/>
  <c r="A112" i="1" s="1"/>
  <c r="A113" i="1" s="1"/>
  <c r="A114" i="1" s="1"/>
  <c r="A115" i="1" s="1"/>
  <c r="A116" i="1" s="1"/>
  <c r="A117" i="1" s="1"/>
  <c r="M57" i="1"/>
  <c r="L57" i="1"/>
  <c r="K57" i="1"/>
  <c r="C61" i="1" s="1"/>
  <c r="A50" i="1"/>
  <c r="A51" i="1" s="1"/>
  <c r="A52" i="1" s="1"/>
  <c r="A53" i="1" s="1"/>
  <c r="A54" i="1" s="1"/>
  <c r="A55" i="1" s="1"/>
  <c r="A56" i="1" s="1"/>
  <c r="E40" i="1"/>
  <c r="F22" i="1"/>
  <c r="E22" i="1"/>
  <c r="E24" i="1" s="1"/>
</calcChain>
</file>

<file path=xl/sharedStrings.xml><?xml version="1.0" encoding="utf-8"?>
<sst xmlns="http://schemas.openxmlformats.org/spreadsheetml/2006/main" count="471" uniqueCount="230">
  <si>
    <t>1. CRITERIOS HABILITANTES</t>
  </si>
  <si>
    <t>Experiencia Específica - habilitante</t>
  </si>
  <si>
    <t>Nombre de Proponente:</t>
  </si>
  <si>
    <t>FUNDACION OBRAS DE MISERICORDIAS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</si>
  <si>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</si>
  <si>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</si>
  <si>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</si>
  <si>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</si>
  <si>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</si>
  <si>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</si>
  <si>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</si>
  <si>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</si>
  <si>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</si>
  <si>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</si>
  <si>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</si>
  <si>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</si>
  <si>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</si>
  <si>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</si>
  <si>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</si>
  <si>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</si>
  <si>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</si>
  <si>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</si>
  <si>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</si>
  <si>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</si>
  <si>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</si>
  <si>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</si>
  <si>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</si>
  <si>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</si>
  <si>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</si>
  <si>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</si>
  <si>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</si>
  <si>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</si>
  <si>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</si>
  <si>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</si>
  <si>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</si>
  <si>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</si>
  <si>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</si>
  <si>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</si>
  <si>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</si>
  <si>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</si>
  <si>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</si>
  <si>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</si>
  <si>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</si>
  <si>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</si>
  <si>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</si>
  <si>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</si>
  <si>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</si>
  <si>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</si>
  <si>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</si>
  <si>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OBRAS DE MISERICORDIA</t>
  </si>
  <si>
    <t>ICBF</t>
  </si>
  <si>
    <t>76.26.12.904</t>
  </si>
  <si>
    <t>NA</t>
  </si>
  <si>
    <t>NO SE TIENE EN CUENTA LA ESPERIENCIA EN MESES TENIENDO EN CUENTA QUE EXISTE UN TRASLAPO CON EL CONTRATO 76-26.14.288</t>
  </si>
  <si>
    <t>76.26.12.1088</t>
  </si>
  <si>
    <t>NINGUNA</t>
  </si>
  <si>
    <t>76.26.13.451</t>
  </si>
  <si>
    <t>76.26.14.288</t>
  </si>
  <si>
    <t>76.26.13.680</t>
  </si>
  <si>
    <t>ICBF
REGIONAL CHOCO</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</si>
  <si>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</si>
  <si>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</si>
  <si>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</si>
  <si>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</si>
  <si>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</si>
  <si>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</si>
  <si>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</si>
  <si>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</si>
  <si>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</si>
  <si>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</si>
  <si>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</si>
  <si>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</si>
  <si>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</si>
  <si>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</si>
  <si>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</si>
  <si>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</si>
  <si>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</si>
  <si>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</si>
  <si>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</si>
  <si>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</si>
  <si>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</si>
  <si>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</si>
  <si>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</si>
  <si>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ARRIENDO</t>
  </si>
  <si>
    <t>CDI INSTITUCIONAL</t>
  </si>
  <si>
    <t>URBANIZACION SAN BUENAVENTURA. ESCUELA ESTELLA DELGADO DE NAVIA CZ BUENAVENTURA</t>
  </si>
  <si>
    <t>CDI SIN ARRIENDO</t>
  </si>
  <si>
    <t>BARRIO NUEVO AMANECER. CZ BUENAVENTURA</t>
  </si>
  <si>
    <t>CARRERA 40 CALLE PAMPALINDA, CZ BUENAVENTURA</t>
  </si>
  <si>
    <t>VEREDA LA GLORIA, CZ BUENAVENTURA</t>
  </si>
  <si>
    <t>MODALIDAD FAMILIAR</t>
  </si>
  <si>
    <t>FAMILIAR</t>
  </si>
  <si>
    <t>CZ BUENAVENTURA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</si>
  <si>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</si>
  <si>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</si>
  <si>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</si>
  <si>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</si>
  <si>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</si>
  <si>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</si>
  <si>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</si>
  <si>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</si>
  <si>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</si>
  <si>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</si>
  <si>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</si>
  <si>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</si>
  <si>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</si>
  <si>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</si>
  <si>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</si>
  <si>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</si>
  <si>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 1</t>
  </si>
  <si>
    <t>1/250</t>
  </si>
  <si>
    <t>YOHANNY BONILLA CHALAR</t>
  </si>
  <si>
    <t>LICENCIADA EN CIENCIAS SOCIALES CON ENFASIS EN EDUCACION BASICA</t>
  </si>
  <si>
    <t>UNIVERSIDAD DEL QUINDIO</t>
  </si>
  <si>
    <t>ESCUELA DISTRITAL LOS SABIOS DEL FUTURO</t>
  </si>
  <si>
    <t>FECHA DE INICIO: 01/11/20 13        FECHA DE TERMINACION: N/A</t>
  </si>
  <si>
    <t>SI CUMPLE</t>
  </si>
  <si>
    <t>COORDINADOR CDI INSTITUCIONAL 2</t>
  </si>
  <si>
    <t>1/240</t>
  </si>
  <si>
    <t>EDINSON FIGUEROA MENA</t>
  </si>
  <si>
    <t>ADMINISTRADOR DE EMPRESAS</t>
  </si>
  <si>
    <t>CORPORACION UNIVERSITARIA DE CIENCIA Y DESARROLLO</t>
  </si>
  <si>
    <t>FECHA DE INICIO: 09/06/20 12        FECHA DE TERMINACION: 31/07/2014</t>
  </si>
  <si>
    <t>COORDINADOR CDI INSTITUCIONAL 3</t>
  </si>
  <si>
    <t>1/160</t>
  </si>
  <si>
    <t>DERLYS MARIA RUIZ SINISTERRA</t>
  </si>
  <si>
    <t>CENTRO EDUCATIVO LA CAUCANA</t>
  </si>
  <si>
    <t>FECHA DE INICIO: 27/01/20 12        FECHA DE TERMINACION: 15/11/2013</t>
  </si>
  <si>
    <t>MEDIANTE CORREO SE SOLICITO  CERTIFICACION CON FUNCIONES COMO COORDINADORA EN INSTITUCION EDUCATIVA LA CAUCANA: SUBSANADO EL 30 DE NOVIEMBRE 2014.</t>
  </si>
  <si>
    <t>COORDINADOR CDI INSTITUCIONAL 4</t>
  </si>
  <si>
    <t>1/390</t>
  </si>
  <si>
    <t>MARIA JOHANNY GARCIA ALOMIA</t>
  </si>
  <si>
    <t>LICENCIADA EN EDUCACION BASICA CON ENFASIS EN CIENCIAS NATURALES Y EDUCACION AMBIENTAL</t>
  </si>
  <si>
    <t>UNIVERSIDAD DEL VALLE</t>
  </si>
  <si>
    <t xml:space="preserve">INTITUCION EDUCATIVA CAMINO A LA ESPERANZA </t>
  </si>
  <si>
    <t>FECHA DE INICIO: 2008        FECHA DE TERMINACION: 2009</t>
  </si>
  <si>
    <t>PROFESIONAL DE APOYO PSICOSOCIAL #1</t>
  </si>
  <si>
    <t>DIANA FERNANDA ROMERO CAICEDO</t>
  </si>
  <si>
    <t>PSICOLOGO</t>
  </si>
  <si>
    <t>UNIVERSIDAD ANTONIO NARIÑO</t>
  </si>
  <si>
    <t>INSTITUCION EDUCATIVA SAN RAFAEL</t>
  </si>
  <si>
    <t>FECHA DE INICIO: 02/05/20 13        FECHA DE TERMINACION: 04/07/2014</t>
  </si>
  <si>
    <t>MEDIANTE CORREO SE SOLICITO  CERTIFICACION CON FUNCIONES ASUMIDAS EN LA INSTITUCION EDUCATIVA SAN VICENTE Y SAN RAFAEL: SUBSANADO EL 30 DE NOVIEMBRE 2014</t>
  </si>
  <si>
    <t>PROFESIONAL DE APOYO PSICOSOCIAL #2</t>
  </si>
  <si>
    <t>DORIS ARAGON ORDOÑEZ</t>
  </si>
  <si>
    <t>LICENCIADA EN PROMOCION DE LA COMUNIDAD</t>
  </si>
  <si>
    <t>HOSPITAL MUNICIPAL LUIS ABLANQUE DE LA PLATA EMPRESA SOCIAL DEL ESTADO</t>
  </si>
  <si>
    <t>FECHA DE INICIO: 27/02/2006        FECHA DE TERMINACION: 31/12/2007</t>
  </si>
  <si>
    <t>PROFESIONAL DE APOYO PSICOSOCIAL #3</t>
  </si>
  <si>
    <t>GICELA HURTADO LOZANO</t>
  </si>
  <si>
    <t>TRABAJADORA SOCIAL</t>
  </si>
  <si>
    <t>249943826-1</t>
  </si>
  <si>
    <t>FUNDACION INSTITUTO PARA LA FORMACION ESPECIAL INFES</t>
  </si>
  <si>
    <t>FECHA DE INICIO: 11/11/2010        FECHA DE TERMINACION: 11/10/2014</t>
  </si>
  <si>
    <t>MEDIANTE CORREO  SE SOLICITO CERTIFICACION CON FUNCIONES EJERCIDAS EN LA FUNDACION INSTITUTO PARA LA FORMACION ESPECIAL "INFES": SUBSANADO EL 30 DE NOVIEMBRE 2014.</t>
  </si>
  <si>
    <t>PROFESIONAL DE APOYO PSICOSOCIAL #4</t>
  </si>
  <si>
    <t>FRIDA HURTADO HURTADO</t>
  </si>
  <si>
    <t>PSICOLOGO SOCIAL COMUNITARIO</t>
  </si>
  <si>
    <t>UNIVERSIDAD NACIONAL ABIERTA Y A DISTANCIA</t>
  </si>
  <si>
    <t>HOSPITAL PSIQUIATRICO UNIVERSITARIO DEL VALLE</t>
  </si>
  <si>
    <t>FECHA DE INICIO: 01/02/2006     FECHA DE TERMINACION: 14/12/2006</t>
  </si>
  <si>
    <t>MEDIANTE CORREO SE SOLICITO CERTIFICACION CON FUNCIONES EJERCIDAS EN EL HOSPITAL PSIQUIATRICO Y ASOCIACION CASA CULTURAL EL CHONTADURO: SUBSANADO EL 30 DE NOVIEMBRE 2014</t>
  </si>
  <si>
    <t>PROFESIONAL DE APOYO PSICOSOCIAL #5</t>
  </si>
  <si>
    <t>INGRI JULIE LANDAZURI LEMOS</t>
  </si>
  <si>
    <t>NO APORTA</t>
  </si>
  <si>
    <t>INSTITUTO POLITECNICO INTEGRAL DEL PACIFICO "INPIP"</t>
  </si>
  <si>
    <t>FECHA DE INICIO: 01/11/2011     FECHA DE TERMINACION: 30/11/2013</t>
  </si>
  <si>
    <t>PROFESIONAL DE APOYO PSICOSOCIAL #6</t>
  </si>
  <si>
    <t xml:space="preserve">DARLIN RAMOS MINA </t>
  </si>
  <si>
    <t>205431126-1</t>
  </si>
  <si>
    <t xml:space="preserve">HOGAR DE JESUS ADOLESCENTES </t>
  </si>
  <si>
    <t>FECHA DE INICIO: 14/01/2014     FECHA DE TERMINACION: 13/10/2014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</si>
  <si>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</si>
  <si>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</si>
  <si>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</si>
  <si>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</si>
  <si>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</si>
  <si>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</si>
  <si>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</si>
  <si>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</si>
  <si>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</si>
  <si>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</si>
  <si>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</si>
  <si>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</si>
  <si>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</si>
  <si>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</si>
  <si>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</si>
  <si>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</si>
  <si>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</si>
  <si>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</si>
  <si>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</si>
  <si>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</si>
  <si>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</si>
  <si>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r>
      <rPr>
        <b/>
        <sz val="11"/>
        <color rgb="FFFF0000"/>
        <rFont val="Calibri"/>
        <family val="2"/>
        <scheme val="minor"/>
      </rPr>
      <t>NOTA PARA EVALUACION GLOBAL</t>
    </r>
    <r>
      <rPr>
        <sz val="11"/>
        <color rgb="FFFF0000"/>
        <rFont val="Calibri"/>
        <family val="2"/>
        <scheme val="minor"/>
      </rPr>
      <t>:</t>
    </r>
    <r>
      <rPr>
        <sz val="11"/>
        <color theme="1"/>
        <rFont val="Calibri"/>
        <family val="2"/>
        <scheme val="minor"/>
      </rPr>
      <t xml:space="preserve"> EL PROPONENTE PRESENTA TALENTO HUYMANO ADICIONAL PERO NO SE VALIDA POR QUE NO DILIGENCIÒ EL FORMATO 10. IGUALMENTE, NO DILIGENCIARON EL FORMATO 9 DE EXPERIENCIA ADICIONAL, NO OBSTANTE, ADJUNTAN EVIDENCIAS DE CONTRATOS EJECUTADOS. </t>
    </r>
  </si>
  <si>
    <t>MEDIANTE CORREO SE SOLICITO CERTIFICACION CON FUNCIONES DE EL INSTITUTO POLITECNICO INTEGRAL DEL PACIFICO: SUBSANADO EL 30 DE NOVIEMBRE 2014.
NO APORTA TARJETA PROFESIONAL. NO SE REQUIERE</t>
  </si>
  <si>
    <t>FUNDACIÓN OBRAS DE MISERICORDIA - FUNOMISER</t>
  </si>
  <si>
    <t>FUNOMISER</t>
  </si>
  <si>
    <t>ICBF-REG. CHOCO</t>
  </si>
  <si>
    <t>0008/  2 DE ENRO DE 2008</t>
  </si>
  <si>
    <t>2 DE ENERO/ 2008</t>
  </si>
  <si>
    <t>31 DE DIC  DE 2008</t>
  </si>
  <si>
    <t>NO SE VALIDA PORQUE LA FECHA DE INICIO SUPERA LOS CINCO AÑOS ESTABLECIDOS EN LOS PLIEGOS</t>
  </si>
  <si>
    <t>COORDINADORCOORDINADOR GENERAL DEL PROYECTO POR CADA MIL CUPOS OFERTADOS O FRACIÓN INFERIOR</t>
  </si>
  <si>
    <t>1/650</t>
  </si>
  <si>
    <t>JORGE LUIS CORTES VALENCIA</t>
  </si>
  <si>
    <t>LICENCIADO EN CIENCIAS SOCIALES CON ENFASIS EN EDUCACION BASICA</t>
  </si>
  <si>
    <t>CENTRO DOCENTE FRANCISCO DE PAULA SANTANDER</t>
  </si>
  <si>
    <t>PROFESIONAL DE APOYO PEDAGÓGICO  POR CADA MIL CUPOS OFERTADOS O FRACIÓN INFERIOR</t>
  </si>
  <si>
    <t>MERCEDES BENS MOREIRA CAICEDO</t>
  </si>
  <si>
    <t xml:space="preserve">LICENCIADA EN EDUCACION PREESCOLAR </t>
  </si>
  <si>
    <t>UNIVERSIDAD DE MANIZALES</t>
  </si>
  <si>
    <t>FECHA DE INICIO: 10/01/2012                FECHA DE TERMINACIÓN: 31/07/2014</t>
  </si>
  <si>
    <t xml:space="preserve">FINANCIERO  POR CADA CINCO MIL CUPOS OFERTADOS O FRACIÓN INFERIOR </t>
  </si>
  <si>
    <t xml:space="preserve">CECILIA VIVEROS ANGULO </t>
  </si>
  <si>
    <t>UNIVERSIDAD TECNOLOGICA DEL CHOCO</t>
  </si>
  <si>
    <t>INSTITUCION EDUCATIVA DEL PACIFICO INSEDELPA</t>
  </si>
  <si>
    <t>FECHA DE INICIO: 22/02/2010                FECHA DE TERMINACIÓN: 20/11/2013</t>
  </si>
  <si>
    <t>NAYIVE PAYAN GAMBOA</t>
  </si>
  <si>
    <t>LICENCIADA EN PEDAGOGIA INFANTIL</t>
  </si>
  <si>
    <t>CENTRO EDUCATIVO AMIGOS INTERMEDIOS</t>
  </si>
  <si>
    <t>FECHA DE INICIO: AÑO 2011                FECHA DE TERMINACIÓN: AÑO 2013</t>
  </si>
  <si>
    <t>1/1040</t>
  </si>
  <si>
    <t>MARIA STELLA MONTEALEGRE OTALVARO</t>
  </si>
  <si>
    <t>CONTADORA PUBLICA</t>
  </si>
  <si>
    <t>74507-T</t>
  </si>
  <si>
    <t>INSTITUCION EDUCATIVA ESCUELA NORMAL SUPERIOR JUAN LADRILLEROS</t>
  </si>
  <si>
    <t>FECHA DE INICIO: 01/07/2010                FECHA DE TERMINACIÓN: NO TIENE</t>
  </si>
  <si>
    <t xml:space="preserve">SE REVISARON LOS FOLIOS DE SUBSANACION DE FECHA 05/12/2014 Y SE ENVUENTRA QUE EFECTIVAMENTE SE RELACIONA EL TALENTO HUMANO ADICIONAL POR LO TANTO SI CUMPLE CON LOS REQUISITOS EN EL PLIEGO </t>
  </si>
  <si>
    <t xml:space="preserve">FECHA DE INICIO: NO TIENE                  FECHA DE TERMINACIÓN: NO HACE REFERENCIA TIENE 3 AÑOS EN LA CERTIFICACION </t>
  </si>
  <si>
    <t>6976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</si>
</sst>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0"/>
      <color theme="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b/>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dashed">
        <color auto="1"/>
      </left>
      <right style="dashed">
        <color auto="1"/>
      </right>
      <top style="dashed">
        <color auto="1"/>
      </top>
      <bottom style="dashed">
        <color auto="1"/>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dashed">
        <color auto="1"/>
      </right>
      <top style="dashed">
        <color auto="1"/>
      </top>
      <bottom style="dashed">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60">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3"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3"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3"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5" fillId="5" borderId="13"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6" xfId="0"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3" fillId="0" borderId="6" xfId="0" applyFont="1" applyFill="1" applyBorder="1" applyAlignment="1">
      <alignment horizontal="center" vertical="center"/>
    </xf>
    <xf numFmtId="170"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left" vertical="center"/>
    </xf>
    <xf numFmtId="3" fontId="0" fillId="0" borderId="0" xfId="0" applyNumberFormat="1" applyFill="1" applyAlignment="1">
      <alignment vertical="center"/>
    </xf>
    <xf numFmtId="0" fontId="18" fillId="0" borderId="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vertical="center" wrapText="1"/>
    </xf>
    <xf numFmtId="0" fontId="11" fillId="0" borderId="6" xfId="0" applyFont="1" applyBorder="1" applyAlignment="1">
      <alignment vertical="center" wrapText="1"/>
    </xf>
    <xf numFmtId="0" fontId="11" fillId="0" borderId="6" xfId="0" applyFont="1" applyBorder="1" applyAlignment="1">
      <alignment vertical="center"/>
    </xf>
    <xf numFmtId="14" fontId="0" fillId="0" borderId="6" xfId="0" applyNumberFormat="1" applyBorder="1" applyAlignment="1">
      <alignment vertical="center"/>
    </xf>
    <xf numFmtId="0" fontId="0" fillId="0" borderId="6" xfId="0" applyFill="1" applyBorder="1" applyAlignment="1">
      <alignment vertical="center" wrapText="1"/>
    </xf>
    <xf numFmtId="0" fontId="0" fillId="0" borderId="6" xfId="0" applyBorder="1" applyAlignment="1">
      <alignment wrapText="1"/>
    </xf>
    <xf numFmtId="0" fontId="11" fillId="0" borderId="6" xfId="0" applyFont="1" applyBorder="1" applyAlignment="1">
      <alignment wrapText="1"/>
    </xf>
    <xf numFmtId="0" fontId="11" fillId="0" borderId="6" xfId="0" applyFont="1" applyBorder="1"/>
    <xf numFmtId="14" fontId="0" fillId="0" borderId="6" xfId="0" applyNumberFormat="1" applyBorder="1" applyAlignment="1"/>
    <xf numFmtId="0" fontId="0" fillId="0" borderId="0" xfId="0" quotePrefix="1" applyAlignment="1">
      <alignment vertical="center"/>
    </xf>
    <xf numFmtId="49"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center" vertical="center" wrapText="1"/>
    </xf>
    <xf numFmtId="49" fontId="0" fillId="2" borderId="6" xfId="0" applyNumberFormat="1" applyFill="1" applyBorder="1" applyAlignment="1">
      <alignment horizontal="center" vertical="center"/>
    </xf>
    <xf numFmtId="0" fontId="3" fillId="2" borderId="15" xfId="0" applyFont="1" applyFill="1" applyBorder="1" applyAlignment="1">
      <alignment horizontal="center" vertical="center"/>
    </xf>
    <xf numFmtId="0" fontId="3" fillId="2" borderId="15"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6" xfId="0" applyBorder="1"/>
    <xf numFmtId="0" fontId="0" fillId="0" borderId="6" xfId="0" applyBorder="1" applyAlignment="1">
      <alignment horizontal="center" wrapText="1"/>
    </xf>
    <xf numFmtId="0" fontId="3" fillId="2" borderId="0" xfId="0" applyFont="1" applyFill="1" applyBorder="1" applyAlignment="1">
      <alignment horizontal="center" vertical="center" wrapText="1"/>
    </xf>
    <xf numFmtId="0" fontId="23" fillId="0" borderId="6" xfId="0" applyFont="1" applyBorder="1" applyAlignment="1">
      <alignment horizontal="center" wrapText="1"/>
    </xf>
    <xf numFmtId="0" fontId="3" fillId="0" borderId="0" xfId="0" applyFont="1" applyBorder="1" applyAlignment="1">
      <alignment horizontal="center" vertical="center"/>
    </xf>
    <xf numFmtId="0" fontId="0" fillId="0" borderId="6" xfId="0" applyBorder="1" applyAlignment="1">
      <alignment horizontal="center" vertical="center" wrapText="1"/>
    </xf>
    <xf numFmtId="0" fontId="0" fillId="0" borderId="0" xfId="0" applyAlignment="1">
      <alignment vertical="center" wrapText="1"/>
    </xf>
    <xf numFmtId="0" fontId="0" fillId="4" borderId="6" xfId="0" applyFill="1" applyBorder="1" applyAlignment="1">
      <alignment vertical="center"/>
    </xf>
    <xf numFmtId="0" fontId="0" fillId="5" borderId="6" xfId="0" applyFill="1" applyBorder="1" applyAlignment="1">
      <alignment vertical="center"/>
    </xf>
    <xf numFmtId="0" fontId="0" fillId="4" borderId="6" xfId="0" applyFill="1" applyBorder="1" applyAlignment="1">
      <alignment wrapText="1"/>
    </xf>
    <xf numFmtId="3" fontId="15" fillId="5" borderId="20" xfId="0" applyNumberFormat="1" applyFont="1" applyFill="1" applyBorder="1" applyAlignment="1" applyProtection="1">
      <alignment horizontal="center" vertical="center" wrapText="1"/>
      <protection locked="0"/>
    </xf>
    <xf numFmtId="2" fontId="14" fillId="0" borderId="8" xfId="0" applyNumberFormat="1" applyFont="1" applyFill="1" applyBorder="1" applyAlignment="1" applyProtection="1">
      <alignment horizontal="center" vertical="center" wrapText="1"/>
      <protection locked="0"/>
    </xf>
    <xf numFmtId="3" fontId="15" fillId="5" borderId="6" xfId="0" applyNumberFormat="1" applyFont="1" applyFill="1" applyBorder="1" applyAlignment="1" applyProtection="1">
      <alignment horizontal="center" vertical="center" wrapText="1"/>
      <protection locked="0"/>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19" fillId="0" borderId="0" xfId="0" applyFont="1" applyFill="1" applyAlignment="1">
      <alignment horizontal="left" vertical="center" wrapText="1"/>
    </xf>
    <xf numFmtId="0" fontId="4"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0" fillId="0" borderId="7" xfId="0" applyBorder="1" applyAlignment="1">
      <alignment horizontal="left" vertical="center" wrapText="1"/>
    </xf>
    <xf numFmtId="0" fontId="0" fillId="0" borderId="8" xfId="0" applyBorder="1" applyAlignment="1">
      <alignment horizontal="left" wrapText="1"/>
    </xf>
    <xf numFmtId="0" fontId="0" fillId="0" borderId="8" xfId="0" applyBorder="1" applyAlignment="1">
      <alignment horizontal="left" vertical="center" wrapText="1"/>
    </xf>
    <xf numFmtId="0" fontId="0" fillId="0" borderId="6" xfId="0" applyBorder="1" applyAlignment="1">
      <alignment horizontal="center" vertical="center"/>
    </xf>
    <xf numFmtId="0" fontId="0" fillId="5" borderId="7" xfId="0" applyFill="1" applyBorder="1" applyAlignment="1">
      <alignment horizontal="left" vertical="center" wrapText="1"/>
    </xf>
    <xf numFmtId="0" fontId="0" fillId="5" borderId="8" xfId="0" applyFill="1" applyBorder="1" applyAlignment="1">
      <alignment horizontal="lef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23" fillId="0" borderId="6" xfId="0" applyFont="1" applyBorder="1" applyAlignment="1">
      <alignment horizontal="center" vertical="center" wrapText="1"/>
    </xf>
    <xf numFmtId="0" fontId="3" fillId="0" borderId="9" xfId="0" applyFont="1" applyBorder="1" applyAlignment="1">
      <alignment horizontal="center" vertical="center"/>
    </xf>
    <xf numFmtId="0" fontId="3" fillId="0" borderId="17" xfId="0" applyFont="1" applyBorder="1" applyAlignment="1">
      <alignment horizontal="center" vertical="center"/>
    </xf>
    <xf numFmtId="0" fontId="3" fillId="0" borderId="10" xfId="0" applyFont="1"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23" zoomScale="80" zoomScaleNormal="80" workbookViewId="0">
      <selection activeCell="A24" sqref="A2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3.5703125" style="1" customWidth="1"/>
    <col min="6" max="6" width="22.140625" style="1" customWidth="1"/>
    <col min="7" max="7" width="23.28515625" style="1" customWidth="1"/>
    <col min="8" max="8" width="18.42578125" style="1" customWidth="1"/>
    <col min="9" max="9" width="18.7109375" style="1" customWidth="1"/>
    <col min="10" max="10" width="16.28515625" style="1" customWidth="1"/>
    <col min="11" max="11" width="14.7109375" style="1" bestFit="1" customWidth="1"/>
    <col min="12" max="13" width="18.7109375" style="1" customWidth="1"/>
    <col min="14" max="14" width="17.140625" style="1" customWidth="1"/>
    <col min="15" max="15" width="19.7109375" style="1" customWidth="1"/>
    <col min="16" max="16" width="19.140625" style="1" customWidth="1"/>
    <col min="17" max="17" width="33.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1" t="s">
        <v>0</v>
      </c>
      <c r="C2" s="122"/>
      <c r="D2" s="122"/>
      <c r="E2" s="122"/>
      <c r="F2" s="122"/>
      <c r="G2" s="122"/>
      <c r="H2" s="122"/>
      <c r="I2" s="122"/>
      <c r="J2" s="122"/>
      <c r="K2" s="122"/>
      <c r="L2" s="122"/>
      <c r="M2" s="122"/>
      <c r="N2" s="122"/>
      <c r="O2" s="122"/>
      <c r="P2" s="122"/>
    </row>
    <row r="4" spans="2:16" ht="26.25" x14ac:dyDescent="0.25">
      <c r="B4" s="121" t="s">
        <v>1</v>
      </c>
      <c r="C4" s="122"/>
      <c r="D4" s="122"/>
      <c r="E4" s="122"/>
      <c r="F4" s="122"/>
      <c r="G4" s="122"/>
      <c r="H4" s="122"/>
      <c r="I4" s="122"/>
      <c r="J4" s="122"/>
      <c r="K4" s="122"/>
      <c r="L4" s="122"/>
      <c r="M4" s="122"/>
      <c r="N4" s="122"/>
      <c r="O4" s="122"/>
      <c r="P4" s="122"/>
    </row>
    <row r="5" spans="2:16" ht="15.75" thickBot="1" x14ac:dyDescent="0.3"/>
    <row r="6" spans="2:16" ht="21.75" thickBot="1" x14ac:dyDescent="0.3">
      <c r="B6" s="2" t="s">
        <v>2</v>
      </c>
      <c r="C6" s="123" t="s">
        <v>3</v>
      </c>
      <c r="D6" s="123"/>
      <c r="E6" s="123"/>
      <c r="F6" s="123"/>
      <c r="G6" s="123"/>
      <c r="H6" s="123"/>
      <c r="I6" s="123"/>
      <c r="J6" s="123"/>
      <c r="K6" s="123"/>
      <c r="L6" s="123"/>
      <c r="M6" s="123"/>
      <c r="N6" s="124"/>
    </row>
    <row r="7" spans="2:16" ht="16.5" thickBot="1" x14ac:dyDescent="0.3">
      <c r="B7" s="3" t="s">
        <v>4</v>
      </c>
      <c r="C7" s="123"/>
      <c r="D7" s="123"/>
      <c r="E7" s="123"/>
      <c r="F7" s="123"/>
      <c r="G7" s="123"/>
      <c r="H7" s="123"/>
      <c r="I7" s="123"/>
      <c r="J7" s="123"/>
      <c r="K7" s="123"/>
      <c r="L7" s="123"/>
      <c r="M7" s="123"/>
      <c r="N7" s="124"/>
    </row>
    <row r="8" spans="2:16" ht="16.5" thickBot="1" x14ac:dyDescent="0.3">
      <c r="B8" s="3" t="s">
        <v>5</v>
      </c>
      <c r="C8" s="123"/>
      <c r="D8" s="123"/>
      <c r="E8" s="123"/>
      <c r="F8" s="123"/>
      <c r="G8" s="123"/>
      <c r="H8" s="123"/>
      <c r="I8" s="123"/>
      <c r="J8" s="123"/>
      <c r="K8" s="123"/>
      <c r="L8" s="123"/>
      <c r="M8" s="123"/>
      <c r="N8" s="124"/>
    </row>
    <row r="9" spans="2:16" ht="16.5" thickBot="1" x14ac:dyDescent="0.3">
      <c r="B9" s="3" t="s">
        <v>6</v>
      </c>
      <c r="C9" s="123"/>
      <c r="D9" s="123"/>
      <c r="E9" s="123"/>
      <c r="F9" s="123"/>
      <c r="G9" s="123"/>
      <c r="H9" s="123"/>
      <c r="I9" s="123"/>
      <c r="J9" s="123"/>
      <c r="K9" s="123"/>
      <c r="L9" s="123"/>
      <c r="M9" s="123"/>
      <c r="N9" s="124"/>
    </row>
    <row r="10" spans="2:16" ht="16.5" thickBot="1" x14ac:dyDescent="0.3">
      <c r="B10" s="3" t="s">
        <v>7</v>
      </c>
      <c r="C10" s="125">
        <v>3</v>
      </c>
      <c r="D10" s="125"/>
      <c r="E10" s="126"/>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7" t="s">
        <v>9</v>
      </c>
      <c r="C14" s="127"/>
      <c r="D14" s="15" t="s">
        <v>10</v>
      </c>
      <c r="E14" s="15" t="s">
        <v>11</v>
      </c>
      <c r="F14" s="15" t="s">
        <v>12</v>
      </c>
      <c r="G14" s="16"/>
      <c r="I14" s="17"/>
      <c r="J14" s="17"/>
      <c r="K14" s="17"/>
      <c r="L14" s="17"/>
      <c r="M14" s="17"/>
      <c r="N14" s="14"/>
    </row>
    <row r="15" spans="2:16" x14ac:dyDescent="0.25">
      <c r="B15" s="127"/>
      <c r="C15" s="127"/>
      <c r="D15" s="15">
        <v>3</v>
      </c>
      <c r="E15" s="18">
        <v>2632292290</v>
      </c>
      <c r="F15" s="15">
        <v>1040</v>
      </c>
      <c r="G15" s="19"/>
      <c r="I15" s="20"/>
      <c r="J15" s="20"/>
      <c r="K15" s="20"/>
      <c r="L15" s="20"/>
      <c r="M15" s="20"/>
      <c r="N15" s="14"/>
    </row>
    <row r="16" spans="2:16" x14ac:dyDescent="0.25">
      <c r="B16" s="127"/>
      <c r="C16" s="127"/>
      <c r="D16" s="15"/>
      <c r="E16" s="18"/>
      <c r="F16" s="18"/>
      <c r="G16" s="19"/>
      <c r="I16" s="20"/>
      <c r="J16" s="20"/>
      <c r="K16" s="20"/>
      <c r="L16" s="20"/>
      <c r="M16" s="20"/>
      <c r="N16" s="14"/>
    </row>
    <row r="17" spans="1:14" x14ac:dyDescent="0.25">
      <c r="B17" s="127"/>
      <c r="C17" s="127"/>
      <c r="D17" s="15"/>
      <c r="E17" s="18"/>
      <c r="F17" s="18"/>
      <c r="G17" s="19"/>
      <c r="I17" s="20"/>
      <c r="J17" s="20"/>
      <c r="K17" s="20"/>
      <c r="L17" s="20"/>
      <c r="M17" s="20"/>
      <c r="N17" s="14"/>
    </row>
    <row r="18" spans="1:14" x14ac:dyDescent="0.25">
      <c r="B18" s="127"/>
      <c r="C18" s="127"/>
      <c r="D18" s="15"/>
      <c r="E18" s="21"/>
      <c r="F18" s="18"/>
      <c r="G18" s="19"/>
      <c r="H18" s="22"/>
      <c r="I18" s="20"/>
      <c r="J18" s="20"/>
      <c r="K18" s="20"/>
      <c r="L18" s="20"/>
      <c r="M18" s="20"/>
      <c r="N18" s="23"/>
    </row>
    <row r="19" spans="1:14" x14ac:dyDescent="0.25">
      <c r="B19" s="127"/>
      <c r="C19" s="127"/>
      <c r="D19" s="15"/>
      <c r="E19" s="21"/>
      <c r="F19" s="18"/>
      <c r="G19" s="19"/>
      <c r="H19" s="22"/>
      <c r="I19" s="24"/>
      <c r="J19" s="24"/>
      <c r="K19" s="24"/>
      <c r="L19" s="24"/>
      <c r="M19" s="24"/>
      <c r="N19" s="23"/>
    </row>
    <row r="20" spans="1:14" x14ac:dyDescent="0.25">
      <c r="B20" s="127"/>
      <c r="C20" s="127"/>
      <c r="D20" s="15"/>
      <c r="E20" s="21"/>
      <c r="F20" s="18"/>
      <c r="G20" s="19"/>
      <c r="H20" s="22"/>
      <c r="I20" s="13"/>
      <c r="J20" s="13"/>
      <c r="K20" s="13"/>
      <c r="L20" s="13"/>
      <c r="M20" s="13"/>
      <c r="N20" s="23"/>
    </row>
    <row r="21" spans="1:14" x14ac:dyDescent="0.25">
      <c r="B21" s="127"/>
      <c r="C21" s="127"/>
      <c r="D21" s="15"/>
      <c r="E21" s="21"/>
      <c r="F21" s="18"/>
      <c r="G21" s="19"/>
      <c r="H21" s="22"/>
      <c r="I21" s="13"/>
      <c r="J21" s="13"/>
      <c r="K21" s="13"/>
      <c r="L21" s="13"/>
      <c r="M21" s="13"/>
      <c r="N21" s="23"/>
    </row>
    <row r="22" spans="1:14" ht="15.75" thickBot="1" x14ac:dyDescent="0.3">
      <c r="B22" s="128" t="s">
        <v>13</v>
      </c>
      <c r="C22" s="129"/>
      <c r="D22" s="15"/>
      <c r="E22" s="25">
        <f>SUM(E15:E21)</f>
        <v>2632292290</v>
      </c>
      <c r="F22" s="15">
        <f>SUM(F15:F21)</f>
        <v>1040</v>
      </c>
      <c r="G22" s="19"/>
      <c r="H22" s="22"/>
      <c r="I22" s="13"/>
      <c r="J22" s="13"/>
      <c r="K22" s="13"/>
      <c r="L22" s="13"/>
      <c r="M22" s="13"/>
      <c r="N22" s="23"/>
    </row>
    <row r="23" spans="1:14" ht="45.75" thickBot="1" x14ac:dyDescent="0.3">
      <c r="A23" s="26"/>
      <c r="B23" s="27" t="s">
        <v>14</v>
      </c>
      <c r="C23" s="27" t="s">
        <v>15</v>
      </c>
      <c r="E23" s="17"/>
      <c r="F23" s="17"/>
      <c r="G23" s="17"/>
      <c r="H23" s="17"/>
      <c r="I23" s="28"/>
      <c r="J23" s="28"/>
      <c r="K23" s="28"/>
      <c r="L23" s="28"/>
      <c r="M23" s="28"/>
    </row>
    <row r="24" spans="1:14" ht="15.75" thickBot="1" x14ac:dyDescent="0.3">
      <c r="A24" s="29">
        <v>1</v>
      </c>
      <c r="C24" s="30">
        <v>832</v>
      </c>
      <c r="D24" s="31"/>
      <c r="E24" s="32">
        <f>E22</f>
        <v>2632292290</v>
      </c>
      <c r="F24" s="33"/>
      <c r="G24" s="33"/>
      <c r="H24" s="33"/>
      <c r="I24" s="34"/>
      <c r="J24" s="34"/>
      <c r="K24" s="34"/>
      <c r="L24" s="34"/>
      <c r="M24" s="34"/>
    </row>
    <row r="25" spans="1:14" x14ac:dyDescent="0.25">
      <c r="A25" s="35"/>
      <c r="C25" s="36"/>
      <c r="D25" s="20"/>
      <c r="E25" s="37"/>
      <c r="F25" s="33"/>
      <c r="G25" s="33"/>
      <c r="H25" s="33"/>
      <c r="I25" s="34"/>
      <c r="J25" s="34"/>
      <c r="K25" s="34"/>
      <c r="L25" s="34"/>
      <c r="M25" s="34"/>
    </row>
    <row r="26" spans="1:14" x14ac:dyDescent="0.25">
      <c r="A26" s="35"/>
      <c r="C26" s="36"/>
      <c r="D26" s="20"/>
      <c r="E26" s="37"/>
      <c r="F26" s="33"/>
      <c r="G26" s="33"/>
      <c r="H26" s="33"/>
      <c r="I26" s="34"/>
      <c r="J26" s="34"/>
      <c r="K26" s="34"/>
      <c r="L26" s="34"/>
      <c r="M26" s="34"/>
    </row>
    <row r="27" spans="1:14" x14ac:dyDescent="0.25">
      <c r="A27" s="35"/>
      <c r="B27" s="38" t="s">
        <v>16</v>
      </c>
      <c r="C27"/>
      <c r="D27"/>
      <c r="E27"/>
      <c r="F27"/>
      <c r="G27"/>
      <c r="H27"/>
      <c r="I27" s="13"/>
      <c r="J27" s="13"/>
      <c r="K27" s="13"/>
      <c r="L27" s="13"/>
      <c r="M27" s="13"/>
      <c r="N27" s="14"/>
    </row>
    <row r="28" spans="1:14" x14ac:dyDescent="0.25">
      <c r="A28" s="35"/>
      <c r="B28"/>
      <c r="C28"/>
      <c r="D28"/>
      <c r="E28"/>
      <c r="F28"/>
      <c r="G28"/>
      <c r="H28"/>
      <c r="I28" s="13"/>
      <c r="J28" s="13"/>
      <c r="K28" s="13"/>
      <c r="L28" s="13"/>
      <c r="M28" s="13"/>
      <c r="N28" s="14"/>
    </row>
    <row r="29" spans="1:14" x14ac:dyDescent="0.25">
      <c r="A29" s="35"/>
      <c r="B29" s="39" t="s">
        <v>17</v>
      </c>
      <c r="C29" s="39" t="s">
        <v>18</v>
      </c>
      <c r="D29" s="39" t="s">
        <v>19</v>
      </c>
      <c r="E29"/>
      <c r="F29"/>
      <c r="G29"/>
      <c r="H29"/>
      <c r="I29" s="13"/>
      <c r="J29" s="13"/>
      <c r="K29" s="13"/>
      <c r="L29" s="13"/>
      <c r="M29" s="13"/>
      <c r="N29" s="14"/>
    </row>
    <row r="30" spans="1:14" x14ac:dyDescent="0.25">
      <c r="A30" s="35"/>
      <c r="B30" s="40" t="s">
        <v>20</v>
      </c>
      <c r="C30" s="40" t="s">
        <v>21</v>
      </c>
      <c r="D30" s="40"/>
      <c r="E30"/>
      <c r="F30"/>
      <c r="G30"/>
      <c r="H30"/>
      <c r="I30" s="13"/>
      <c r="J30" s="13"/>
      <c r="K30" s="13"/>
      <c r="L30" s="13"/>
      <c r="M30" s="13"/>
      <c r="N30" s="14"/>
    </row>
    <row r="31" spans="1:14" x14ac:dyDescent="0.25">
      <c r="A31" s="35"/>
      <c r="B31" s="40" t="s">
        <v>22</v>
      </c>
      <c r="C31" s="40" t="s">
        <v>21</v>
      </c>
      <c r="D31" s="40"/>
      <c r="E31"/>
      <c r="F31"/>
      <c r="G31"/>
      <c r="H31"/>
      <c r="I31" s="13"/>
      <c r="J31" s="13"/>
      <c r="K31" s="13"/>
      <c r="L31" s="13"/>
      <c r="M31" s="13"/>
      <c r="N31" s="14"/>
    </row>
    <row r="32" spans="1:14" x14ac:dyDescent="0.25">
      <c r="A32" s="35"/>
      <c r="B32" s="40" t="s">
        <v>23</v>
      </c>
      <c r="C32" s="40" t="s">
        <v>21</v>
      </c>
      <c r="D32" s="40"/>
      <c r="E32"/>
      <c r="F32"/>
      <c r="G32"/>
      <c r="H32"/>
      <c r="I32" s="13"/>
      <c r="J32" s="13"/>
      <c r="K32" s="13"/>
      <c r="L32" s="13"/>
      <c r="M32" s="13"/>
      <c r="N32" s="14"/>
    </row>
    <row r="33" spans="1:17" x14ac:dyDescent="0.25">
      <c r="A33" s="35"/>
      <c r="B33" s="40" t="s">
        <v>24</v>
      </c>
      <c r="C33" s="112" t="s">
        <v>21</v>
      </c>
      <c r="D33" s="40"/>
      <c r="E33"/>
      <c r="F33"/>
      <c r="G33"/>
      <c r="H33"/>
      <c r="I33" s="13"/>
      <c r="J33" s="13"/>
      <c r="K33" s="13"/>
      <c r="L33" s="13"/>
      <c r="M33" s="13"/>
      <c r="N33" s="14"/>
    </row>
    <row r="34" spans="1:17" x14ac:dyDescent="0.25">
      <c r="A34" s="35"/>
      <c r="B34"/>
      <c r="C34"/>
      <c r="D34"/>
      <c r="E34"/>
      <c r="F34"/>
      <c r="G34"/>
      <c r="H34"/>
      <c r="I34" s="13"/>
      <c r="J34" s="13"/>
      <c r="K34" s="13"/>
      <c r="L34" s="13"/>
      <c r="M34" s="13"/>
      <c r="N34" s="14"/>
    </row>
    <row r="35" spans="1:17" x14ac:dyDescent="0.25">
      <c r="A35" s="35"/>
      <c r="B35"/>
      <c r="C35"/>
      <c r="D35"/>
      <c r="E35"/>
      <c r="F35"/>
      <c r="G35"/>
      <c r="H35"/>
      <c r="I35" s="13"/>
      <c r="J35" s="13"/>
      <c r="K35" s="13"/>
      <c r="L35" s="13"/>
      <c r="M35" s="13"/>
      <c r="N35" s="14"/>
    </row>
    <row r="36" spans="1:17" x14ac:dyDescent="0.25">
      <c r="A36" s="35"/>
      <c r="B36" s="38" t="s">
        <v>25</v>
      </c>
      <c r="C36"/>
      <c r="D36"/>
      <c r="E36"/>
      <c r="F36"/>
      <c r="G36"/>
      <c r="H36"/>
      <c r="I36" s="13"/>
      <c r="J36" s="13"/>
      <c r="K36" s="13"/>
      <c r="L36" s="13"/>
      <c r="M36" s="13"/>
      <c r="N36" s="14"/>
    </row>
    <row r="37" spans="1:17" x14ac:dyDescent="0.25">
      <c r="A37" s="35"/>
      <c r="B37"/>
      <c r="C37"/>
      <c r="D37"/>
      <c r="E37"/>
      <c r="F37"/>
      <c r="G37"/>
      <c r="H37"/>
      <c r="I37" s="13"/>
      <c r="J37" s="13"/>
      <c r="K37" s="13"/>
      <c r="L37" s="13"/>
      <c r="M37" s="13"/>
      <c r="N37" s="14"/>
    </row>
    <row r="38" spans="1:17" x14ac:dyDescent="0.25">
      <c r="A38" s="35"/>
      <c r="B38"/>
      <c r="C38"/>
      <c r="D38"/>
      <c r="E38"/>
      <c r="F38"/>
      <c r="G38"/>
      <c r="H38"/>
      <c r="I38" s="13"/>
      <c r="J38" s="13"/>
      <c r="K38" s="13"/>
      <c r="L38" s="13"/>
      <c r="M38" s="13"/>
      <c r="N38" s="14"/>
    </row>
    <row r="39" spans="1:17" x14ac:dyDescent="0.25">
      <c r="A39" s="35"/>
      <c r="B39" s="39" t="s">
        <v>17</v>
      </c>
      <c r="C39" s="39" t="s">
        <v>26</v>
      </c>
      <c r="D39" s="41" t="s">
        <v>27</v>
      </c>
      <c r="E39" s="41" t="s">
        <v>28</v>
      </c>
      <c r="F39"/>
      <c r="G39"/>
      <c r="H39"/>
      <c r="I39" s="13"/>
      <c r="J39" s="13"/>
      <c r="K39" s="13"/>
      <c r="L39" s="13"/>
      <c r="M39" s="13"/>
      <c r="N39" s="14"/>
    </row>
    <row r="40" spans="1:17" ht="28.5" x14ac:dyDescent="0.25">
      <c r="A40" s="35"/>
      <c r="B40" s="42" t="s">
        <v>29</v>
      </c>
      <c r="C40" s="43">
        <v>40</v>
      </c>
      <c r="D40" s="44">
        <v>0</v>
      </c>
      <c r="E40" s="130">
        <f>+D40+D41</f>
        <v>60</v>
      </c>
      <c r="F40"/>
      <c r="G40"/>
      <c r="H40"/>
      <c r="I40" s="13"/>
      <c r="J40" s="13"/>
      <c r="K40" s="13"/>
      <c r="L40" s="13"/>
      <c r="M40" s="13"/>
      <c r="N40" s="14"/>
    </row>
    <row r="41" spans="1:17" ht="42.75" x14ac:dyDescent="0.25">
      <c r="A41" s="35"/>
      <c r="B41" s="42" t="s">
        <v>30</v>
      </c>
      <c r="C41" s="43">
        <v>60</v>
      </c>
      <c r="D41" s="44">
        <v>60</v>
      </c>
      <c r="E41" s="131"/>
      <c r="F41"/>
      <c r="G41"/>
      <c r="H41"/>
      <c r="I41" s="13"/>
      <c r="J41" s="13"/>
      <c r="K41" s="13"/>
      <c r="L41" s="13"/>
      <c r="M41" s="13"/>
      <c r="N41" s="14"/>
    </row>
    <row r="42" spans="1:17" x14ac:dyDescent="0.25">
      <c r="A42" s="35"/>
      <c r="C42" s="36"/>
      <c r="D42" s="20"/>
      <c r="E42" s="37"/>
      <c r="F42" s="33"/>
      <c r="G42" s="33"/>
      <c r="H42" s="33"/>
      <c r="I42" s="34"/>
      <c r="J42" s="34"/>
      <c r="K42" s="34"/>
      <c r="L42" s="34"/>
      <c r="M42" s="34"/>
    </row>
    <row r="43" spans="1:17" x14ac:dyDescent="0.25">
      <c r="A43" s="35"/>
      <c r="C43" s="36"/>
      <c r="D43" s="20"/>
      <c r="E43" s="37"/>
      <c r="F43" s="33"/>
      <c r="G43" s="33"/>
      <c r="H43" s="33"/>
      <c r="I43" s="34"/>
      <c r="J43" s="34"/>
      <c r="K43" s="34"/>
      <c r="L43" s="34"/>
      <c r="M43" s="34"/>
    </row>
    <row r="44" spans="1:17" x14ac:dyDescent="0.25">
      <c r="A44" s="35"/>
      <c r="C44" s="36"/>
      <c r="D44" s="20"/>
      <c r="E44" s="37"/>
      <c r="F44" s="33"/>
      <c r="G44" s="33"/>
      <c r="H44" s="33"/>
      <c r="I44" s="34"/>
      <c r="J44" s="34"/>
      <c r="K44" s="34"/>
      <c r="L44" s="34"/>
      <c r="M44" s="34"/>
    </row>
    <row r="45" spans="1:17" ht="15.75" thickBot="1" x14ac:dyDescent="0.3">
      <c r="M45" s="132" t="s">
        <v>31</v>
      </c>
      <c r="N45" s="132"/>
    </row>
    <row r="46" spans="1:17" x14ac:dyDescent="0.25">
      <c r="B46" s="38" t="s">
        <v>32</v>
      </c>
      <c r="M46" s="45"/>
      <c r="N46" s="45"/>
    </row>
    <row r="47" spans="1:17" ht="15.75" thickBot="1" x14ac:dyDescent="0.3">
      <c r="M47" s="45"/>
      <c r="N47" s="45"/>
    </row>
    <row r="48" spans="1:17" s="13" customFormat="1" ht="109.5" customHeight="1" x14ac:dyDescent="0.25">
      <c r="B48" s="46" t="s">
        <v>33</v>
      </c>
      <c r="C48" s="46" t="s">
        <v>34</v>
      </c>
      <c r="D48" s="46" t="s">
        <v>35</v>
      </c>
      <c r="E48" s="46" t="s">
        <v>36</v>
      </c>
      <c r="F48" s="46" t="s">
        <v>37</v>
      </c>
      <c r="G48" s="46" t="s">
        <v>38</v>
      </c>
      <c r="H48" s="46" t="s">
        <v>39</v>
      </c>
      <c r="I48" s="46" t="s">
        <v>40</v>
      </c>
      <c r="J48" s="46" t="s">
        <v>41</v>
      </c>
      <c r="K48" s="46" t="s">
        <v>42</v>
      </c>
      <c r="L48" s="46" t="s">
        <v>43</v>
      </c>
      <c r="M48" s="47" t="s">
        <v>44</v>
      </c>
      <c r="N48" s="46" t="s">
        <v>45</v>
      </c>
      <c r="O48" s="46" t="s">
        <v>46</v>
      </c>
      <c r="P48" s="48" t="s">
        <v>47</v>
      </c>
      <c r="Q48" s="48" t="s">
        <v>48</v>
      </c>
    </row>
    <row r="49" spans="1:26" s="60" customFormat="1" ht="90" customHeight="1" x14ac:dyDescent="0.25">
      <c r="A49" s="49">
        <v>1</v>
      </c>
      <c r="B49" s="50" t="s">
        <v>49</v>
      </c>
      <c r="C49" s="50" t="s">
        <v>49</v>
      </c>
      <c r="D49" s="50" t="s">
        <v>50</v>
      </c>
      <c r="E49" s="51" t="s">
        <v>51</v>
      </c>
      <c r="F49" s="52" t="s">
        <v>18</v>
      </c>
      <c r="G49" s="53" t="s">
        <v>52</v>
      </c>
      <c r="H49" s="54">
        <v>41243</v>
      </c>
      <c r="I49" s="54">
        <v>41274</v>
      </c>
      <c r="J49" s="55" t="s">
        <v>19</v>
      </c>
      <c r="K49" s="56">
        <v>0</v>
      </c>
      <c r="L49" s="56">
        <v>1</v>
      </c>
      <c r="M49" s="67" t="s">
        <v>52</v>
      </c>
      <c r="N49" s="115"/>
      <c r="O49" s="57">
        <v>77935050</v>
      </c>
      <c r="P49" s="57">
        <v>661</v>
      </c>
      <c r="Q49" s="58" t="s">
        <v>53</v>
      </c>
      <c r="R49" s="59"/>
      <c r="S49" s="59"/>
      <c r="T49" s="59"/>
      <c r="U49" s="59"/>
      <c r="V49" s="59"/>
      <c r="W49" s="59"/>
      <c r="X49" s="59"/>
      <c r="Y49" s="59"/>
      <c r="Z49" s="59"/>
    </row>
    <row r="50" spans="1:26" s="60" customFormat="1" ht="30" x14ac:dyDescent="0.25">
      <c r="A50" s="49">
        <f>+A49+1</f>
        <v>2</v>
      </c>
      <c r="B50" s="50" t="s">
        <v>49</v>
      </c>
      <c r="C50" s="50" t="s">
        <v>49</v>
      </c>
      <c r="D50" s="50" t="s">
        <v>50</v>
      </c>
      <c r="E50" s="51" t="s">
        <v>54</v>
      </c>
      <c r="F50" s="52" t="s">
        <v>18</v>
      </c>
      <c r="G50" s="53" t="s">
        <v>52</v>
      </c>
      <c r="H50" s="54">
        <v>41260</v>
      </c>
      <c r="I50" s="54">
        <v>41851</v>
      </c>
      <c r="J50" s="55" t="s">
        <v>19</v>
      </c>
      <c r="K50" s="56">
        <v>19</v>
      </c>
      <c r="L50" s="56">
        <v>0</v>
      </c>
      <c r="M50" s="117">
        <v>1396</v>
      </c>
      <c r="N50" s="115">
        <v>0</v>
      </c>
      <c r="O50" s="57">
        <v>4638275726</v>
      </c>
      <c r="P50" s="57">
        <v>665</v>
      </c>
      <c r="Q50" s="58" t="s">
        <v>55</v>
      </c>
      <c r="R50" s="59"/>
      <c r="S50" s="59"/>
      <c r="T50" s="59"/>
      <c r="U50" s="59"/>
      <c r="V50" s="59"/>
      <c r="W50" s="59"/>
      <c r="X50" s="59"/>
      <c r="Y50" s="59"/>
      <c r="Z50" s="59"/>
    </row>
    <row r="51" spans="1:26" s="60" customFormat="1" ht="30" x14ac:dyDescent="0.25">
      <c r="A51" s="49">
        <f t="shared" ref="A51:A56" si="0">+A50+1</f>
        <v>3</v>
      </c>
      <c r="B51" s="50" t="s">
        <v>49</v>
      </c>
      <c r="C51" s="50" t="s">
        <v>49</v>
      </c>
      <c r="D51" s="50" t="s">
        <v>50</v>
      </c>
      <c r="E51" s="51" t="s">
        <v>56</v>
      </c>
      <c r="F51" s="52" t="s">
        <v>18</v>
      </c>
      <c r="G51" s="53" t="s">
        <v>52</v>
      </c>
      <c r="H51" s="54">
        <v>41305</v>
      </c>
      <c r="I51" s="54">
        <v>41639</v>
      </c>
      <c r="J51" s="55" t="s">
        <v>19</v>
      </c>
      <c r="K51" s="56">
        <v>0</v>
      </c>
      <c r="L51" s="56">
        <v>12</v>
      </c>
      <c r="M51" s="117">
        <v>5580</v>
      </c>
      <c r="N51" s="115">
        <v>0</v>
      </c>
      <c r="O51" s="57">
        <v>5380336061</v>
      </c>
      <c r="P51" s="57">
        <v>669</v>
      </c>
      <c r="Q51" s="58" t="s">
        <v>55</v>
      </c>
      <c r="R51" s="59"/>
      <c r="S51" s="59"/>
      <c r="T51" s="59"/>
      <c r="U51" s="59"/>
      <c r="V51" s="59"/>
      <c r="W51" s="59"/>
      <c r="X51" s="59"/>
      <c r="Y51" s="59"/>
      <c r="Z51" s="59"/>
    </row>
    <row r="52" spans="1:26" s="60" customFormat="1" ht="30" x14ac:dyDescent="0.25">
      <c r="A52" s="49">
        <f t="shared" si="0"/>
        <v>4</v>
      </c>
      <c r="B52" s="50" t="s">
        <v>49</v>
      </c>
      <c r="C52" s="50" t="s">
        <v>49</v>
      </c>
      <c r="D52" s="50" t="s">
        <v>50</v>
      </c>
      <c r="E52" s="51" t="s">
        <v>57</v>
      </c>
      <c r="F52" s="52" t="s">
        <v>18</v>
      </c>
      <c r="G52" s="53" t="s">
        <v>52</v>
      </c>
      <c r="H52" s="54">
        <v>41663</v>
      </c>
      <c r="I52" s="54">
        <v>41912</v>
      </c>
      <c r="J52" s="55" t="s">
        <v>19</v>
      </c>
      <c r="K52" s="56">
        <v>1</v>
      </c>
      <c r="L52" s="56">
        <v>7</v>
      </c>
      <c r="M52" s="67" t="s">
        <v>52</v>
      </c>
      <c r="N52" s="115"/>
      <c r="O52" s="57">
        <v>5084464396</v>
      </c>
      <c r="P52" s="57"/>
      <c r="Q52" s="58"/>
      <c r="R52" s="59"/>
      <c r="S52" s="59"/>
      <c r="T52" s="59"/>
      <c r="U52" s="59"/>
      <c r="V52" s="59"/>
      <c r="W52" s="59"/>
      <c r="X52" s="59"/>
      <c r="Y52" s="59"/>
      <c r="Z52" s="59"/>
    </row>
    <row r="53" spans="1:26" s="60" customFormat="1" ht="56.25" customHeight="1" x14ac:dyDescent="0.25">
      <c r="A53" s="49">
        <f t="shared" si="0"/>
        <v>5</v>
      </c>
      <c r="B53" s="50" t="s">
        <v>49</v>
      </c>
      <c r="C53" s="50" t="s">
        <v>49</v>
      </c>
      <c r="D53" s="50" t="s">
        <v>50</v>
      </c>
      <c r="E53" s="51" t="s">
        <v>58</v>
      </c>
      <c r="F53" s="52" t="s">
        <v>18</v>
      </c>
      <c r="G53" s="53" t="s">
        <v>52</v>
      </c>
      <c r="H53" s="54">
        <v>41565</v>
      </c>
      <c r="I53" s="54">
        <v>41851</v>
      </c>
      <c r="J53" s="55" t="s">
        <v>19</v>
      </c>
      <c r="K53" s="56">
        <v>0</v>
      </c>
      <c r="L53" s="56">
        <v>9</v>
      </c>
      <c r="M53" s="67" t="s">
        <v>52</v>
      </c>
      <c r="N53" s="115"/>
      <c r="O53" s="57">
        <v>1714948984</v>
      </c>
      <c r="P53" s="57"/>
      <c r="Q53" s="58" t="s">
        <v>53</v>
      </c>
      <c r="R53" s="59"/>
      <c r="S53" s="59"/>
      <c r="T53" s="59"/>
      <c r="U53" s="59"/>
      <c r="V53" s="59"/>
      <c r="W53" s="59"/>
      <c r="X53" s="59"/>
      <c r="Y53" s="59"/>
      <c r="Z53" s="59"/>
    </row>
    <row r="54" spans="1:26" s="60" customFormat="1" ht="30" x14ac:dyDescent="0.25">
      <c r="A54" s="49">
        <f t="shared" si="0"/>
        <v>6</v>
      </c>
      <c r="B54" s="50" t="s">
        <v>49</v>
      </c>
      <c r="C54" s="61" t="s">
        <v>49</v>
      </c>
      <c r="D54" s="50" t="s">
        <v>59</v>
      </c>
      <c r="E54" s="56">
        <v>152011</v>
      </c>
      <c r="F54" s="52" t="s">
        <v>18</v>
      </c>
      <c r="G54" s="52" t="s">
        <v>52</v>
      </c>
      <c r="H54" s="62">
        <v>40575</v>
      </c>
      <c r="I54" s="62">
        <v>40908</v>
      </c>
      <c r="J54" s="55" t="s">
        <v>19</v>
      </c>
      <c r="K54" s="56">
        <v>11</v>
      </c>
      <c r="L54" s="56">
        <v>0</v>
      </c>
      <c r="M54" s="67" t="s">
        <v>52</v>
      </c>
      <c r="N54" s="116"/>
      <c r="O54" s="57">
        <v>132484826</v>
      </c>
      <c r="P54" s="57"/>
      <c r="Q54" s="58"/>
      <c r="R54" s="59"/>
      <c r="S54" s="59"/>
      <c r="T54" s="59"/>
      <c r="U54" s="59"/>
      <c r="V54" s="59"/>
      <c r="W54" s="59"/>
      <c r="X54" s="59"/>
      <c r="Y54" s="59"/>
      <c r="Z54" s="59"/>
    </row>
    <row r="55" spans="1:26" s="60" customFormat="1" x14ac:dyDescent="0.25">
      <c r="A55" s="49">
        <f t="shared" si="0"/>
        <v>7</v>
      </c>
      <c r="B55" s="50"/>
      <c r="C55" s="61"/>
      <c r="D55" s="50"/>
      <c r="E55" s="51"/>
      <c r="F55" s="52"/>
      <c r="G55" s="52"/>
      <c r="H55" s="52"/>
      <c r="I55" s="55"/>
      <c r="J55" s="55"/>
      <c r="K55" s="55"/>
      <c r="L55" s="55"/>
      <c r="M55" s="63"/>
      <c r="N55" s="116"/>
      <c r="O55" s="57"/>
      <c r="P55" s="57"/>
      <c r="Q55" s="58"/>
      <c r="R55" s="59"/>
      <c r="S55" s="59"/>
      <c r="T55" s="59"/>
      <c r="U55" s="59"/>
      <c r="V55" s="59"/>
      <c r="W55" s="59"/>
      <c r="X55" s="59"/>
      <c r="Y55" s="59"/>
      <c r="Z55" s="59"/>
    </row>
    <row r="56" spans="1:26" s="60" customFormat="1" x14ac:dyDescent="0.25">
      <c r="A56" s="49">
        <f t="shared" si="0"/>
        <v>8</v>
      </c>
      <c r="B56" s="50"/>
      <c r="C56" s="61"/>
      <c r="D56" s="50"/>
      <c r="E56" s="51"/>
      <c r="F56" s="52"/>
      <c r="G56" s="52"/>
      <c r="H56" s="52"/>
      <c r="I56" s="55"/>
      <c r="J56" s="55"/>
      <c r="K56" s="55"/>
      <c r="L56" s="55"/>
      <c r="M56" s="63"/>
      <c r="N56" s="63"/>
      <c r="O56" s="57"/>
      <c r="P56" s="57"/>
      <c r="Q56" s="58"/>
      <c r="R56" s="59"/>
      <c r="S56" s="59"/>
      <c r="T56" s="59"/>
      <c r="U56" s="59"/>
      <c r="V56" s="59"/>
      <c r="W56" s="59"/>
      <c r="X56" s="59"/>
      <c r="Y56" s="59"/>
      <c r="Z56" s="59"/>
    </row>
    <row r="57" spans="1:26" s="60" customFormat="1" x14ac:dyDescent="0.25">
      <c r="A57" s="49"/>
      <c r="B57" s="64" t="s">
        <v>28</v>
      </c>
      <c r="C57" s="61"/>
      <c r="D57" s="50"/>
      <c r="E57" s="51"/>
      <c r="F57" s="52"/>
      <c r="G57" s="52"/>
      <c r="H57" s="52"/>
      <c r="I57" s="55"/>
      <c r="J57" s="55"/>
      <c r="K57" s="65">
        <f t="shared" ref="K57:M57" si="1">SUM(K49:K56)</f>
        <v>31</v>
      </c>
      <c r="L57" s="65">
        <f t="shared" si="1"/>
        <v>29</v>
      </c>
      <c r="M57" s="66">
        <f t="shared" si="1"/>
        <v>6976</v>
      </c>
      <c r="N57" s="65"/>
      <c r="O57" s="57"/>
      <c r="P57" s="57"/>
      <c r="Q57" s="67"/>
    </row>
    <row r="58" spans="1:26" s="68" customFormat="1" x14ac:dyDescent="0.25">
      <c r="E58" s="69"/>
    </row>
    <row r="59" spans="1:26" s="68" customFormat="1" x14ac:dyDescent="0.25">
      <c r="B59" s="118" t="s">
        <v>60</v>
      </c>
      <c r="C59" s="118" t="s">
        <v>61</v>
      </c>
      <c r="D59" s="120" t="s">
        <v>62</v>
      </c>
      <c r="E59" s="120"/>
    </row>
    <row r="60" spans="1:26" s="68" customFormat="1" x14ac:dyDescent="0.25">
      <c r="B60" s="119"/>
      <c r="C60" s="119"/>
      <c r="D60" s="70" t="s">
        <v>63</v>
      </c>
      <c r="E60" s="71" t="s">
        <v>64</v>
      </c>
    </row>
    <row r="61" spans="1:26" s="68" customFormat="1" ht="30.6" customHeight="1" x14ac:dyDescent="0.25">
      <c r="B61" s="72" t="s">
        <v>65</v>
      </c>
      <c r="C61" s="73">
        <f>+K57</f>
        <v>31</v>
      </c>
      <c r="D61" s="74" t="s">
        <v>21</v>
      </c>
      <c r="E61" s="75"/>
      <c r="F61" s="76"/>
      <c r="G61" s="76"/>
      <c r="H61" s="76"/>
      <c r="I61" s="76"/>
      <c r="J61" s="76"/>
      <c r="K61" s="76"/>
      <c r="L61" s="76"/>
      <c r="M61" s="76"/>
    </row>
    <row r="62" spans="1:26" s="68" customFormat="1" ht="30" customHeight="1" x14ac:dyDescent="0.25">
      <c r="B62" s="72" t="s">
        <v>66</v>
      </c>
      <c r="C62" s="73" t="s">
        <v>229</v>
      </c>
      <c r="D62" s="74" t="s">
        <v>21</v>
      </c>
      <c r="E62" s="75"/>
      <c r="F62" s="77"/>
    </row>
    <row r="63" spans="1:26" s="68" customFormat="1" x14ac:dyDescent="0.25">
      <c r="B63" s="78"/>
      <c r="C63" s="136"/>
      <c r="D63" s="136"/>
      <c r="E63" s="136"/>
      <c r="F63" s="136"/>
      <c r="G63" s="136"/>
      <c r="H63" s="136"/>
      <c r="I63" s="136"/>
      <c r="J63" s="136"/>
      <c r="K63" s="136"/>
      <c r="L63" s="136"/>
      <c r="M63" s="136"/>
      <c r="N63" s="136"/>
    </row>
    <row r="64" spans="1:26" ht="28.15" customHeight="1" thickBot="1" x14ac:dyDescent="0.3"/>
    <row r="65" spans="2:17" ht="27" thickBot="1" x14ac:dyDescent="0.3">
      <c r="B65" s="137" t="s">
        <v>67</v>
      </c>
      <c r="C65" s="137"/>
      <c r="D65" s="137"/>
      <c r="E65" s="137"/>
      <c r="F65" s="137"/>
      <c r="G65" s="137"/>
      <c r="H65" s="137"/>
      <c r="I65" s="137"/>
      <c r="J65" s="137"/>
      <c r="K65" s="137"/>
      <c r="L65" s="137"/>
      <c r="M65" s="137"/>
      <c r="N65" s="137"/>
    </row>
    <row r="68" spans="2:17" ht="109.5" customHeight="1" x14ac:dyDescent="0.25">
      <c r="B68" s="79" t="s">
        <v>68</v>
      </c>
      <c r="C68" s="80" t="s">
        <v>69</v>
      </c>
      <c r="D68" s="80" t="s">
        <v>70</v>
      </c>
      <c r="E68" s="80" t="s">
        <v>71</v>
      </c>
      <c r="F68" s="80" t="s">
        <v>72</v>
      </c>
      <c r="G68" s="80" t="s">
        <v>73</v>
      </c>
      <c r="H68" s="80" t="s">
        <v>74</v>
      </c>
      <c r="I68" s="80" t="s">
        <v>75</v>
      </c>
      <c r="J68" s="80" t="s">
        <v>76</v>
      </c>
      <c r="K68" s="80" t="s">
        <v>77</v>
      </c>
      <c r="L68" s="80" t="s">
        <v>78</v>
      </c>
      <c r="M68" s="81" t="s">
        <v>79</v>
      </c>
      <c r="N68" s="81" t="s">
        <v>80</v>
      </c>
      <c r="O68" s="133" t="s">
        <v>81</v>
      </c>
      <c r="P68" s="135"/>
      <c r="Q68" s="80" t="s">
        <v>82</v>
      </c>
    </row>
    <row r="69" spans="2:17" ht="60" x14ac:dyDescent="0.25">
      <c r="B69" s="82" t="s">
        <v>83</v>
      </c>
      <c r="C69" s="82" t="s">
        <v>84</v>
      </c>
      <c r="D69" s="83" t="s">
        <v>85</v>
      </c>
      <c r="E69" s="84">
        <v>250</v>
      </c>
      <c r="F69" s="85" t="s">
        <v>52</v>
      </c>
      <c r="G69" s="85" t="s">
        <v>18</v>
      </c>
      <c r="H69" s="85" t="s">
        <v>52</v>
      </c>
      <c r="I69" s="86" t="s">
        <v>52</v>
      </c>
      <c r="J69" s="86" t="s">
        <v>18</v>
      </c>
      <c r="K69" s="40" t="s">
        <v>18</v>
      </c>
      <c r="L69" s="40" t="s">
        <v>18</v>
      </c>
      <c r="M69" s="40" t="s">
        <v>18</v>
      </c>
      <c r="N69" s="40" t="s">
        <v>18</v>
      </c>
      <c r="O69" s="138"/>
      <c r="P69" s="139"/>
      <c r="Q69" s="40" t="s">
        <v>18</v>
      </c>
    </row>
    <row r="70" spans="2:17" ht="30" x14ac:dyDescent="0.25">
      <c r="B70" s="82" t="s">
        <v>86</v>
      </c>
      <c r="C70" s="82" t="s">
        <v>84</v>
      </c>
      <c r="D70" s="83" t="s">
        <v>87</v>
      </c>
      <c r="E70" s="84">
        <v>120</v>
      </c>
      <c r="F70" s="85" t="s">
        <v>52</v>
      </c>
      <c r="G70" s="85" t="s">
        <v>52</v>
      </c>
      <c r="H70" s="85" t="s">
        <v>18</v>
      </c>
      <c r="I70" s="86" t="s">
        <v>52</v>
      </c>
      <c r="J70" s="86" t="s">
        <v>18</v>
      </c>
      <c r="K70" s="40" t="s">
        <v>18</v>
      </c>
      <c r="L70" s="40" t="s">
        <v>18</v>
      </c>
      <c r="M70" s="40" t="s">
        <v>18</v>
      </c>
      <c r="N70" s="40" t="s">
        <v>18</v>
      </c>
      <c r="O70" s="138"/>
      <c r="P70" s="139"/>
      <c r="Q70" s="40" t="s">
        <v>18</v>
      </c>
    </row>
    <row r="71" spans="2:17" ht="45" x14ac:dyDescent="0.25">
      <c r="B71" s="82" t="s">
        <v>86</v>
      </c>
      <c r="C71" s="82" t="s">
        <v>84</v>
      </c>
      <c r="D71" s="83" t="s">
        <v>88</v>
      </c>
      <c r="E71" s="84">
        <v>120</v>
      </c>
      <c r="F71" s="85" t="s">
        <v>52</v>
      </c>
      <c r="G71" s="85" t="s">
        <v>52</v>
      </c>
      <c r="H71" s="85" t="s">
        <v>18</v>
      </c>
      <c r="I71" s="86" t="s">
        <v>52</v>
      </c>
      <c r="J71" s="86" t="s">
        <v>18</v>
      </c>
      <c r="K71" s="40" t="s">
        <v>18</v>
      </c>
      <c r="L71" s="40" t="s">
        <v>18</v>
      </c>
      <c r="M71" s="40" t="s">
        <v>18</v>
      </c>
      <c r="N71" s="40" t="s">
        <v>18</v>
      </c>
      <c r="O71" s="138"/>
      <c r="P71" s="139"/>
      <c r="Q71" s="40" t="s">
        <v>18</v>
      </c>
    </row>
    <row r="72" spans="2:17" ht="30" x14ac:dyDescent="0.25">
      <c r="B72" s="82" t="s">
        <v>86</v>
      </c>
      <c r="C72" s="82" t="s">
        <v>84</v>
      </c>
      <c r="D72" s="83" t="s">
        <v>89</v>
      </c>
      <c r="E72" s="84">
        <v>160</v>
      </c>
      <c r="F72" s="85" t="s">
        <v>52</v>
      </c>
      <c r="G72" s="85" t="s">
        <v>52</v>
      </c>
      <c r="H72" s="85" t="s">
        <v>18</v>
      </c>
      <c r="I72" s="86" t="s">
        <v>52</v>
      </c>
      <c r="J72" s="86" t="s">
        <v>18</v>
      </c>
      <c r="K72" s="40" t="s">
        <v>18</v>
      </c>
      <c r="L72" s="40" t="s">
        <v>18</v>
      </c>
      <c r="M72" s="40" t="s">
        <v>18</v>
      </c>
      <c r="N72" s="40" t="s">
        <v>18</v>
      </c>
      <c r="O72" s="138"/>
      <c r="P72" s="139"/>
      <c r="Q72" s="40" t="s">
        <v>18</v>
      </c>
    </row>
    <row r="73" spans="2:17" ht="78" customHeight="1" x14ac:dyDescent="0.25">
      <c r="B73" s="82" t="s">
        <v>90</v>
      </c>
      <c r="C73" s="82" t="s">
        <v>91</v>
      </c>
      <c r="D73" s="84" t="s">
        <v>92</v>
      </c>
      <c r="E73" s="84">
        <v>390</v>
      </c>
      <c r="F73" s="85" t="s">
        <v>52</v>
      </c>
      <c r="G73" s="85" t="s">
        <v>52</v>
      </c>
      <c r="H73" s="85" t="s">
        <v>52</v>
      </c>
      <c r="I73" s="86" t="s">
        <v>18</v>
      </c>
      <c r="J73" s="86" t="s">
        <v>52</v>
      </c>
      <c r="K73" s="40" t="s">
        <v>52</v>
      </c>
      <c r="L73" s="40" t="s">
        <v>52</v>
      </c>
      <c r="M73" s="40" t="s">
        <v>52</v>
      </c>
      <c r="N73" s="40" t="s">
        <v>52</v>
      </c>
      <c r="O73" s="140"/>
      <c r="P73" s="141"/>
      <c r="Q73" s="40" t="s">
        <v>18</v>
      </c>
    </row>
    <row r="74" spans="2:17" x14ac:dyDescent="0.25">
      <c r="B74" s="82"/>
      <c r="C74" s="82"/>
      <c r="D74" s="84"/>
      <c r="E74" s="84"/>
      <c r="F74" s="85"/>
      <c r="G74" s="85"/>
      <c r="H74" s="85"/>
      <c r="I74" s="86"/>
      <c r="J74" s="86"/>
      <c r="K74" s="40"/>
      <c r="L74" s="40"/>
      <c r="M74" s="40"/>
      <c r="N74" s="40"/>
      <c r="O74" s="138"/>
      <c r="P74" s="139"/>
      <c r="Q74" s="40"/>
    </row>
    <row r="75" spans="2:17" x14ac:dyDescent="0.25">
      <c r="B75" s="40"/>
      <c r="C75" s="40"/>
      <c r="D75" s="40"/>
      <c r="E75" s="40"/>
      <c r="F75" s="40"/>
      <c r="G75" s="40"/>
      <c r="H75" s="40"/>
      <c r="I75" s="40"/>
      <c r="J75" s="40"/>
      <c r="K75" s="40"/>
      <c r="L75" s="40"/>
      <c r="M75" s="40"/>
      <c r="N75" s="40"/>
      <c r="O75" s="138"/>
      <c r="P75" s="139"/>
      <c r="Q75" s="40"/>
    </row>
    <row r="76" spans="2:17" x14ac:dyDescent="0.25">
      <c r="B76" s="1" t="s">
        <v>93</v>
      </c>
    </row>
    <row r="77" spans="2:17" x14ac:dyDescent="0.25">
      <c r="B77" s="1" t="s">
        <v>94</v>
      </c>
    </row>
    <row r="78" spans="2:17" x14ac:dyDescent="0.25">
      <c r="B78" s="1" t="s">
        <v>95</v>
      </c>
    </row>
    <row r="80" spans="2:17" ht="15.75" thickBot="1" x14ac:dyDescent="0.3"/>
    <row r="81" spans="2:17" ht="27" thickBot="1" x14ac:dyDescent="0.3">
      <c r="B81" s="142" t="s">
        <v>96</v>
      </c>
      <c r="C81" s="143"/>
      <c r="D81" s="143"/>
      <c r="E81" s="143"/>
      <c r="F81" s="143"/>
      <c r="G81" s="143"/>
      <c r="H81" s="143"/>
      <c r="I81" s="143"/>
      <c r="J81" s="143"/>
      <c r="K81" s="143"/>
      <c r="L81" s="143"/>
      <c r="M81" s="143"/>
      <c r="N81" s="144"/>
    </row>
    <row r="83" spans="2:17" ht="76.5" customHeight="1" x14ac:dyDescent="0.25">
      <c r="B83" s="79" t="s">
        <v>97</v>
      </c>
      <c r="C83" s="79" t="s">
        <v>98</v>
      </c>
      <c r="D83" s="79" t="s">
        <v>99</v>
      </c>
      <c r="E83" s="79" t="s">
        <v>100</v>
      </c>
      <c r="F83" s="79" t="s">
        <v>101</v>
      </c>
      <c r="G83" s="79" t="s">
        <v>102</v>
      </c>
      <c r="H83" s="79" t="s">
        <v>103</v>
      </c>
      <c r="I83" s="79" t="s">
        <v>104</v>
      </c>
      <c r="J83" s="133" t="s">
        <v>105</v>
      </c>
      <c r="K83" s="134"/>
      <c r="L83" s="135"/>
      <c r="M83" s="79" t="s">
        <v>106</v>
      </c>
      <c r="N83" s="79" t="s">
        <v>107</v>
      </c>
      <c r="O83" s="79" t="s">
        <v>108</v>
      </c>
      <c r="P83" s="133" t="s">
        <v>81</v>
      </c>
      <c r="Q83" s="135"/>
    </row>
    <row r="84" spans="2:17" ht="200.1" customHeight="1" x14ac:dyDescent="0.25">
      <c r="B84" s="87" t="s">
        <v>109</v>
      </c>
      <c r="C84" s="87" t="s">
        <v>110</v>
      </c>
      <c r="D84" s="88" t="s">
        <v>111</v>
      </c>
      <c r="E84" s="89">
        <v>38473680</v>
      </c>
      <c r="F84" s="87" t="s">
        <v>112</v>
      </c>
      <c r="G84" s="40" t="s">
        <v>113</v>
      </c>
      <c r="H84" s="90">
        <v>41544</v>
      </c>
      <c r="I84" s="75" t="s">
        <v>52</v>
      </c>
      <c r="J84" s="87" t="s">
        <v>114</v>
      </c>
      <c r="K84" s="91" t="s">
        <v>115</v>
      </c>
      <c r="L84" s="91" t="s">
        <v>116</v>
      </c>
      <c r="M84" s="40" t="s">
        <v>18</v>
      </c>
      <c r="N84" s="40" t="s">
        <v>18</v>
      </c>
      <c r="O84" s="40" t="s">
        <v>18</v>
      </c>
      <c r="P84" s="140"/>
      <c r="Q84" s="141"/>
    </row>
    <row r="85" spans="2:17" ht="97.5" customHeight="1" x14ac:dyDescent="0.25">
      <c r="B85" s="87" t="s">
        <v>117</v>
      </c>
      <c r="C85" s="92" t="s">
        <v>118</v>
      </c>
      <c r="D85" s="93" t="s">
        <v>119</v>
      </c>
      <c r="E85" s="94">
        <v>1077426087</v>
      </c>
      <c r="F85" s="82" t="s">
        <v>120</v>
      </c>
      <c r="G85" s="92" t="s">
        <v>121</v>
      </c>
      <c r="H85" s="95">
        <v>40816</v>
      </c>
      <c r="I85" s="84">
        <v>63042</v>
      </c>
      <c r="J85" s="87" t="s">
        <v>3</v>
      </c>
      <c r="K85" s="91" t="s">
        <v>122</v>
      </c>
      <c r="L85" s="86" t="s">
        <v>116</v>
      </c>
      <c r="M85" s="40" t="s">
        <v>18</v>
      </c>
      <c r="N85" s="40" t="s">
        <v>18</v>
      </c>
      <c r="O85" s="40" t="s">
        <v>18</v>
      </c>
      <c r="P85" s="140"/>
      <c r="Q85" s="141"/>
    </row>
    <row r="86" spans="2:17" ht="95.25" customHeight="1" x14ac:dyDescent="0.25">
      <c r="B86" s="87" t="s">
        <v>123</v>
      </c>
      <c r="C86" s="92" t="s">
        <v>124</v>
      </c>
      <c r="D86" s="93" t="s">
        <v>125</v>
      </c>
      <c r="E86" s="94">
        <v>31601025</v>
      </c>
      <c r="F86" s="92" t="s">
        <v>112</v>
      </c>
      <c r="G86" s="82" t="s">
        <v>113</v>
      </c>
      <c r="H86" s="95">
        <v>41740</v>
      </c>
      <c r="I86" s="84" t="s">
        <v>52</v>
      </c>
      <c r="J86" s="92" t="s">
        <v>126</v>
      </c>
      <c r="K86" s="91" t="s">
        <v>127</v>
      </c>
      <c r="L86" s="86" t="s">
        <v>116</v>
      </c>
      <c r="M86" s="40" t="s">
        <v>18</v>
      </c>
      <c r="N86" s="40" t="s">
        <v>18</v>
      </c>
      <c r="O86" s="40" t="s">
        <v>18</v>
      </c>
      <c r="P86" s="145" t="s">
        <v>128</v>
      </c>
      <c r="Q86" s="146"/>
    </row>
    <row r="87" spans="2:17" ht="81" customHeight="1" x14ac:dyDescent="0.25">
      <c r="B87" s="87" t="s">
        <v>129</v>
      </c>
      <c r="C87" s="92" t="s">
        <v>130</v>
      </c>
      <c r="D87" s="93" t="s">
        <v>131</v>
      </c>
      <c r="E87" s="94">
        <v>1111740091</v>
      </c>
      <c r="F87" s="92" t="s">
        <v>132</v>
      </c>
      <c r="G87" s="82" t="s">
        <v>133</v>
      </c>
      <c r="H87" s="95">
        <v>41055</v>
      </c>
      <c r="I87" s="84" t="s">
        <v>52</v>
      </c>
      <c r="J87" s="92" t="s">
        <v>134</v>
      </c>
      <c r="K87" s="91" t="s">
        <v>135</v>
      </c>
      <c r="L87" s="86" t="s">
        <v>116</v>
      </c>
      <c r="M87" s="40" t="s">
        <v>18</v>
      </c>
      <c r="N87" s="40" t="s">
        <v>18</v>
      </c>
      <c r="O87" s="40" t="s">
        <v>18</v>
      </c>
      <c r="P87" s="148"/>
      <c r="Q87" s="148"/>
    </row>
    <row r="88" spans="2:17" ht="126" customHeight="1" x14ac:dyDescent="0.25">
      <c r="B88" s="92" t="s">
        <v>136</v>
      </c>
      <c r="C88" s="92" t="s">
        <v>110</v>
      </c>
      <c r="D88" s="93" t="s">
        <v>137</v>
      </c>
      <c r="E88" s="94">
        <v>1111760095</v>
      </c>
      <c r="F88" s="82" t="s">
        <v>138</v>
      </c>
      <c r="G88" s="82" t="s">
        <v>139</v>
      </c>
      <c r="H88" s="95">
        <v>40769</v>
      </c>
      <c r="I88" s="84">
        <v>124813</v>
      </c>
      <c r="J88" s="92" t="s">
        <v>140</v>
      </c>
      <c r="K88" s="91" t="s">
        <v>141</v>
      </c>
      <c r="L88" s="86" t="s">
        <v>116</v>
      </c>
      <c r="M88" s="40" t="s">
        <v>18</v>
      </c>
      <c r="N88" s="40" t="s">
        <v>18</v>
      </c>
      <c r="O88" s="40" t="s">
        <v>18</v>
      </c>
      <c r="P88" s="145" t="s">
        <v>142</v>
      </c>
      <c r="Q88" s="147"/>
    </row>
    <row r="89" spans="2:17" ht="126" customHeight="1" x14ac:dyDescent="0.25">
      <c r="B89" s="92" t="s">
        <v>143</v>
      </c>
      <c r="C89" s="92" t="s">
        <v>118</v>
      </c>
      <c r="D89" s="93" t="s">
        <v>144</v>
      </c>
      <c r="E89" s="94">
        <v>66737153</v>
      </c>
      <c r="F89" s="92" t="s">
        <v>145</v>
      </c>
      <c r="G89" s="82" t="s">
        <v>113</v>
      </c>
      <c r="H89" s="95">
        <v>34507</v>
      </c>
      <c r="I89" s="84" t="s">
        <v>52</v>
      </c>
      <c r="J89" s="92" t="s">
        <v>146</v>
      </c>
      <c r="K89" s="91" t="s">
        <v>147</v>
      </c>
      <c r="L89" s="86" t="s">
        <v>116</v>
      </c>
      <c r="M89" s="40" t="s">
        <v>18</v>
      </c>
      <c r="N89" s="40" t="s">
        <v>18</v>
      </c>
      <c r="O89" s="40" t="s">
        <v>18</v>
      </c>
      <c r="P89" s="148"/>
      <c r="Q89" s="148"/>
    </row>
    <row r="90" spans="2:17" ht="126" customHeight="1" x14ac:dyDescent="0.25">
      <c r="B90" s="92" t="s">
        <v>148</v>
      </c>
      <c r="C90" s="92" t="s">
        <v>124</v>
      </c>
      <c r="D90" s="93" t="s">
        <v>149</v>
      </c>
      <c r="E90" s="94">
        <v>38470313</v>
      </c>
      <c r="F90" s="92" t="s">
        <v>150</v>
      </c>
      <c r="G90" s="82" t="s">
        <v>133</v>
      </c>
      <c r="H90" s="95">
        <v>40305</v>
      </c>
      <c r="I90" s="84" t="s">
        <v>151</v>
      </c>
      <c r="J90" s="92" t="s">
        <v>152</v>
      </c>
      <c r="K90" s="91" t="s">
        <v>153</v>
      </c>
      <c r="L90" s="86" t="s">
        <v>116</v>
      </c>
      <c r="M90" s="40" t="s">
        <v>18</v>
      </c>
      <c r="N90" s="40" t="s">
        <v>18</v>
      </c>
      <c r="O90" s="40" t="s">
        <v>18</v>
      </c>
      <c r="P90" s="145" t="s">
        <v>154</v>
      </c>
      <c r="Q90" s="147"/>
    </row>
    <row r="91" spans="2:17" ht="126" customHeight="1" x14ac:dyDescent="0.25">
      <c r="B91" s="92" t="s">
        <v>155</v>
      </c>
      <c r="C91" s="92" t="s">
        <v>130</v>
      </c>
      <c r="D91" s="93" t="s">
        <v>156</v>
      </c>
      <c r="E91" s="94">
        <v>66742637</v>
      </c>
      <c r="F91" s="92" t="s">
        <v>157</v>
      </c>
      <c r="G91" s="92" t="s">
        <v>158</v>
      </c>
      <c r="H91" s="95">
        <v>38163</v>
      </c>
      <c r="I91" s="84">
        <v>132846</v>
      </c>
      <c r="J91" s="92" t="s">
        <v>159</v>
      </c>
      <c r="K91" s="91" t="s">
        <v>160</v>
      </c>
      <c r="L91" s="86" t="s">
        <v>116</v>
      </c>
      <c r="M91" s="40" t="s">
        <v>18</v>
      </c>
      <c r="N91" s="40" t="s">
        <v>18</v>
      </c>
      <c r="O91" s="40" t="s">
        <v>18</v>
      </c>
      <c r="P91" s="145" t="s">
        <v>161</v>
      </c>
      <c r="Q91" s="147"/>
    </row>
    <row r="92" spans="2:17" ht="126" customHeight="1" x14ac:dyDescent="0.25">
      <c r="B92" s="92" t="s">
        <v>162</v>
      </c>
      <c r="C92" s="92" t="s">
        <v>130</v>
      </c>
      <c r="D92" s="93" t="s">
        <v>163</v>
      </c>
      <c r="E92" s="94">
        <v>1111738790</v>
      </c>
      <c r="F92" s="92" t="s">
        <v>150</v>
      </c>
      <c r="G92" s="92" t="s">
        <v>133</v>
      </c>
      <c r="H92" s="95">
        <v>40495</v>
      </c>
      <c r="I92" s="84" t="s">
        <v>164</v>
      </c>
      <c r="J92" s="92" t="s">
        <v>165</v>
      </c>
      <c r="K92" s="91" t="s">
        <v>166</v>
      </c>
      <c r="L92" s="86" t="s">
        <v>116</v>
      </c>
      <c r="M92" s="40" t="s">
        <v>18</v>
      </c>
      <c r="N92" s="113" t="s">
        <v>18</v>
      </c>
      <c r="O92" s="40" t="s">
        <v>18</v>
      </c>
      <c r="P92" s="149" t="s">
        <v>194</v>
      </c>
      <c r="Q92" s="150"/>
    </row>
    <row r="93" spans="2:17" ht="111.75" customHeight="1" x14ac:dyDescent="0.25">
      <c r="B93" s="92" t="s">
        <v>167</v>
      </c>
      <c r="C93" s="92" t="s">
        <v>130</v>
      </c>
      <c r="D93" s="93" t="s">
        <v>168</v>
      </c>
      <c r="E93" s="94">
        <v>1111738921</v>
      </c>
      <c r="F93" s="92" t="s">
        <v>150</v>
      </c>
      <c r="G93" s="92" t="s">
        <v>133</v>
      </c>
      <c r="H93" s="95">
        <v>40522</v>
      </c>
      <c r="I93" s="84" t="s">
        <v>169</v>
      </c>
      <c r="J93" s="92" t="s">
        <v>170</v>
      </c>
      <c r="K93" s="91" t="s">
        <v>171</v>
      </c>
      <c r="L93" s="86" t="s">
        <v>116</v>
      </c>
      <c r="M93" s="40" t="s">
        <v>18</v>
      </c>
      <c r="N93" s="40" t="s">
        <v>18</v>
      </c>
      <c r="O93" s="40" t="s">
        <v>18</v>
      </c>
      <c r="P93" s="145"/>
      <c r="Q93" s="147"/>
    </row>
    <row r="94" spans="2:17" x14ac:dyDescent="0.25">
      <c r="B94" s="96"/>
    </row>
    <row r="95" spans="2:17" ht="15.75" thickBot="1" x14ac:dyDescent="0.3"/>
    <row r="96" spans="2:17" ht="27" thickBot="1" x14ac:dyDescent="0.3">
      <c r="B96" s="142" t="s">
        <v>172</v>
      </c>
      <c r="C96" s="143"/>
      <c r="D96" s="143"/>
      <c r="E96" s="143"/>
      <c r="F96" s="143"/>
      <c r="G96" s="143"/>
      <c r="H96" s="143"/>
      <c r="I96" s="143"/>
      <c r="J96" s="143"/>
      <c r="K96" s="143"/>
      <c r="L96" s="143"/>
      <c r="M96" s="143"/>
      <c r="N96" s="144"/>
    </row>
    <row r="99" spans="1:26" ht="46.15" customHeight="1" x14ac:dyDescent="0.25">
      <c r="B99" s="80" t="s">
        <v>17</v>
      </c>
      <c r="C99" s="80" t="s">
        <v>173</v>
      </c>
      <c r="D99" s="133" t="s">
        <v>81</v>
      </c>
      <c r="E99" s="135"/>
    </row>
    <row r="100" spans="1:26" ht="46.9" customHeight="1" x14ac:dyDescent="0.25">
      <c r="B100" s="87" t="s">
        <v>174</v>
      </c>
      <c r="C100" s="44" t="s">
        <v>18</v>
      </c>
      <c r="D100" s="148"/>
      <c r="E100" s="148"/>
    </row>
    <row r="103" spans="1:26" ht="26.25" x14ac:dyDescent="0.25">
      <c r="B103" s="121" t="s">
        <v>175</v>
      </c>
      <c r="C103" s="122"/>
      <c r="D103" s="122"/>
      <c r="E103" s="122"/>
      <c r="F103" s="122"/>
      <c r="G103" s="122"/>
      <c r="H103" s="122"/>
      <c r="I103" s="122"/>
      <c r="J103" s="122"/>
      <c r="K103" s="122"/>
      <c r="L103" s="122"/>
      <c r="M103" s="122"/>
      <c r="N103" s="122"/>
      <c r="O103" s="122"/>
      <c r="P103" s="122"/>
    </row>
    <row r="105" spans="1:26" ht="15.75" thickBot="1" x14ac:dyDescent="0.3"/>
    <row r="106" spans="1:26" ht="27" thickBot="1" x14ac:dyDescent="0.3">
      <c r="B106" s="142" t="s">
        <v>176</v>
      </c>
      <c r="C106" s="143"/>
      <c r="D106" s="143"/>
      <c r="E106" s="143"/>
      <c r="F106" s="143"/>
      <c r="G106" s="143"/>
      <c r="H106" s="143"/>
      <c r="I106" s="143"/>
      <c r="J106" s="143"/>
      <c r="K106" s="143"/>
      <c r="L106" s="143"/>
      <c r="M106" s="143"/>
      <c r="N106" s="144"/>
    </row>
    <row r="108" spans="1:26" ht="15.75" thickBot="1" x14ac:dyDescent="0.3">
      <c r="M108" s="45"/>
      <c r="N108" s="45"/>
    </row>
    <row r="109" spans="1:26" s="13" customFormat="1" ht="109.5" customHeight="1" x14ac:dyDescent="0.25">
      <c r="B109" s="46" t="s">
        <v>33</v>
      </c>
      <c r="C109" s="46" t="s">
        <v>34</v>
      </c>
      <c r="D109" s="46" t="s">
        <v>35</v>
      </c>
      <c r="E109" s="46" t="s">
        <v>36</v>
      </c>
      <c r="F109" s="46" t="s">
        <v>37</v>
      </c>
      <c r="G109" s="46" t="s">
        <v>38</v>
      </c>
      <c r="H109" s="46" t="s">
        <v>39</v>
      </c>
      <c r="I109" s="46" t="s">
        <v>40</v>
      </c>
      <c r="J109" s="46" t="s">
        <v>41</v>
      </c>
      <c r="K109" s="46" t="s">
        <v>42</v>
      </c>
      <c r="L109" s="46" t="s">
        <v>43</v>
      </c>
      <c r="M109" s="47" t="s">
        <v>44</v>
      </c>
      <c r="N109" s="46" t="s">
        <v>45</v>
      </c>
      <c r="O109" s="46" t="s">
        <v>46</v>
      </c>
      <c r="P109" s="48" t="s">
        <v>47</v>
      </c>
      <c r="Q109" s="48" t="s">
        <v>48</v>
      </c>
    </row>
    <row r="110" spans="1:26" s="60" customFormat="1" ht="45" x14ac:dyDescent="0.25">
      <c r="A110" s="49">
        <v>1</v>
      </c>
      <c r="B110" s="50" t="s">
        <v>195</v>
      </c>
      <c r="C110" s="50" t="s">
        <v>196</v>
      </c>
      <c r="D110" s="50" t="s">
        <v>197</v>
      </c>
      <c r="E110" s="97" t="s">
        <v>198</v>
      </c>
      <c r="F110" s="52" t="s">
        <v>18</v>
      </c>
      <c r="G110" s="53" t="s">
        <v>52</v>
      </c>
      <c r="H110" s="62" t="s">
        <v>199</v>
      </c>
      <c r="I110" s="62" t="s">
        <v>200</v>
      </c>
      <c r="J110" s="55"/>
      <c r="K110" s="56" t="s">
        <v>55</v>
      </c>
      <c r="L110" s="55"/>
      <c r="M110" s="56"/>
      <c r="N110" s="63"/>
      <c r="O110" s="57"/>
      <c r="P110" s="98">
        <v>528</v>
      </c>
      <c r="Q110" s="58" t="s">
        <v>201</v>
      </c>
      <c r="R110" s="59"/>
      <c r="S110" s="59"/>
      <c r="T110" s="59"/>
      <c r="U110" s="59"/>
      <c r="V110" s="59"/>
      <c r="W110" s="59"/>
      <c r="X110" s="59"/>
      <c r="Y110" s="59"/>
      <c r="Z110" s="59"/>
    </row>
    <row r="111" spans="1:26" s="60" customFormat="1" x14ac:dyDescent="0.25">
      <c r="A111" s="49">
        <f>+A110+1</f>
        <v>2</v>
      </c>
      <c r="B111" s="50"/>
      <c r="C111" s="61"/>
      <c r="D111" s="50"/>
      <c r="E111" s="51"/>
      <c r="F111" s="52"/>
      <c r="G111" s="52"/>
      <c r="H111" s="52"/>
      <c r="I111" s="55"/>
      <c r="J111" s="55"/>
      <c r="K111" s="55"/>
      <c r="L111" s="55"/>
      <c r="M111" s="63"/>
      <c r="N111" s="63"/>
      <c r="O111" s="57"/>
      <c r="P111" s="57"/>
      <c r="Q111" s="58"/>
      <c r="R111" s="59"/>
      <c r="S111" s="59"/>
      <c r="T111" s="59"/>
      <c r="U111" s="59"/>
      <c r="V111" s="59"/>
      <c r="W111" s="59"/>
      <c r="X111" s="59"/>
      <c r="Y111" s="59"/>
      <c r="Z111" s="59"/>
    </row>
    <row r="112" spans="1:26" s="60" customFormat="1" x14ac:dyDescent="0.25">
      <c r="A112" s="49">
        <f t="shared" ref="A112:A117" si="2">+A111+1</f>
        <v>3</v>
      </c>
      <c r="B112" s="50"/>
      <c r="C112" s="61"/>
      <c r="D112" s="50"/>
      <c r="E112" s="51"/>
      <c r="F112" s="52"/>
      <c r="G112" s="52"/>
      <c r="H112" s="52"/>
      <c r="I112" s="55"/>
      <c r="J112" s="55"/>
      <c r="K112" s="55"/>
      <c r="L112" s="55"/>
      <c r="M112" s="63"/>
      <c r="N112" s="63"/>
      <c r="O112" s="57"/>
      <c r="P112" s="57"/>
      <c r="Q112" s="58"/>
      <c r="R112" s="59"/>
      <c r="S112" s="59"/>
      <c r="T112" s="59"/>
      <c r="U112" s="59"/>
      <c r="V112" s="59"/>
      <c r="W112" s="59"/>
      <c r="X112" s="59"/>
      <c r="Y112" s="59"/>
      <c r="Z112" s="59"/>
    </row>
    <row r="113" spans="1:26" s="60" customFormat="1" x14ac:dyDescent="0.25">
      <c r="A113" s="49">
        <f t="shared" si="2"/>
        <v>4</v>
      </c>
      <c r="B113" s="50"/>
      <c r="C113" s="61"/>
      <c r="D113" s="50"/>
      <c r="E113" s="51"/>
      <c r="F113" s="52"/>
      <c r="G113" s="52"/>
      <c r="H113" s="52"/>
      <c r="I113" s="55"/>
      <c r="J113" s="55"/>
      <c r="K113" s="55"/>
      <c r="L113" s="55"/>
      <c r="M113" s="63"/>
      <c r="N113" s="63"/>
      <c r="O113" s="57"/>
      <c r="P113" s="57"/>
      <c r="Q113" s="58"/>
      <c r="R113" s="59"/>
      <c r="S113" s="59"/>
      <c r="T113" s="59"/>
      <c r="U113" s="59"/>
      <c r="V113" s="59"/>
      <c r="W113" s="59"/>
      <c r="X113" s="59"/>
      <c r="Y113" s="59"/>
      <c r="Z113" s="59"/>
    </row>
    <row r="114" spans="1:26" s="60" customFormat="1" x14ac:dyDescent="0.25">
      <c r="A114" s="49">
        <f t="shared" si="2"/>
        <v>5</v>
      </c>
      <c r="B114" s="50"/>
      <c r="C114" s="61"/>
      <c r="D114" s="50"/>
      <c r="E114" s="51"/>
      <c r="F114" s="52"/>
      <c r="G114" s="52"/>
      <c r="H114" s="52"/>
      <c r="I114" s="55"/>
      <c r="J114" s="55"/>
      <c r="K114" s="55"/>
      <c r="L114" s="55"/>
      <c r="M114" s="63"/>
      <c r="N114" s="63"/>
      <c r="O114" s="57"/>
      <c r="P114" s="57"/>
      <c r="Q114" s="58"/>
      <c r="R114" s="59"/>
      <c r="S114" s="59"/>
      <c r="T114" s="59"/>
      <c r="U114" s="59"/>
      <c r="V114" s="59"/>
      <c r="W114" s="59"/>
      <c r="X114" s="59"/>
      <c r="Y114" s="59"/>
      <c r="Z114" s="59"/>
    </row>
    <row r="115" spans="1:26" s="60" customFormat="1" x14ac:dyDescent="0.25">
      <c r="A115" s="49">
        <f t="shared" si="2"/>
        <v>6</v>
      </c>
      <c r="B115" s="50"/>
      <c r="C115" s="61"/>
      <c r="D115" s="50"/>
      <c r="E115" s="51"/>
      <c r="F115" s="52"/>
      <c r="G115" s="52"/>
      <c r="H115" s="52"/>
      <c r="I115" s="55"/>
      <c r="J115" s="55"/>
      <c r="K115" s="55"/>
      <c r="L115" s="55"/>
      <c r="M115" s="63"/>
      <c r="N115" s="63"/>
      <c r="O115" s="57"/>
      <c r="P115" s="57"/>
      <c r="Q115" s="58"/>
      <c r="R115" s="59"/>
      <c r="S115" s="59"/>
      <c r="T115" s="59"/>
      <c r="U115" s="59"/>
      <c r="V115" s="59"/>
      <c r="W115" s="59"/>
      <c r="X115" s="59"/>
      <c r="Y115" s="59"/>
      <c r="Z115" s="59"/>
    </row>
    <row r="116" spans="1:26" s="60" customFormat="1" x14ac:dyDescent="0.25">
      <c r="A116" s="49">
        <f t="shared" si="2"/>
        <v>7</v>
      </c>
      <c r="B116" s="50"/>
      <c r="C116" s="61"/>
      <c r="D116" s="50"/>
      <c r="E116" s="51"/>
      <c r="F116" s="52"/>
      <c r="G116" s="52"/>
      <c r="H116" s="52"/>
      <c r="I116" s="55"/>
      <c r="J116" s="55"/>
      <c r="K116" s="55"/>
      <c r="L116" s="55"/>
      <c r="M116" s="63"/>
      <c r="N116" s="63"/>
      <c r="O116" s="57"/>
      <c r="P116" s="57"/>
      <c r="Q116" s="58"/>
      <c r="R116" s="59"/>
      <c r="S116" s="59"/>
      <c r="T116" s="59"/>
      <c r="U116" s="59"/>
      <c r="V116" s="59"/>
      <c r="W116" s="59"/>
      <c r="X116" s="59"/>
      <c r="Y116" s="59"/>
      <c r="Z116" s="59"/>
    </row>
    <row r="117" spans="1:26" s="60" customFormat="1" x14ac:dyDescent="0.25">
      <c r="A117" s="49">
        <f t="shared" si="2"/>
        <v>8</v>
      </c>
      <c r="B117" s="50"/>
      <c r="C117" s="61"/>
      <c r="D117" s="50"/>
      <c r="E117" s="51"/>
      <c r="F117" s="52"/>
      <c r="G117" s="52"/>
      <c r="H117" s="52"/>
      <c r="I117" s="55"/>
      <c r="J117" s="55"/>
      <c r="K117" s="55"/>
      <c r="L117" s="55"/>
      <c r="M117" s="63"/>
      <c r="N117" s="63"/>
      <c r="O117" s="57"/>
      <c r="P117" s="57"/>
      <c r="Q117" s="58"/>
      <c r="R117" s="59"/>
      <c r="S117" s="59"/>
      <c r="T117" s="59"/>
      <c r="U117" s="59"/>
      <c r="V117" s="59"/>
      <c r="W117" s="59"/>
      <c r="X117" s="59"/>
      <c r="Y117" s="59"/>
      <c r="Z117" s="59"/>
    </row>
    <row r="118" spans="1:26" s="60" customFormat="1" x14ac:dyDescent="0.25">
      <c r="A118" s="49"/>
      <c r="B118" s="64" t="s">
        <v>28</v>
      </c>
      <c r="C118" s="61"/>
      <c r="D118" s="50"/>
      <c r="E118" s="51"/>
      <c r="F118" s="52"/>
      <c r="G118" s="52"/>
      <c r="H118" s="52"/>
      <c r="I118" s="55"/>
      <c r="J118" s="55"/>
      <c r="K118" s="65">
        <f t="shared" ref="K118:N118" si="3">SUM(K110:K117)</f>
        <v>0</v>
      </c>
      <c r="L118" s="65">
        <f t="shared" si="3"/>
        <v>0</v>
      </c>
      <c r="M118" s="66">
        <f t="shared" si="3"/>
        <v>0</v>
      </c>
      <c r="N118" s="65">
        <f t="shared" si="3"/>
        <v>0</v>
      </c>
      <c r="O118" s="57"/>
      <c r="P118" s="57"/>
      <c r="Q118" s="67"/>
    </row>
    <row r="119" spans="1:26" x14ac:dyDescent="0.25">
      <c r="B119" s="68"/>
      <c r="C119" s="68"/>
      <c r="D119" s="68"/>
      <c r="E119" s="69"/>
      <c r="F119" s="68"/>
      <c r="G119" s="68"/>
      <c r="H119" s="68"/>
      <c r="I119" s="68"/>
      <c r="J119" s="68"/>
      <c r="K119" s="68"/>
      <c r="L119" s="68"/>
      <c r="M119" s="68"/>
      <c r="N119" s="68"/>
      <c r="O119" s="68"/>
      <c r="P119" s="68"/>
    </row>
    <row r="120" spans="1:26" ht="18.75" x14ac:dyDescent="0.25">
      <c r="B120" s="72" t="s">
        <v>177</v>
      </c>
      <c r="C120" s="99">
        <f>+K118</f>
        <v>0</v>
      </c>
      <c r="H120" s="76"/>
      <c r="I120" s="76"/>
      <c r="J120" s="76"/>
      <c r="K120" s="76"/>
      <c r="L120" s="76"/>
      <c r="M120" s="76"/>
      <c r="N120" s="68"/>
      <c r="O120" s="68"/>
      <c r="P120" s="68"/>
    </row>
    <row r="122" spans="1:26" ht="15.75" thickBot="1" x14ac:dyDescent="0.3"/>
    <row r="123" spans="1:26" ht="37.15" customHeight="1" thickBot="1" x14ac:dyDescent="0.3">
      <c r="B123" s="100" t="s">
        <v>178</v>
      </c>
      <c r="C123" s="101" t="s">
        <v>179</v>
      </c>
      <c r="D123" s="100" t="s">
        <v>27</v>
      </c>
      <c r="E123" s="101" t="s">
        <v>180</v>
      </c>
    </row>
    <row r="124" spans="1:26" ht="41.45" customHeight="1" x14ac:dyDescent="0.25">
      <c r="B124" s="102" t="s">
        <v>181</v>
      </c>
      <c r="C124" s="103">
        <v>20</v>
      </c>
      <c r="D124" s="103">
        <v>0</v>
      </c>
      <c r="E124" s="157">
        <v>0</v>
      </c>
    </row>
    <row r="125" spans="1:26" x14ac:dyDescent="0.25">
      <c r="B125" s="102" t="s">
        <v>182</v>
      </c>
      <c r="C125" s="74">
        <v>30</v>
      </c>
      <c r="D125" s="44">
        <v>0</v>
      </c>
      <c r="E125" s="158"/>
    </row>
    <row r="126" spans="1:26" ht="15.75" thickBot="1" x14ac:dyDescent="0.3">
      <c r="B126" s="102" t="s">
        <v>183</v>
      </c>
      <c r="C126" s="104">
        <v>40</v>
      </c>
      <c r="D126" s="104">
        <v>0</v>
      </c>
      <c r="E126" s="159"/>
    </row>
    <row r="128" spans="1:26" ht="15.75" thickBot="1" x14ac:dyDescent="0.3"/>
    <row r="129" spans="2:17" ht="27" thickBot="1" x14ac:dyDescent="0.3">
      <c r="B129" s="142" t="s">
        <v>184</v>
      </c>
      <c r="C129" s="143"/>
      <c r="D129" s="143"/>
      <c r="E129" s="143"/>
      <c r="F129" s="143"/>
      <c r="G129" s="143"/>
      <c r="H129" s="143"/>
      <c r="I129" s="143"/>
      <c r="J129" s="143"/>
      <c r="K129" s="143"/>
      <c r="L129" s="143"/>
      <c r="M129" s="143"/>
      <c r="N129" s="144"/>
    </row>
    <row r="131" spans="2:17" ht="76.5" customHeight="1" x14ac:dyDescent="0.25">
      <c r="B131" s="79" t="s">
        <v>97</v>
      </c>
      <c r="C131" s="79" t="s">
        <v>98</v>
      </c>
      <c r="D131" s="79" t="s">
        <v>99</v>
      </c>
      <c r="E131" s="79" t="s">
        <v>100</v>
      </c>
      <c r="F131" s="79" t="s">
        <v>101</v>
      </c>
      <c r="G131" s="79" t="s">
        <v>102</v>
      </c>
      <c r="H131" s="79" t="s">
        <v>103</v>
      </c>
      <c r="I131" s="79" t="s">
        <v>104</v>
      </c>
      <c r="J131" s="133" t="s">
        <v>105</v>
      </c>
      <c r="K131" s="134"/>
      <c r="L131" s="135"/>
      <c r="M131" s="79" t="s">
        <v>106</v>
      </c>
      <c r="N131" s="79" t="s">
        <v>107</v>
      </c>
      <c r="O131" s="79" t="s">
        <v>108</v>
      </c>
      <c r="P131" s="133" t="s">
        <v>81</v>
      </c>
      <c r="Q131" s="135"/>
    </row>
    <row r="132" spans="2:17" ht="150" x14ac:dyDescent="0.25">
      <c r="B132" s="92" t="s">
        <v>202</v>
      </c>
      <c r="C132" s="92" t="s">
        <v>203</v>
      </c>
      <c r="D132" s="93" t="s">
        <v>204</v>
      </c>
      <c r="E132" s="94">
        <v>94423129</v>
      </c>
      <c r="F132" s="92" t="s">
        <v>205</v>
      </c>
      <c r="G132" s="82" t="s">
        <v>113</v>
      </c>
      <c r="H132" s="95">
        <v>41544</v>
      </c>
      <c r="I132" s="84" t="s">
        <v>52</v>
      </c>
      <c r="J132" s="92" t="s">
        <v>206</v>
      </c>
      <c r="K132" s="114" t="s">
        <v>228</v>
      </c>
      <c r="L132" s="86" t="s">
        <v>116</v>
      </c>
      <c r="M132" s="40" t="s">
        <v>18</v>
      </c>
      <c r="N132" s="40" t="s">
        <v>18</v>
      </c>
      <c r="O132" s="40" t="s">
        <v>18</v>
      </c>
      <c r="P132" s="151" t="s">
        <v>227</v>
      </c>
      <c r="Q132" s="152"/>
    </row>
    <row r="133" spans="2:17" ht="90" x14ac:dyDescent="0.25">
      <c r="B133" s="92" t="s">
        <v>207</v>
      </c>
      <c r="C133" s="92" t="s">
        <v>203</v>
      </c>
      <c r="D133" s="93" t="s">
        <v>208</v>
      </c>
      <c r="E133" s="94">
        <v>66745404</v>
      </c>
      <c r="F133" s="92" t="s">
        <v>209</v>
      </c>
      <c r="G133" s="82" t="s">
        <v>210</v>
      </c>
      <c r="H133" s="95">
        <v>36231</v>
      </c>
      <c r="I133" s="84" t="s">
        <v>52</v>
      </c>
      <c r="J133" s="92" t="s">
        <v>3</v>
      </c>
      <c r="K133" s="83" t="s">
        <v>211</v>
      </c>
      <c r="L133" s="86" t="s">
        <v>116</v>
      </c>
      <c r="M133" s="40" t="s">
        <v>18</v>
      </c>
      <c r="N133" s="40" t="s">
        <v>18</v>
      </c>
      <c r="O133" s="40" t="s">
        <v>18</v>
      </c>
      <c r="P133" s="151" t="s">
        <v>227</v>
      </c>
      <c r="Q133" s="152"/>
    </row>
    <row r="134" spans="2:17" x14ac:dyDescent="0.25">
      <c r="B134" s="92" t="s">
        <v>212</v>
      </c>
      <c r="C134" s="92" t="s">
        <v>203</v>
      </c>
      <c r="D134" s="93"/>
      <c r="E134" s="94"/>
      <c r="F134" s="82"/>
      <c r="G134" s="82"/>
      <c r="H134" s="82"/>
      <c r="I134" s="84"/>
      <c r="J134" s="105"/>
      <c r="K134" s="83"/>
      <c r="L134" s="86"/>
      <c r="M134" s="40"/>
      <c r="N134" s="40"/>
      <c r="O134" s="40"/>
      <c r="P134" s="138"/>
      <c r="Q134" s="139"/>
    </row>
    <row r="135" spans="2:17" ht="90" x14ac:dyDescent="0.25">
      <c r="B135" s="92" t="s">
        <v>202</v>
      </c>
      <c r="C135" s="92" t="s">
        <v>130</v>
      </c>
      <c r="D135" s="93" t="s">
        <v>213</v>
      </c>
      <c r="E135" s="94">
        <v>66733374</v>
      </c>
      <c r="F135" s="92" t="s">
        <v>132</v>
      </c>
      <c r="G135" s="106" t="s">
        <v>214</v>
      </c>
      <c r="H135" s="95">
        <v>41257</v>
      </c>
      <c r="I135" s="84" t="s">
        <v>52</v>
      </c>
      <c r="J135" s="92" t="s">
        <v>215</v>
      </c>
      <c r="K135" s="83" t="s">
        <v>216</v>
      </c>
      <c r="L135" s="86" t="s">
        <v>116</v>
      </c>
      <c r="M135" s="40" t="s">
        <v>18</v>
      </c>
      <c r="N135" s="40" t="s">
        <v>18</v>
      </c>
      <c r="O135" s="40" t="s">
        <v>18</v>
      </c>
      <c r="P135" s="151" t="s">
        <v>227</v>
      </c>
      <c r="Q135" s="152"/>
    </row>
    <row r="136" spans="2:17" ht="90" x14ac:dyDescent="0.25">
      <c r="B136" s="92" t="s">
        <v>207</v>
      </c>
      <c r="C136" s="92" t="s">
        <v>130</v>
      </c>
      <c r="D136" s="94" t="s">
        <v>217</v>
      </c>
      <c r="E136" s="94">
        <v>31587858</v>
      </c>
      <c r="F136" s="92" t="s">
        <v>218</v>
      </c>
      <c r="G136" s="82" t="s">
        <v>113</v>
      </c>
      <c r="H136" s="95">
        <v>41621</v>
      </c>
      <c r="I136" s="84" t="s">
        <v>52</v>
      </c>
      <c r="J136" s="87" t="s">
        <v>219</v>
      </c>
      <c r="K136" s="83" t="s">
        <v>220</v>
      </c>
      <c r="L136" s="86" t="s">
        <v>116</v>
      </c>
      <c r="M136" s="40"/>
      <c r="N136" s="40"/>
      <c r="O136" s="40"/>
      <c r="P136" s="151" t="s">
        <v>227</v>
      </c>
      <c r="Q136" s="152"/>
    </row>
    <row r="137" spans="2:17" ht="90" x14ac:dyDescent="0.25">
      <c r="B137" s="92" t="s">
        <v>212</v>
      </c>
      <c r="C137" s="92" t="s">
        <v>221</v>
      </c>
      <c r="D137" s="93" t="s">
        <v>222</v>
      </c>
      <c r="E137" s="94">
        <v>42102240</v>
      </c>
      <c r="F137" s="82" t="s">
        <v>223</v>
      </c>
      <c r="G137" s="82" t="s">
        <v>133</v>
      </c>
      <c r="H137" s="95">
        <v>36490</v>
      </c>
      <c r="I137" s="84" t="s">
        <v>224</v>
      </c>
      <c r="J137" s="92" t="s">
        <v>225</v>
      </c>
      <c r="K137" s="83" t="s">
        <v>226</v>
      </c>
      <c r="L137" s="86" t="s">
        <v>116</v>
      </c>
      <c r="M137" s="40" t="s">
        <v>18</v>
      </c>
      <c r="N137" s="40" t="s">
        <v>18</v>
      </c>
      <c r="O137" s="40" t="s">
        <v>18</v>
      </c>
      <c r="P137" s="151" t="s">
        <v>227</v>
      </c>
      <c r="Q137" s="152"/>
    </row>
    <row r="140" spans="2:17" ht="15.75" thickBot="1" x14ac:dyDescent="0.3"/>
    <row r="141" spans="2:17" ht="54" customHeight="1" x14ac:dyDescent="0.25">
      <c r="B141" s="41" t="s">
        <v>17</v>
      </c>
      <c r="C141" s="41" t="s">
        <v>178</v>
      </c>
      <c r="D141" s="79" t="s">
        <v>179</v>
      </c>
      <c r="E141" s="41" t="s">
        <v>27</v>
      </c>
      <c r="F141" s="101" t="s">
        <v>185</v>
      </c>
      <c r="G141" s="107"/>
    </row>
    <row r="142" spans="2:17" ht="120.75" customHeight="1" x14ac:dyDescent="0.2">
      <c r="B142" s="153" t="s">
        <v>186</v>
      </c>
      <c r="C142" s="108" t="s">
        <v>187</v>
      </c>
      <c r="D142" s="44">
        <v>25</v>
      </c>
      <c r="E142" s="44">
        <v>25</v>
      </c>
      <c r="F142" s="154">
        <f>+E142+E143+E144</f>
        <v>60</v>
      </c>
      <c r="G142" s="109"/>
    </row>
    <row r="143" spans="2:17" ht="106.5" customHeight="1" x14ac:dyDescent="0.2">
      <c r="B143" s="153"/>
      <c r="C143" s="108" t="s">
        <v>188</v>
      </c>
      <c r="D143" s="110">
        <v>25</v>
      </c>
      <c r="E143" s="44">
        <v>25</v>
      </c>
      <c r="F143" s="155"/>
      <c r="G143" s="109"/>
    </row>
    <row r="144" spans="2:17" ht="69" customHeight="1" x14ac:dyDescent="0.2">
      <c r="B144" s="153"/>
      <c r="C144" s="108" t="s">
        <v>189</v>
      </c>
      <c r="D144" s="44">
        <v>10</v>
      </c>
      <c r="E144" s="44">
        <v>10</v>
      </c>
      <c r="F144" s="156"/>
      <c r="G144" s="109"/>
    </row>
    <row r="145" spans="2:5" x14ac:dyDescent="0.25">
      <c r="C145"/>
    </row>
    <row r="148" spans="2:5" x14ac:dyDescent="0.25">
      <c r="B148" s="38" t="s">
        <v>190</v>
      </c>
    </row>
    <row r="151" spans="2:5" x14ac:dyDescent="0.25">
      <c r="B151" s="39" t="s">
        <v>17</v>
      </c>
      <c r="C151" s="39" t="s">
        <v>26</v>
      </c>
      <c r="D151" s="41" t="s">
        <v>27</v>
      </c>
      <c r="E151" s="41" t="s">
        <v>28</v>
      </c>
    </row>
    <row r="152" spans="2:5" ht="28.5" x14ac:dyDescent="0.25">
      <c r="B152" s="42" t="s">
        <v>191</v>
      </c>
      <c r="C152" s="43">
        <v>40</v>
      </c>
      <c r="D152" s="44">
        <f>+E124</f>
        <v>0</v>
      </c>
      <c r="E152" s="130">
        <f>+D152+D153</f>
        <v>60</v>
      </c>
    </row>
    <row r="153" spans="2:5" ht="42.75" x14ac:dyDescent="0.25">
      <c r="B153" s="42" t="s">
        <v>192</v>
      </c>
      <c r="C153" s="43">
        <v>60</v>
      </c>
      <c r="D153" s="44">
        <f>+F142</f>
        <v>60</v>
      </c>
      <c r="E153" s="131"/>
    </row>
    <row r="155" spans="2:5" ht="80.25" customHeight="1" x14ac:dyDescent="0.25">
      <c r="B155" s="111" t="s">
        <v>193</v>
      </c>
    </row>
  </sheetData>
  <mergeCells count="55">
    <mergeCell ref="P137:Q137"/>
    <mergeCell ref="B142:B144"/>
    <mergeCell ref="F142:F144"/>
    <mergeCell ref="E152:E153"/>
    <mergeCell ref="B106:N106"/>
    <mergeCell ref="E124:E126"/>
    <mergeCell ref="B129:N129"/>
    <mergeCell ref="J131:L131"/>
    <mergeCell ref="P131:Q131"/>
    <mergeCell ref="P132:Q132"/>
    <mergeCell ref="P133:Q133"/>
    <mergeCell ref="P134:Q134"/>
    <mergeCell ref="P135:Q135"/>
    <mergeCell ref="P136:Q136"/>
    <mergeCell ref="B103:P103"/>
    <mergeCell ref="P84:Q84"/>
    <mergeCell ref="P86:Q86"/>
    <mergeCell ref="P88:Q88"/>
    <mergeCell ref="P89:Q89"/>
    <mergeCell ref="P90:Q90"/>
    <mergeCell ref="P91:Q91"/>
    <mergeCell ref="P92:Q92"/>
    <mergeCell ref="P93:Q93"/>
    <mergeCell ref="B96:N96"/>
    <mergeCell ref="D99:E99"/>
    <mergeCell ref="D100:E100"/>
    <mergeCell ref="P85:Q85"/>
    <mergeCell ref="P87:Q87"/>
    <mergeCell ref="J83:L83"/>
    <mergeCell ref="P83:Q83"/>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5">
    <dataValidation type="date" allowBlank="1" showInputMessage="1" showErrorMessage="1" errorTitle="Evaluación Jurídica" error="La Fecha debe estar entre el 01/11/2009 y el 31/12/2014." promptTitle="Evaluación Jurídica" prompt="Digite la Fecha de Inicio de la Certificación de Experiencia (DD/MM/AAAA)." sqref="H49:H53">
      <formula1>40118</formula1>
      <formula2>42004</formula2>
    </dataValidation>
    <dataValidation type="date" allowBlank="1" showInputMessage="1" showErrorMessage="1" errorTitle="Evaluación Jurídica" error="La Fecha debe estar entre el 01/11/2009 y el 31/12/2014." promptTitle="Evaluación Jurídica" prompt="Digite la Fecha Final de la Certificación de Experiencia (DD/MM/AAAA)." sqref="I49:I53">
      <formula1>40118</formula1>
      <formula2>42004</formula2>
    </dataValidation>
    <dataValidation type="whole" allowBlank="1" showInputMessage="1" showErrorMessage="1" promptTitle="Evaluación Jurídica" prompt="Digite la Cantidad de Cupos Certificados." sqref="N49 N52 M50:N51 N53">
      <formula1>0</formula1>
      <formula2>999999</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2014-12-04T15:31:12Z</dcterms:created>
  <dcterms:modified xsi:type="dcterms:W3CDTF">2014-12-15T00:59:42Z</dcterms:modified>
</cp:coreProperties>
</file>