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730" windowHeight="9735"/>
  </bookViews>
  <sheets>
    <sheet name="EV TEC CORP LA SABIDURIA G2"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5" i="1" l="1"/>
  <c r="D156" i="1" s="1"/>
  <c r="E130" i="1"/>
  <c r="D155" i="1" s="1"/>
  <c r="E155" i="1" s="1"/>
  <c r="M124" i="1"/>
  <c r="L124" i="1"/>
  <c r="K124" i="1"/>
  <c r="C126" i="1" s="1"/>
  <c r="A117" i="1"/>
  <c r="A118" i="1" s="1"/>
  <c r="A119" i="1" s="1"/>
  <c r="A120" i="1" s="1"/>
  <c r="A121" i="1" s="1"/>
  <c r="A122" i="1" s="1"/>
  <c r="A123" i="1" s="1"/>
  <c r="N116" i="1"/>
  <c r="N124" i="1" s="1"/>
  <c r="M57" i="1"/>
  <c r="L57" i="1"/>
  <c r="K57" i="1"/>
  <c r="C61" i="1" s="1"/>
  <c r="A50" i="1"/>
  <c r="A51" i="1" s="1"/>
  <c r="A52" i="1" s="1"/>
  <c r="A53" i="1" s="1"/>
  <c r="A54" i="1" s="1"/>
  <c r="A55" i="1" s="1"/>
  <c r="A56" i="1" s="1"/>
  <c r="N49" i="1"/>
  <c r="N57" i="1" s="1"/>
  <c r="E40" i="1"/>
</calcChain>
</file>

<file path=xl/sharedStrings.xml><?xml version="1.0" encoding="utf-8"?>
<sst xmlns="http://schemas.openxmlformats.org/spreadsheetml/2006/main" count="496" uniqueCount="209">
  <si>
    <t>1. CRITERIOS HABILITANTES</t>
  </si>
  <si>
    <t>Experiencia Específica - habilitante</t>
  </si>
  <si>
    <t>Nombre de Proponente:</t>
  </si>
  <si>
    <t>CORPORACION EDUCATIVA LA SABIDURIA</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</si>
  <si>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</si>
  <si>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</si>
  <si>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</si>
  <si>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</si>
  <si>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</si>
  <si>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</si>
  <si>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</si>
  <si>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</si>
  <si>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</si>
  <si>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</si>
  <si>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</si>
  <si>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</si>
  <si>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</si>
  <si>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</si>
  <si>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</si>
  <si>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</si>
  <si>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</si>
  <si>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</si>
  <si>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</si>
  <si>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</si>
  <si>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</si>
  <si>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</si>
  <si>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</si>
  <si>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</si>
  <si>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</si>
  <si>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</si>
  <si>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</si>
  <si>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</si>
  <si>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</si>
  <si>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</si>
  <si>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</si>
  <si>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</si>
  <si>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</si>
  <si>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</si>
  <si>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</si>
  <si>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</si>
  <si>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</si>
  <si>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</si>
  <si>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</si>
  <si>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</si>
  <si>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</si>
  <si>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</si>
  <si>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</si>
  <si>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</si>
  <si>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</si>
  <si>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ALCALDIA DISTRITAL</t>
  </si>
  <si>
    <t>LOS CUPOS EJECUTADOS NO SUMAN EL 80% EXIGIDO</t>
  </si>
  <si>
    <t>ICBF</t>
  </si>
  <si>
    <t>ESTE CONTRATO SOLO SE VALIDA EN CUPOS, MAS NO EN EXPERIENCIA PUES ESTA TRASLAPADO</t>
  </si>
  <si>
    <t>Criterio</t>
  </si>
  <si>
    <t>Valor</t>
  </si>
  <si>
    <t xml:space="preserve">Concepto, cumple </t>
  </si>
  <si>
    <t>si</t>
  </si>
  <si>
    <t>no</t>
  </si>
  <si>
    <t>Total meses de experiencia acreditada valida</t>
  </si>
  <si>
    <t>Total cupos certificados</t>
  </si>
  <si>
    <t>1300</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</si>
  <si>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</si>
  <si>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</si>
  <si>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</si>
  <si>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</si>
  <si>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</si>
  <si>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</si>
  <si>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</si>
  <si>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</si>
  <si>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</si>
  <si>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</si>
  <si>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</si>
  <si>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</si>
  <si>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</si>
  <si>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</si>
  <si>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</si>
  <si>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</si>
  <si>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CON ARRIENDO</t>
  </si>
  <si>
    <t>BARRIO ALFONSO LOPEZ PUMAREJO CALLE LA UNION TRANSVERSAL 17 #2A39 COMUNA 2</t>
  </si>
  <si>
    <t>NA</t>
  </si>
  <si>
    <t>BARRIO EL LLERAS CALLE 11 #219  COMUNA 3</t>
  </si>
  <si>
    <t>BARRIO SANTA FE CALE 7# 30A26 COMUNA 5</t>
  </si>
  <si>
    <r>
      <t>BARRIO EL CRISTAL CARRERA 50 #</t>
    </r>
    <r>
      <rPr>
        <i/>
        <sz val="11"/>
        <color theme="1"/>
        <rFont val="Arial"/>
        <family val="2"/>
      </rPr>
      <t xml:space="preserve"> </t>
    </r>
    <r>
      <rPr>
        <sz val="11"/>
        <color theme="1"/>
        <rFont val="Arial"/>
        <family val="2"/>
      </rPr>
      <t>1 -36 COMUNA 8</t>
    </r>
  </si>
  <si>
    <t>BARRIO ANTONIO NARIÑO CARRERA 56 # 4AS-21 COMUNA 11</t>
  </si>
  <si>
    <t>BARRIO SIMON BOLIVAR CALLE 6 # 39-56</t>
  </si>
  <si>
    <t>BARRIO LOS LAURELES CARRERA 55 CALLE 3 MANZANA 554</t>
  </si>
  <si>
    <t>BARRIO CASCAJAL CARRERA 57 # 58-10</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</si>
  <si>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</si>
  <si>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</si>
  <si>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</si>
  <si>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</si>
  <si>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</si>
  <si>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</si>
  <si>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</si>
  <si>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</si>
  <si>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</si>
  <si>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</si>
  <si>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</si>
  <si>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</si>
  <si>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</si>
  <si>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</si>
  <si>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t>CUMPLE PERFIL
SI /NO</t>
  </si>
  <si>
    <t>CUMPLE PROPORCION
SI /NO</t>
  </si>
  <si>
    <t>COORDINADOR</t>
  </si>
  <si>
    <t>DIANA ISABEL JARAMILLO</t>
  </si>
  <si>
    <t>LICENCIADA EN CIENCIAS SOCIALES</t>
  </si>
  <si>
    <t>UNIVERSIDAD TECNOLOGICA DEL CHOCO DIEGO LUIS CORDOBA</t>
  </si>
  <si>
    <t>ASOCIACION DE ESCUELAS POPULARES Y COMUNITARIAS DE BUENAVENTURA</t>
  </si>
  <si>
    <t>FECHA INICIO Y FINALIZACION 26/04/2012-15/12/2012</t>
  </si>
  <si>
    <t>FUNCIONES    SI</t>
  </si>
  <si>
    <t>INSTITUTO MIGUEL DE CERVANTES SAAVEDRA</t>
  </si>
  <si>
    <t>08/02/2003-30/09/2006</t>
  </si>
  <si>
    <t>JAZMIN ANGULO RAMIREZ</t>
  </si>
  <si>
    <t>LICENCIADA EN EDUCACION PREESCOLAR</t>
  </si>
  <si>
    <t>UNIVERSIDAD DEL QUINDIO</t>
  </si>
  <si>
    <t>LICEO MAYOR DEL PACIFICO</t>
  </si>
  <si>
    <t>28/05/2008-12/12/2012</t>
  </si>
  <si>
    <t>SANDRA PATRICIA BANGUERO</t>
  </si>
  <si>
    <t>LICENCIADA EN CIENCIAS SOCIALES CON ENFASIS EN EDUCACION BASICA</t>
  </si>
  <si>
    <t>01/09/208-12/15/2011</t>
  </si>
  <si>
    <t>IBETH FIGUEROA BOLAÑOS</t>
  </si>
  <si>
    <t>LICENCIADA EN ADMINISTRACION EDUCATIVA</t>
  </si>
  <si>
    <t>UNIVERSIDAD SURCOLOMBIANA</t>
  </si>
  <si>
    <t>19/07/202</t>
  </si>
  <si>
    <t>GIMNASIO BUENAVENTURA</t>
  </si>
  <si>
    <t>01/23/2012-11/30/2014</t>
  </si>
  <si>
    <t>ASTRID ENERITH MUÑOZ CUELAR</t>
  </si>
  <si>
    <t>LICENCIADA EN ADMINISTRACION  EDUCATIVA</t>
  </si>
  <si>
    <t>LICEO MATERNO INFANTIL CARITAS ALEGRES</t>
  </si>
  <si>
    <t>01/02/2006-30/11/2014</t>
  </si>
  <si>
    <t>MAGDALENA BALANTA GONZALEZ</t>
  </si>
  <si>
    <t>01/06/2009-26/10/2010</t>
  </si>
  <si>
    <t>YOLANDA RODRIGUEZ BERNAL</t>
  </si>
  <si>
    <t>TECNOLOGA DEL LENGUAJE AUDICION PROBLEMAS DE APRENDIZAJE</t>
  </si>
  <si>
    <t>TECNOLOGICO INPI</t>
  </si>
  <si>
    <t>LICEO INFANTIL DEL NIÑO JESUS</t>
  </si>
  <si>
    <t>01/02/1989-21/11/2014</t>
  </si>
  <si>
    <t>PROFESIONAL DE APOYO PSICOSOCIAL</t>
  </si>
  <si>
    <t>YENNI ESPERANZA PATERSON</t>
  </si>
  <si>
    <t>SOCIOLOGA</t>
  </si>
  <si>
    <t>UNIVERSIDAD DEL PACIFICO</t>
  </si>
  <si>
    <t>FUNDACION PLAN</t>
  </si>
  <si>
    <t>09/09/2013-28/02/2014</t>
  </si>
  <si>
    <t>DAVEY ANTONIO VIVEROS ROSENDO</t>
  </si>
  <si>
    <t>SOCIOLOGO</t>
  </si>
  <si>
    <t>FUNOF</t>
  </si>
  <si>
    <t>20/10/2010-30/12/2010</t>
  </si>
  <si>
    <t>HOSMAR MOSQUERA VALENCIA</t>
  </si>
  <si>
    <t>PSICOLOGA</t>
  </si>
  <si>
    <t>UNIVERSIDAD SANTIAGO DE CALI</t>
  </si>
  <si>
    <t>HOGAR INFANTIL EL GUABITO</t>
  </si>
  <si>
    <t>04/02/2013-15/12/2014</t>
  </si>
  <si>
    <t xml:space="preserve">LEIDI YOANA HERRERA VALENCIA </t>
  </si>
  <si>
    <t>COLEGIO NUESTRA SEÑORA DE LA SABIDURIA SAS</t>
  </si>
  <si>
    <t>01/02/2012-07/11/2014</t>
  </si>
  <si>
    <t>HECTOR RIASCOS JIMENEZ</t>
  </si>
  <si>
    <t>PSICOLOGO</t>
  </si>
  <si>
    <t>UNIVERSIDAD DE GUAYAQUIL ECUADOR</t>
  </si>
  <si>
    <t>NO APORTA</t>
  </si>
  <si>
    <t>NO APORTA CERTIFICACIONES DE EXPERIENCIA</t>
  </si>
  <si>
    <t>HERMIDA HERCILIA QUINTERO PEREA</t>
  </si>
  <si>
    <t>ESTUDIANTE DE SOCIOLOGIA</t>
  </si>
  <si>
    <t>ASTILLERO NAVAL ELY VALENCIA MOSQUERA</t>
  </si>
  <si>
    <t>01/01/2010-12/31/2012</t>
  </si>
  <si>
    <t xml:space="preserve">PSICOLOGA </t>
  </si>
  <si>
    <t>Propuesta Técnica - Habilitante</t>
  </si>
  <si>
    <t>Presentó propuesta técnica de acuerdo con lo solicitado en el pliego de condiciones. Formato 12</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</si>
  <si>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</si>
  <si>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</si>
  <si>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</si>
  <si>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</si>
  <si>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</si>
  <si>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</si>
  <si>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</si>
  <si>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</si>
  <si>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</si>
  <si>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</si>
  <si>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</si>
  <si>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SANDRA CAICEDO RUIZ</t>
  </si>
  <si>
    <t>LICENCIADA EN ESPAÑOL Y LITERATURA</t>
  </si>
  <si>
    <t>INSTITUCION EDUCATIVA TERMARIT</t>
  </si>
  <si>
    <t>FECHA DE INICIO Y TERMINACIÓN   08/01/2008-07/03/2013</t>
  </si>
  <si>
    <t>FUNCIONES      SI</t>
  </si>
  <si>
    <t>NO CUMPLE CON LA PROPORCION REQUERIDA EN EL PLIEGO DE CONDICIONES</t>
  </si>
  <si>
    <t>PROFESIONAL DE APOYO PEDAGÓGICO  POR CADA MIL CUPOS OFERTADOS O FRACIÓN INFERIOR</t>
  </si>
  <si>
    <t>XIOMARA MOSQUERA TORRES</t>
  </si>
  <si>
    <t>ALCALDIA DISTRITAL DE BUENAVENTURA</t>
  </si>
  <si>
    <t>27/09/2010-EN EJECUCION</t>
  </si>
  <si>
    <t xml:space="preserve">FINANCIERO  POR CADA CINCO MIL CUPOS OFERTADOS O FRACIÓN INFERIOR </t>
  </si>
  <si>
    <t>LADY JOHANNA NIÑO SERNA</t>
  </si>
  <si>
    <t>CONTADORA PUBLICA</t>
  </si>
  <si>
    <t>UNIVERSIDAD SANTO TOMAS</t>
  </si>
  <si>
    <t>FUNDACION PARA EL DESARROLLO SOCIAL Y ECONOMICO DE LA COSTA PACIFICA</t>
  </si>
  <si>
    <t>01/03/2008-03/09/2013</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</si>
  <si>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</si>
  <si>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</si>
  <si>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</si>
  <si>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</si>
  <si>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</si>
  <si>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</si>
  <si>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t xml:space="preserve">NO CUMPLE EL PERFIL  PROFESIONAL SOLICITADO EN EL PLIEGO DE CONDICCIONES. </t>
  </si>
  <si>
    <t xml:space="preserve">NO </t>
  </si>
  <si>
    <t>NO CUMPLE CON LAS EXPERIENCIA REQUERIDAD SEGÚN LOS PLIEGOS SOCIOLOGO TENER (1) AÑO DE EXPERIENCIA CON COMUNIDADES ETNICAS</t>
  </si>
  <si>
    <t xml:space="preserve">SHIRLEY VASQUEZ IBARQUEN </t>
  </si>
  <si>
    <t>UNIVERSIDAD COOPERATIVA DE COLOMBIA</t>
  </si>
  <si>
    <t>PUESTO DE SALUD PETECU II</t>
  </si>
  <si>
    <t>01/01/2005 - 15/06/2005</t>
  </si>
  <si>
    <t>SE REMPLAZA POR HOJA DE VIDA DE MONICA PEREZ HERNANDEZ SUBSANADO</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</si>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</sst>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 #,##0.00_-;_-* &quot;-&quot;??_-;_-@_-"/>
    <numFmt numFmtId="165" formatCode="[$$-2C0A]\ #,##0"/>
    <numFmt numFmtId="166" formatCode="[$$-240A]\ #,##0.00"/>
    <numFmt numFmtId="167" formatCode="&quot;$&quot;\ #,##0_);[Red]\(&quot;$&quot;\ #,##0\)"/>
    <numFmt numFmtId="168" formatCode="[$$-240A]\ #,##0"/>
    <numFmt numFmtId="169" formatCode="_-* #,##0\ _€_-;\-* #,##0\ _€_-;_-* &quot;-&quot;??\ _€_-;_-@_-"/>
    <numFmt numFmtId="170" formatCode="[$$-2C0A]\ #,##0.00"/>
  </numFmts>
  <fonts count="10" x14ac:knownFonts="1">
    <font>
      <sz val="11"/>
      <color theme="1"/>
      <name val="Calibri"/>
      <family val="2"/>
      <scheme val="minor"/>
    </font>
    <font>
      <sz val="11"/>
      <color theme="1"/>
      <name val="Calibri"/>
      <family val="2"/>
      <scheme val="minor"/>
    </font>
    <font>
      <b/>
      <sz val="11"/>
      <name val="Arial"/>
      <family val="2"/>
    </font>
    <font>
      <sz val="11"/>
      <color theme="1"/>
      <name val="Arial"/>
      <family val="2"/>
    </font>
    <font>
      <sz val="11"/>
      <name val="Arial"/>
      <family val="2"/>
    </font>
    <font>
      <b/>
      <sz val="11"/>
      <color theme="1"/>
      <name val="Arial"/>
      <family val="2"/>
    </font>
    <font>
      <i/>
      <sz val="11"/>
      <color rgb="FFFF0000"/>
      <name val="Arial"/>
      <family val="2"/>
    </font>
    <font>
      <b/>
      <sz val="11"/>
      <color indexed="9"/>
      <name val="Arial"/>
      <family val="2"/>
    </font>
    <font>
      <sz val="11"/>
      <color indexed="8"/>
      <name val="Arial"/>
      <family val="2"/>
    </font>
    <font>
      <i/>
      <sz val="11"/>
      <color theme="1"/>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60">
    <xf numFmtId="0" fontId="0" fillId="0" borderId="0" xfId="0"/>
    <xf numFmtId="0" fontId="3" fillId="0" borderId="0" xfId="0" applyFont="1" applyAlignment="1">
      <alignment vertical="center"/>
    </xf>
    <xf numFmtId="0" fontId="4" fillId="0" borderId="2" xfId="0" applyFont="1" applyFill="1" applyBorder="1" applyAlignment="1">
      <alignment vertical="center"/>
    </xf>
    <xf numFmtId="0" fontId="2" fillId="3" borderId="3" xfId="0" applyFont="1" applyFill="1" applyBorder="1" applyAlignment="1" applyProtection="1">
      <alignment vertical="center"/>
      <protection locked="0"/>
    </xf>
    <xf numFmtId="0" fontId="2" fillId="3" borderId="4" xfId="0" applyFont="1" applyFill="1" applyBorder="1" applyAlignment="1" applyProtection="1">
      <alignment vertical="center"/>
      <protection locked="0"/>
    </xf>
    <xf numFmtId="0" fontId="4" fillId="0" borderId="5" xfId="0" applyFont="1" applyFill="1" applyBorder="1" applyAlignment="1">
      <alignment vertical="center"/>
    </xf>
    <xf numFmtId="15" fontId="3" fillId="0" borderId="5" xfId="0" applyNumberFormat="1" applyFont="1" applyFill="1" applyBorder="1" applyAlignment="1" applyProtection="1">
      <alignment horizontal="left" vertical="center"/>
      <protection locked="0"/>
    </xf>
    <xf numFmtId="0" fontId="2" fillId="0" borderId="3" xfId="0" applyFont="1" applyFill="1" applyBorder="1" applyAlignment="1" applyProtection="1">
      <alignment horizontal="left" vertical="center"/>
      <protection locked="0"/>
    </xf>
    <xf numFmtId="0" fontId="2" fillId="0" borderId="4" xfId="0" applyFont="1" applyFill="1" applyBorder="1" applyAlignment="1" applyProtection="1">
      <alignment horizontal="left" vertical="center"/>
      <protection locked="0"/>
    </xf>
    <xf numFmtId="0" fontId="4" fillId="0" borderId="0" xfId="0" applyFont="1" applyFill="1" applyBorder="1" applyAlignment="1">
      <alignment vertical="center"/>
    </xf>
    <xf numFmtId="14" fontId="3" fillId="0" borderId="0" xfId="0" applyNumberFormat="1" applyFont="1" applyFill="1" applyBorder="1" applyAlignment="1" applyProtection="1">
      <alignment vertical="center"/>
      <protection locked="0"/>
    </xf>
    <xf numFmtId="0" fontId="2" fillId="0" borderId="0" xfId="0" applyFont="1" applyFill="1" applyBorder="1" applyAlignment="1" applyProtection="1">
      <alignment horizontal="left" vertical="center"/>
      <protection locked="0"/>
    </xf>
    <xf numFmtId="0" fontId="3" fillId="0" borderId="0" xfId="0" applyFont="1" applyAlignment="1">
      <alignment horizontal="center" vertical="center"/>
    </xf>
    <xf numFmtId="0" fontId="5" fillId="0" borderId="0" xfId="0" applyFont="1" applyAlignment="1">
      <alignment horizontal="center" vertical="center"/>
    </xf>
    <xf numFmtId="0" fontId="2" fillId="2" borderId="6"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 fillId="0" borderId="0" xfId="0" applyFont="1" applyFill="1" applyBorder="1" applyAlignment="1">
      <alignment vertical="center" wrapText="1"/>
    </xf>
    <xf numFmtId="165" fontId="3" fillId="3" borderId="6" xfId="0" applyNumberFormat="1" applyFont="1" applyFill="1" applyBorder="1" applyAlignment="1">
      <alignment horizontal="right" vertical="center"/>
    </xf>
    <xf numFmtId="165" fontId="3" fillId="3" borderId="0" xfId="0" applyNumberFormat="1" applyFont="1" applyFill="1" applyBorder="1" applyAlignment="1">
      <alignment horizontal="right" vertical="center"/>
    </xf>
    <xf numFmtId="166" fontId="3" fillId="0" borderId="0" xfId="0" applyNumberFormat="1" applyFont="1" applyFill="1" applyBorder="1" applyAlignment="1">
      <alignment vertical="center"/>
    </xf>
    <xf numFmtId="3" fontId="3" fillId="3" borderId="6" xfId="0" applyNumberFormat="1" applyFont="1" applyFill="1" applyBorder="1" applyAlignment="1">
      <alignment horizontal="right" vertical="center"/>
    </xf>
    <xf numFmtId="0" fontId="3" fillId="3" borderId="6" xfId="0" applyFont="1" applyFill="1" applyBorder="1" applyAlignment="1">
      <alignment vertical="center"/>
    </xf>
    <xf numFmtId="165" fontId="3" fillId="0" borderId="0" xfId="0" applyNumberFormat="1" applyFont="1" applyFill="1" applyBorder="1" applyAlignment="1">
      <alignment horizontal="center" vertical="center"/>
    </xf>
    <xf numFmtId="167" fontId="3" fillId="0" borderId="0" xfId="0" applyNumberFormat="1" applyFont="1" applyAlignment="1">
      <alignment horizontal="center" vertical="center"/>
    </xf>
    <xf numFmtId="0" fontId="3" fillId="0" borderId="0" xfId="0" applyFont="1" applyFill="1" applyBorder="1" applyAlignment="1">
      <alignment horizontal="center" vertical="center"/>
    </xf>
    <xf numFmtId="165" fontId="3" fillId="3" borderId="6" xfId="0" applyNumberFormat="1" applyFont="1" applyFill="1" applyBorder="1" applyAlignment="1">
      <alignment horizontal="center" vertical="center"/>
    </xf>
    <xf numFmtId="0" fontId="3" fillId="0" borderId="5" xfId="0" applyFont="1" applyBorder="1" applyAlignment="1">
      <alignment vertical="center"/>
    </xf>
    <xf numFmtId="0" fontId="3" fillId="2" borderId="6" xfId="0" applyFont="1" applyFill="1" applyBorder="1" applyAlignment="1">
      <alignment vertical="center" wrapText="1"/>
    </xf>
    <xf numFmtId="0" fontId="3" fillId="0" borderId="0" xfId="0" applyFont="1" applyBorder="1" applyAlignment="1">
      <alignment vertical="center"/>
    </xf>
    <xf numFmtId="0" fontId="3" fillId="0" borderId="5" xfId="0" applyFont="1" applyBorder="1" applyAlignment="1">
      <alignment horizontal="center" vertical="center" wrapText="1"/>
    </xf>
    <xf numFmtId="3" fontId="4" fillId="4" borderId="6" xfId="0" applyNumberFormat="1" applyFont="1" applyFill="1" applyBorder="1" applyAlignment="1">
      <alignment horizontal="right" vertical="center" wrapText="1"/>
    </xf>
    <xf numFmtId="166" fontId="3" fillId="0" borderId="0" xfId="0" applyNumberFormat="1" applyFont="1" applyBorder="1" applyAlignment="1">
      <alignment vertical="center"/>
    </xf>
    <xf numFmtId="0" fontId="5" fillId="0" borderId="0" xfId="0" applyFont="1" applyFill="1" applyBorder="1" applyAlignment="1">
      <alignment vertical="center" wrapText="1"/>
    </xf>
    <xf numFmtId="168" fontId="3" fillId="0" borderId="0" xfId="0" applyNumberFormat="1" applyFont="1" applyBorder="1" applyAlignment="1">
      <alignment vertical="center"/>
    </xf>
    <xf numFmtId="0" fontId="3" fillId="0" borderId="0" xfId="0" applyFont="1" applyBorder="1" applyAlignment="1">
      <alignment horizontal="center" vertical="center" wrapText="1"/>
    </xf>
    <xf numFmtId="3" fontId="4" fillId="0" borderId="0" xfId="0" applyNumberFormat="1" applyFont="1" applyFill="1" applyBorder="1" applyAlignment="1">
      <alignment horizontal="right" vertical="center" wrapText="1"/>
    </xf>
    <xf numFmtId="165" fontId="3" fillId="0" borderId="0" xfId="0" applyNumberFormat="1" applyFont="1" applyFill="1" applyBorder="1" applyAlignment="1" applyProtection="1">
      <alignment vertical="center"/>
      <protection locked="0"/>
    </xf>
    <xf numFmtId="0" fontId="5" fillId="0" borderId="0" xfId="0" applyFont="1" applyAlignment="1">
      <alignment vertical="center"/>
    </xf>
    <xf numFmtId="0" fontId="3" fillId="0" borderId="0" xfId="0" applyFont="1"/>
    <xf numFmtId="0" fontId="5" fillId="2" borderId="6" xfId="0" applyFont="1" applyFill="1" applyBorder="1" applyAlignment="1">
      <alignment horizontal="center" vertical="center" wrapText="1"/>
    </xf>
    <xf numFmtId="0" fontId="3" fillId="0" borderId="6" xfId="0" applyFont="1" applyBorder="1" applyAlignment="1">
      <alignment vertical="center"/>
    </xf>
    <xf numFmtId="0" fontId="3" fillId="0" borderId="0" xfId="0" applyFont="1" applyAlignment="1">
      <alignment wrapText="1"/>
    </xf>
    <xf numFmtId="0" fontId="5" fillId="2" borderId="6" xfId="0" applyFont="1" applyFill="1" applyBorder="1" applyAlignment="1">
      <alignment horizontal="center" vertical="center"/>
    </xf>
    <xf numFmtId="0" fontId="3" fillId="0" borderId="6"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6" xfId="0" applyFont="1" applyBorder="1" applyAlignment="1">
      <alignment horizontal="center" vertical="center"/>
    </xf>
    <xf numFmtId="0" fontId="6" fillId="0" borderId="0" xfId="0" applyFont="1" applyBorder="1" applyAlignment="1">
      <alignment horizontal="center" vertical="center"/>
    </xf>
    <xf numFmtId="0" fontId="5" fillId="2" borderId="12" xfId="0" applyFont="1" applyFill="1" applyBorder="1" applyAlignment="1">
      <alignment horizontal="center" vertical="center" wrapText="1"/>
    </xf>
    <xf numFmtId="1" fontId="5" fillId="2" borderId="12" xfId="0" applyNumberFormat="1" applyFont="1" applyFill="1" applyBorder="1" applyAlignment="1">
      <alignment horizontal="center" vertical="center" wrapText="1"/>
    </xf>
    <xf numFmtId="0" fontId="5" fillId="2" borderId="9" xfId="0" applyFont="1" applyFill="1" applyBorder="1" applyAlignment="1">
      <alignment horizontal="center" vertical="center" wrapText="1"/>
    </xf>
    <xf numFmtId="0" fontId="4" fillId="0" borderId="6" xfId="0" applyFont="1" applyFill="1" applyBorder="1" applyAlignment="1">
      <alignment horizontal="center" vertical="center" wrapText="1"/>
    </xf>
    <xf numFmtId="49" fontId="4" fillId="0" borderId="6" xfId="0" applyNumberFormat="1" applyFont="1" applyFill="1" applyBorder="1" applyAlignment="1" applyProtection="1">
      <alignment horizontal="center" vertical="center" wrapText="1"/>
      <protection locked="0"/>
    </xf>
    <xf numFmtId="1" fontId="4" fillId="0" borderId="6" xfId="0" applyNumberFormat="1" applyFont="1" applyFill="1" applyBorder="1" applyAlignment="1" applyProtection="1">
      <alignment horizontal="center" vertical="center" wrapText="1"/>
      <protection locked="0"/>
    </xf>
    <xf numFmtId="0" fontId="4" fillId="0" borderId="6" xfId="0" applyFont="1" applyFill="1" applyBorder="1" applyAlignment="1" applyProtection="1">
      <alignment horizontal="center" vertical="center" wrapText="1"/>
      <protection locked="0"/>
    </xf>
    <xf numFmtId="9" fontId="4" fillId="0" borderId="6" xfId="2" applyFont="1" applyFill="1" applyBorder="1" applyAlignment="1" applyProtection="1">
      <alignment horizontal="center" vertical="center" wrapText="1"/>
      <protection locked="0"/>
    </xf>
    <xf numFmtId="14" fontId="4" fillId="0" borderId="6" xfId="0" applyNumberFormat="1" applyFont="1" applyFill="1" applyBorder="1" applyAlignment="1" applyProtection="1">
      <alignment horizontal="center" vertical="center" wrapText="1"/>
      <protection locked="0"/>
    </xf>
    <xf numFmtId="15" fontId="4" fillId="0" borderId="6" xfId="0" applyNumberFormat="1" applyFont="1" applyFill="1" applyBorder="1" applyAlignment="1" applyProtection="1">
      <alignment horizontal="center" vertical="center" wrapText="1"/>
      <protection locked="0"/>
    </xf>
    <xf numFmtId="2" fontId="4" fillId="0" borderId="6" xfId="0" applyNumberFormat="1" applyFont="1" applyFill="1" applyBorder="1" applyAlignment="1" applyProtection="1">
      <alignment horizontal="center" vertical="center" wrapText="1"/>
      <protection locked="0"/>
    </xf>
    <xf numFmtId="169" fontId="4" fillId="0" borderId="6" xfId="1" applyNumberFormat="1" applyFont="1" applyFill="1" applyBorder="1" applyAlignment="1">
      <alignment horizontal="right" vertical="center" wrapText="1"/>
    </xf>
    <xf numFmtId="0" fontId="4" fillId="0" borderId="6"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0" xfId="0" applyFont="1" applyFill="1" applyAlignment="1">
      <alignment horizontal="left" vertical="center" wrapText="1"/>
    </xf>
    <xf numFmtId="49" fontId="4" fillId="0" borderId="6" xfId="0" applyNumberFormat="1" applyFont="1" applyFill="1" applyBorder="1" applyAlignment="1" applyProtection="1">
      <alignment horizontal="left" vertical="center" wrapText="1"/>
      <protection locked="0"/>
    </xf>
    <xf numFmtId="49" fontId="2" fillId="0" borderId="6" xfId="0" applyNumberFormat="1" applyFont="1" applyFill="1" applyBorder="1" applyAlignment="1" applyProtection="1">
      <alignment horizontal="center" vertical="center" wrapText="1"/>
      <protection locked="0"/>
    </xf>
    <xf numFmtId="2" fontId="2" fillId="0" borderId="6" xfId="0" applyNumberFormat="1" applyFont="1" applyFill="1" applyBorder="1" applyAlignment="1" applyProtection="1">
      <alignment horizontal="center" vertical="center" wrapText="1"/>
      <protection locked="0"/>
    </xf>
    <xf numFmtId="0" fontId="3" fillId="0" borderId="0" xfId="0" applyFont="1" applyFill="1" applyAlignment="1">
      <alignment vertical="center"/>
    </xf>
    <xf numFmtId="166" fontId="3" fillId="0" borderId="0" xfId="0" applyNumberFormat="1" applyFont="1" applyFill="1" applyAlignment="1">
      <alignment vertical="center"/>
    </xf>
    <xf numFmtId="0" fontId="5" fillId="0" borderId="6" xfId="0" applyFont="1" applyFill="1" applyBorder="1" applyAlignment="1">
      <alignment horizontal="center" vertical="center"/>
    </xf>
    <xf numFmtId="170" fontId="5" fillId="0" borderId="6" xfId="0" applyNumberFormat="1" applyFont="1" applyFill="1" applyBorder="1" applyAlignment="1">
      <alignment horizontal="center" vertical="center"/>
    </xf>
    <xf numFmtId="0" fontId="5" fillId="0" borderId="6" xfId="0" applyFont="1" applyFill="1" applyBorder="1" applyAlignment="1">
      <alignment vertical="center"/>
    </xf>
    <xf numFmtId="49" fontId="3" fillId="0" borderId="6" xfId="0" applyNumberFormat="1" applyFont="1" applyFill="1" applyBorder="1" applyAlignment="1">
      <alignment horizontal="center" vertical="center"/>
    </xf>
    <xf numFmtId="0" fontId="3" fillId="0" borderId="6" xfId="0" applyFont="1" applyFill="1" applyBorder="1" applyAlignment="1">
      <alignment horizontal="center" vertical="center"/>
    </xf>
    <xf numFmtId="0" fontId="3" fillId="0" borderId="6" xfId="0" applyFont="1" applyFill="1" applyBorder="1" applyAlignment="1">
      <alignment vertical="center"/>
    </xf>
    <xf numFmtId="0" fontId="7" fillId="0" borderId="0" xfId="0" applyFont="1" applyFill="1" applyBorder="1" applyAlignment="1">
      <alignment horizontal="left" vertical="center"/>
    </xf>
    <xf numFmtId="0" fontId="8" fillId="0" borderId="0" xfId="0" applyFont="1" applyFill="1" applyBorder="1" applyAlignment="1">
      <alignment horizontal="center" vertical="center" wrapText="1"/>
    </xf>
    <xf numFmtId="0" fontId="5" fillId="2" borderId="6" xfId="0" applyFont="1" applyFill="1" applyBorder="1" applyAlignment="1">
      <alignment horizontal="center" wrapText="1"/>
    </xf>
    <xf numFmtId="0" fontId="5" fillId="2" borderId="7" xfId="0" applyFont="1" applyFill="1" applyBorder="1" applyAlignment="1">
      <alignment horizontal="center" wrapText="1"/>
    </xf>
    <xf numFmtId="0" fontId="3" fillId="0" borderId="6" xfId="0" applyFont="1" applyBorder="1" applyAlignment="1"/>
    <xf numFmtId="0" fontId="3" fillId="0" borderId="6" xfId="0" applyFont="1" applyFill="1" applyBorder="1"/>
    <xf numFmtId="0" fontId="3" fillId="0" borderId="6" xfId="0" applyFont="1" applyFill="1" applyBorder="1" applyAlignment="1">
      <alignment horizontal="center"/>
    </xf>
    <xf numFmtId="0" fontId="3" fillId="0" borderId="6" xfId="0" applyFont="1" applyFill="1" applyBorder="1" applyAlignment="1"/>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6" xfId="0" applyFont="1" applyBorder="1"/>
    <xf numFmtId="0" fontId="3" fillId="0" borderId="6" xfId="0" applyFont="1" applyFill="1" applyBorder="1" applyAlignment="1">
      <alignment wrapText="1"/>
    </xf>
    <xf numFmtId="0" fontId="3" fillId="0" borderId="6" xfId="0" applyFont="1" applyBorder="1" applyAlignment="1">
      <alignment wrapText="1"/>
    </xf>
    <xf numFmtId="14" fontId="3" fillId="0" borderId="6" xfId="0" applyNumberFormat="1" applyFont="1" applyBorder="1" applyAlignment="1"/>
    <xf numFmtId="14" fontId="3" fillId="0" borderId="6" xfId="0" applyNumberFormat="1" applyFont="1" applyBorder="1" applyAlignment="1">
      <alignment horizontal="right"/>
    </xf>
    <xf numFmtId="14" fontId="3" fillId="0" borderId="6" xfId="0" applyNumberFormat="1" applyFont="1" applyFill="1" applyBorder="1" applyAlignment="1">
      <alignment wrapText="1"/>
    </xf>
    <xf numFmtId="0" fontId="3" fillId="0" borderId="0" xfId="0" applyFont="1" applyBorder="1" applyAlignment="1">
      <alignment wrapText="1"/>
    </xf>
    <xf numFmtId="0" fontId="3" fillId="0" borderId="0" xfId="0" applyFont="1" applyBorder="1" applyAlignment="1"/>
    <xf numFmtId="0" fontId="3" fillId="0" borderId="0" xfId="0" applyFont="1" applyFill="1" applyBorder="1"/>
    <xf numFmtId="0" fontId="3" fillId="0" borderId="0" xfId="0" applyFont="1" applyBorder="1"/>
    <xf numFmtId="0" fontId="3" fillId="0" borderId="0" xfId="0" applyFont="1" applyFill="1" applyBorder="1" applyAlignment="1"/>
    <xf numFmtId="0" fontId="3" fillId="0" borderId="0" xfId="0" applyFont="1" applyBorder="1" applyAlignment="1">
      <alignment horizontal="center" vertical="center"/>
    </xf>
    <xf numFmtId="0" fontId="3" fillId="0" borderId="6" xfId="0" applyFont="1" applyBorder="1" applyAlignment="1">
      <alignment vertical="center" wrapText="1"/>
    </xf>
    <xf numFmtId="9" fontId="4" fillId="0" borderId="6" xfId="0" applyNumberFormat="1" applyFont="1" applyFill="1" applyBorder="1" applyAlignment="1" applyProtection="1">
      <alignment horizontal="center" vertical="center" wrapText="1"/>
      <protection locked="0"/>
    </xf>
    <xf numFmtId="49" fontId="3" fillId="2" borderId="6" xfId="0" applyNumberFormat="1" applyFont="1" applyFill="1" applyBorder="1" applyAlignment="1">
      <alignment horizontal="center" vertical="center"/>
    </xf>
    <xf numFmtId="0" fontId="5" fillId="2" borderId="15" xfId="0" applyFont="1" applyFill="1" applyBorder="1" applyAlignment="1">
      <alignment horizontal="center" vertical="center"/>
    </xf>
    <xf numFmtId="0" fontId="5" fillId="2" borderId="1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3" fillId="0" borderId="16" xfId="0" applyFont="1" applyBorder="1" applyAlignment="1">
      <alignment horizontal="center" vertical="center"/>
    </xf>
    <xf numFmtId="0" fontId="3" fillId="0" borderId="17" xfId="0" applyFont="1" applyBorder="1" applyAlignment="1">
      <alignment horizontal="center" vertical="center"/>
    </xf>
    <xf numFmtId="14" fontId="3" fillId="0" borderId="6" xfId="0" applyNumberFormat="1" applyFont="1" applyFill="1" applyBorder="1" applyAlignment="1"/>
    <xf numFmtId="0" fontId="5" fillId="2" borderId="0" xfId="0" applyFont="1" applyFill="1" applyBorder="1" applyAlignment="1">
      <alignment horizontal="center" vertical="center" wrapText="1"/>
    </xf>
    <xf numFmtId="0" fontId="4" fillId="0" borderId="6" xfId="0" applyFont="1" applyBorder="1" applyAlignment="1">
      <alignment horizontal="center" wrapText="1"/>
    </xf>
    <xf numFmtId="0" fontId="5" fillId="0" borderId="0" xfId="0" applyFont="1" applyBorder="1" applyAlignment="1">
      <alignment horizontal="center" vertical="center"/>
    </xf>
    <xf numFmtId="0" fontId="3" fillId="4" borderId="6" xfId="0" applyFont="1" applyFill="1" applyBorder="1" applyAlignment="1">
      <alignment wrapText="1"/>
    </xf>
    <xf numFmtId="0" fontId="3" fillId="4" borderId="6" xfId="0" applyFont="1" applyFill="1" applyBorder="1" applyAlignment="1"/>
    <xf numFmtId="14" fontId="3" fillId="4" borderId="6" xfId="0" applyNumberFormat="1" applyFont="1" applyFill="1" applyBorder="1" applyAlignment="1"/>
    <xf numFmtId="0" fontId="3" fillId="4" borderId="6" xfId="0" applyFont="1" applyFill="1" applyBorder="1" applyAlignment="1">
      <alignment horizontal="center"/>
    </xf>
    <xf numFmtId="0" fontId="3" fillId="4" borderId="6" xfId="0" applyFont="1" applyFill="1" applyBorder="1"/>
    <xf numFmtId="0" fontId="3" fillId="4" borderId="6" xfId="0" applyFont="1" applyFill="1" applyBorder="1" applyAlignment="1">
      <alignment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5" fillId="2" borderId="7"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3" fillId="0" borderId="6" xfId="0" applyFont="1" applyBorder="1" applyAlignment="1">
      <alignment horizontal="center" vertical="center"/>
    </xf>
    <xf numFmtId="0" fontId="4" fillId="0" borderId="6" xfId="0" applyFont="1" applyBorder="1" applyAlignment="1">
      <alignment horizontal="center" vertical="center" wrapText="1"/>
    </xf>
    <xf numFmtId="0" fontId="5" fillId="0" borderId="9" xfId="0" applyFont="1" applyBorder="1" applyAlignment="1">
      <alignment horizontal="center" vertical="center"/>
    </xf>
    <xf numFmtId="0" fontId="5" fillId="0" borderId="14" xfId="0" applyFont="1" applyBorder="1" applyAlignment="1">
      <alignment horizontal="center" vertical="center"/>
    </xf>
    <xf numFmtId="0" fontId="5" fillId="0" borderId="10" xfId="0" applyFont="1" applyBorder="1" applyAlignment="1">
      <alignment horizontal="center" vertical="center"/>
    </xf>
    <xf numFmtId="0" fontId="2" fillId="2" borderId="1"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3" fillId="0" borderId="15" xfId="0" applyFont="1" applyBorder="1" applyAlignment="1">
      <alignment horizontal="center" vertical="center"/>
    </xf>
    <xf numFmtId="0" fontId="3" fillId="0" borderId="14" xfId="0" applyFont="1" applyBorder="1" applyAlignment="1">
      <alignment horizontal="center" vertical="center"/>
    </xf>
    <xf numFmtId="0" fontId="3" fillId="0" borderId="18"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4" borderId="7" xfId="0" applyFont="1" applyFill="1" applyBorder="1" applyAlignment="1">
      <alignment horizontal="center" vertical="center"/>
    </xf>
    <xf numFmtId="0" fontId="3" fillId="4" borderId="8" xfId="0" applyFont="1" applyFill="1" applyBorder="1" applyAlignment="1">
      <alignment horizontal="center" vertical="center"/>
    </xf>
    <xf numFmtId="0" fontId="3" fillId="4" borderId="7"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4" xfId="0" applyFont="1" applyBorder="1" applyAlignment="1">
      <alignment horizontal="center" vertical="center" wrapText="1"/>
    </xf>
    <xf numFmtId="14" fontId="3" fillId="0" borderId="9" xfId="0" applyNumberFormat="1" applyFont="1" applyBorder="1" applyAlignment="1">
      <alignment horizontal="center" vertical="center"/>
    </xf>
    <xf numFmtId="14" fontId="3" fillId="0" borderId="14" xfId="0" applyNumberFormat="1" applyFont="1" applyBorder="1" applyAlignment="1">
      <alignment horizontal="center" vertical="center"/>
    </xf>
    <xf numFmtId="0" fontId="3" fillId="0" borderId="9" xfId="0" applyFont="1" applyFill="1" applyBorder="1" applyAlignment="1">
      <alignment horizontal="center" vertical="center"/>
    </xf>
    <xf numFmtId="0" fontId="3" fillId="0" borderId="14" xfId="0" applyFont="1" applyFill="1" applyBorder="1" applyAlignment="1">
      <alignment horizontal="center" vertical="center"/>
    </xf>
    <xf numFmtId="0" fontId="3" fillId="3" borderId="2" xfId="0" applyFont="1" applyFill="1" applyBorder="1" applyAlignment="1">
      <alignment horizontal="left" vertical="center"/>
    </xf>
    <xf numFmtId="0" fontId="3" fillId="3" borderId="5" xfId="0" applyFont="1" applyFill="1" applyBorder="1" applyAlignment="1">
      <alignment horizontal="left" vertical="center"/>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6" fillId="0" borderId="11" xfId="0" applyFont="1" applyBorder="1" applyAlignment="1">
      <alignment horizontal="center" vertical="center" wrapText="1"/>
    </xf>
    <xf numFmtId="0" fontId="5" fillId="0" borderId="9"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6" xfId="0" applyFont="1" applyFill="1" applyBorder="1" applyAlignment="1">
      <alignment horizontal="center" vertical="center"/>
    </xf>
    <xf numFmtId="0" fontId="4" fillId="0" borderId="0" xfId="0" applyFont="1" applyFill="1" applyAlignment="1">
      <alignment horizontal="left" vertical="center" wrapText="1"/>
    </xf>
    <xf numFmtId="0" fontId="2" fillId="2" borderId="2" xfId="0" applyFont="1" applyFill="1" applyBorder="1" applyAlignment="1">
      <alignment horizontal="center" vertical="center"/>
    </xf>
    <xf numFmtId="0" fontId="2" fillId="3" borderId="3" xfId="0" applyFont="1" applyFill="1" applyBorder="1" applyAlignment="1" applyProtection="1">
      <alignment horizontal="left" vertical="center"/>
      <protection locked="0"/>
    </xf>
    <xf numFmtId="0" fontId="2" fillId="3" borderId="4" xfId="0" applyFont="1" applyFill="1" applyBorder="1" applyAlignment="1" applyProtection="1">
      <alignment horizontal="left" vertical="center"/>
      <protection locked="0"/>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6"/>
  <sheetViews>
    <sheetView tabSelected="1" topLeftCell="A24" zoomScale="60" zoomScaleNormal="60" workbookViewId="0">
      <selection activeCell="D33" sqref="D33"/>
    </sheetView>
  </sheetViews>
  <sheetFormatPr baseColWidth="10" defaultRowHeight="14.25" x14ac:dyDescent="0.25"/>
  <cols>
    <col min="1" max="1" width="3.140625" style="1" bestFit="1" customWidth="1"/>
    <col min="2" max="2" width="102.7109375" style="1" bestFit="1" customWidth="1"/>
    <col min="3" max="3" width="31.140625" style="1" customWidth="1"/>
    <col min="4" max="4" width="90.5703125" style="1" customWidth="1"/>
    <col min="5" max="5" width="25" style="1" customWidth="1"/>
    <col min="6" max="6" width="74.42578125" style="1" customWidth="1"/>
    <col min="7" max="7" width="64.140625" style="1" customWidth="1"/>
    <col min="8" max="8" width="24.5703125" style="1" customWidth="1"/>
    <col min="9" max="9" width="24" style="1" customWidth="1"/>
    <col min="10" max="10" width="79.140625" style="1" customWidth="1"/>
    <col min="11" max="11" width="22.5703125" style="1" customWidth="1"/>
    <col min="12" max="12" width="23" style="1" customWidth="1"/>
    <col min="13" max="13" width="18.7109375" style="1" customWidth="1"/>
    <col min="14" max="14" width="22.140625" style="1" customWidth="1"/>
    <col min="15" max="15" width="26.140625" style="1" customWidth="1"/>
    <col min="16" max="16" width="19.5703125" style="1" bestFit="1" customWidth="1"/>
    <col min="17" max="17" width="45.285156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15" x14ac:dyDescent="0.25">
      <c r="B2" s="123" t="s">
        <v>0</v>
      </c>
      <c r="C2" s="124"/>
      <c r="D2" s="124"/>
      <c r="E2" s="124"/>
      <c r="F2" s="124"/>
      <c r="G2" s="124"/>
      <c r="H2" s="124"/>
      <c r="I2" s="124"/>
      <c r="J2" s="124"/>
      <c r="K2" s="124"/>
      <c r="L2" s="124"/>
      <c r="M2" s="124"/>
      <c r="N2" s="124"/>
      <c r="O2" s="124"/>
      <c r="P2" s="124"/>
    </row>
    <row r="4" spans="2:16" ht="15" x14ac:dyDescent="0.25">
      <c r="B4" s="123" t="s">
        <v>1</v>
      </c>
      <c r="C4" s="124"/>
      <c r="D4" s="124"/>
      <c r="E4" s="124"/>
      <c r="F4" s="124"/>
      <c r="G4" s="124"/>
      <c r="H4" s="124"/>
      <c r="I4" s="124"/>
      <c r="J4" s="124"/>
      <c r="K4" s="124"/>
      <c r="L4" s="124"/>
      <c r="M4" s="124"/>
      <c r="N4" s="124"/>
      <c r="O4" s="124"/>
      <c r="P4" s="124"/>
    </row>
    <row r="5" spans="2:16" ht="15" thickBot="1" x14ac:dyDescent="0.3"/>
    <row r="6" spans="2:16" ht="15.75" thickBot="1" x14ac:dyDescent="0.3">
      <c r="B6" s="2" t="s">
        <v>2</v>
      </c>
      <c r="C6" s="158" t="s">
        <v>3</v>
      </c>
      <c r="D6" s="158"/>
      <c r="E6" s="158"/>
      <c r="F6" s="158"/>
      <c r="G6" s="158"/>
      <c r="H6" s="158"/>
      <c r="I6" s="158"/>
      <c r="J6" s="158"/>
      <c r="K6" s="158"/>
      <c r="L6" s="158"/>
      <c r="M6" s="158"/>
      <c r="N6" s="159"/>
    </row>
    <row r="7" spans="2:16" ht="15.75" thickBot="1" x14ac:dyDescent="0.3">
      <c r="B7" s="2" t="s">
        <v>4</v>
      </c>
      <c r="C7" s="158"/>
      <c r="D7" s="158"/>
      <c r="E7" s="158"/>
      <c r="F7" s="158"/>
      <c r="G7" s="158"/>
      <c r="H7" s="158"/>
      <c r="I7" s="158"/>
      <c r="J7" s="158"/>
      <c r="K7" s="158"/>
      <c r="L7" s="158"/>
      <c r="M7" s="158"/>
      <c r="N7" s="159"/>
    </row>
    <row r="8" spans="2:16" ht="15.75" thickBot="1" x14ac:dyDescent="0.3">
      <c r="B8" s="2" t="s">
        <v>5</v>
      </c>
      <c r="C8" s="158"/>
      <c r="D8" s="158"/>
      <c r="E8" s="158"/>
      <c r="F8" s="158"/>
      <c r="G8" s="158"/>
      <c r="H8" s="158"/>
      <c r="I8" s="158"/>
      <c r="J8" s="158"/>
      <c r="K8" s="158"/>
      <c r="L8" s="158"/>
      <c r="M8" s="158"/>
      <c r="N8" s="159"/>
    </row>
    <row r="9" spans="2:16" ht="15.75" thickBot="1" x14ac:dyDescent="0.3">
      <c r="B9" s="2" t="s">
        <v>6</v>
      </c>
      <c r="C9" s="158"/>
      <c r="D9" s="158"/>
      <c r="E9" s="158"/>
      <c r="F9" s="158"/>
      <c r="G9" s="158"/>
      <c r="H9" s="158"/>
      <c r="I9" s="158"/>
      <c r="J9" s="158"/>
      <c r="K9" s="158"/>
      <c r="L9" s="158"/>
      <c r="M9" s="158"/>
      <c r="N9" s="159"/>
    </row>
    <row r="10" spans="2:16" ht="15.75" thickBot="1" x14ac:dyDescent="0.3">
      <c r="B10" s="2" t="s">
        <v>7</v>
      </c>
      <c r="C10" s="147">
        <v>2</v>
      </c>
      <c r="D10" s="147"/>
      <c r="E10" s="148"/>
      <c r="F10" s="3"/>
      <c r="G10" s="3"/>
      <c r="H10" s="3"/>
      <c r="I10" s="3"/>
      <c r="J10" s="3"/>
      <c r="K10" s="3"/>
      <c r="L10" s="3"/>
      <c r="M10" s="3"/>
      <c r="N10" s="4"/>
    </row>
    <row r="11" spans="2:16" ht="15.75" thickBot="1" x14ac:dyDescent="0.3">
      <c r="B11" s="5" t="s">
        <v>8</v>
      </c>
      <c r="C11" s="6">
        <v>41972</v>
      </c>
      <c r="D11" s="7"/>
      <c r="E11" s="7"/>
      <c r="F11" s="7"/>
      <c r="G11" s="7"/>
      <c r="H11" s="7"/>
      <c r="I11" s="7"/>
      <c r="J11" s="7"/>
      <c r="K11" s="7"/>
      <c r="L11" s="7"/>
      <c r="M11" s="7"/>
      <c r="N11" s="8"/>
    </row>
    <row r="12" spans="2:16" ht="15" x14ac:dyDescent="0.25">
      <c r="B12" s="9"/>
      <c r="C12" s="10"/>
      <c r="D12" s="11"/>
      <c r="E12" s="11"/>
      <c r="F12" s="11"/>
      <c r="G12" s="11"/>
      <c r="H12" s="11"/>
      <c r="I12" s="12"/>
      <c r="J12" s="12"/>
      <c r="K12" s="12"/>
      <c r="L12" s="12"/>
      <c r="M12" s="12"/>
      <c r="N12" s="11"/>
    </row>
    <row r="13" spans="2:16" ht="15" x14ac:dyDescent="0.25">
      <c r="I13" s="12"/>
      <c r="J13" s="12"/>
      <c r="K13" s="12"/>
      <c r="L13" s="12"/>
      <c r="M13" s="12"/>
      <c r="N13" s="13"/>
    </row>
    <row r="14" spans="2:16" ht="45.75" customHeight="1" x14ac:dyDescent="0.25">
      <c r="B14" s="149" t="s">
        <v>9</v>
      </c>
      <c r="C14" s="149"/>
      <c r="D14" s="14" t="s">
        <v>10</v>
      </c>
      <c r="E14" s="14" t="s">
        <v>11</v>
      </c>
      <c r="F14" s="14" t="s">
        <v>12</v>
      </c>
      <c r="G14" s="15"/>
      <c r="I14" s="16"/>
      <c r="J14" s="16"/>
      <c r="K14" s="16"/>
      <c r="L14" s="16"/>
      <c r="M14" s="16"/>
      <c r="N14" s="13"/>
    </row>
    <row r="15" spans="2:16" ht="15" x14ac:dyDescent="0.25">
      <c r="B15" s="149"/>
      <c r="C15" s="149"/>
      <c r="D15" s="14"/>
      <c r="E15" s="17"/>
      <c r="F15" s="17"/>
      <c r="G15" s="18"/>
      <c r="I15" s="19"/>
      <c r="J15" s="19"/>
      <c r="K15" s="19"/>
      <c r="L15" s="19"/>
      <c r="M15" s="19"/>
      <c r="N15" s="13"/>
    </row>
    <row r="16" spans="2:16" ht="15" x14ac:dyDescent="0.25">
      <c r="B16" s="149"/>
      <c r="C16" s="149"/>
      <c r="D16" s="14">
        <v>2</v>
      </c>
      <c r="E16" s="17">
        <v>3881299100</v>
      </c>
      <c r="F16" s="20">
        <v>1330</v>
      </c>
      <c r="G16" s="18"/>
      <c r="I16" s="19"/>
      <c r="J16" s="19"/>
      <c r="K16" s="19"/>
      <c r="L16" s="19"/>
      <c r="M16" s="19"/>
      <c r="N16" s="13"/>
    </row>
    <row r="17" spans="1:14" ht="15" x14ac:dyDescent="0.25">
      <c r="B17" s="149"/>
      <c r="C17" s="149"/>
      <c r="D17" s="14"/>
      <c r="E17" s="17"/>
      <c r="F17" s="17"/>
      <c r="G17" s="18"/>
      <c r="I17" s="19"/>
      <c r="J17" s="19"/>
      <c r="K17" s="19"/>
      <c r="L17" s="19"/>
      <c r="M17" s="19"/>
      <c r="N17" s="13"/>
    </row>
    <row r="18" spans="1:14" ht="15" x14ac:dyDescent="0.25">
      <c r="B18" s="149"/>
      <c r="C18" s="149"/>
      <c r="D18" s="14"/>
      <c r="E18" s="21"/>
      <c r="F18" s="17"/>
      <c r="G18" s="18"/>
      <c r="H18" s="22"/>
      <c r="I18" s="19"/>
      <c r="J18" s="19"/>
      <c r="K18" s="19"/>
      <c r="L18" s="19"/>
      <c r="M18" s="19"/>
      <c r="N18" s="23"/>
    </row>
    <row r="19" spans="1:14" ht="15" x14ac:dyDescent="0.25">
      <c r="B19" s="149"/>
      <c r="C19" s="149"/>
      <c r="D19" s="14"/>
      <c r="E19" s="21"/>
      <c r="F19" s="17"/>
      <c r="G19" s="18"/>
      <c r="H19" s="22"/>
      <c r="I19" s="24"/>
      <c r="J19" s="24"/>
      <c r="K19" s="24"/>
      <c r="L19" s="24"/>
      <c r="M19" s="24"/>
      <c r="N19" s="23"/>
    </row>
    <row r="20" spans="1:14" ht="15" x14ac:dyDescent="0.25">
      <c r="B20" s="149"/>
      <c r="C20" s="149"/>
      <c r="D20" s="14"/>
      <c r="E20" s="21"/>
      <c r="F20" s="17"/>
      <c r="G20" s="18"/>
      <c r="H20" s="22"/>
      <c r="I20" s="12"/>
      <c r="J20" s="12"/>
      <c r="K20" s="12"/>
      <c r="L20" s="12"/>
      <c r="M20" s="12"/>
      <c r="N20" s="23"/>
    </row>
    <row r="21" spans="1:14" ht="15" x14ac:dyDescent="0.25">
      <c r="B21" s="149"/>
      <c r="C21" s="149"/>
      <c r="D21" s="14"/>
      <c r="E21" s="21"/>
      <c r="F21" s="17"/>
      <c r="G21" s="18"/>
      <c r="H21" s="22"/>
      <c r="I21" s="12"/>
      <c r="J21" s="12"/>
      <c r="K21" s="12"/>
      <c r="L21" s="12"/>
      <c r="M21" s="12"/>
      <c r="N21" s="23"/>
    </row>
    <row r="22" spans="1:14" ht="15.75" thickBot="1" x14ac:dyDescent="0.3">
      <c r="B22" s="150" t="s">
        <v>13</v>
      </c>
      <c r="C22" s="151"/>
      <c r="D22" s="14"/>
      <c r="E22" s="25"/>
      <c r="F22" s="17"/>
      <c r="G22" s="18"/>
      <c r="H22" s="22"/>
      <c r="I22" s="12"/>
      <c r="J22" s="12"/>
      <c r="K22" s="12"/>
      <c r="L22" s="12"/>
      <c r="M22" s="12"/>
      <c r="N22" s="23"/>
    </row>
    <row r="23" spans="1:14" ht="43.5" thickBot="1" x14ac:dyDescent="0.3">
      <c r="A23" s="26"/>
      <c r="B23" s="27" t="s">
        <v>14</v>
      </c>
      <c r="C23" s="27" t="s">
        <v>15</v>
      </c>
      <c r="E23" s="16"/>
      <c r="F23" s="16"/>
      <c r="G23" s="16"/>
      <c r="H23" s="16"/>
      <c r="I23" s="28"/>
      <c r="J23" s="28"/>
      <c r="K23" s="28"/>
      <c r="L23" s="28"/>
      <c r="M23" s="28"/>
    </row>
    <row r="24" spans="1:14" ht="15.75" thickBot="1" x14ac:dyDescent="0.3">
      <c r="A24" s="29"/>
      <c r="C24" s="30">
        <v>1064</v>
      </c>
      <c r="D24" s="31"/>
      <c r="E24" s="17">
        <v>3881299100</v>
      </c>
      <c r="F24" s="32"/>
      <c r="G24" s="32"/>
      <c r="H24" s="32"/>
      <c r="I24" s="33"/>
      <c r="J24" s="33"/>
      <c r="K24" s="33"/>
      <c r="L24" s="33"/>
      <c r="M24" s="33"/>
    </row>
    <row r="25" spans="1:14" ht="15" x14ac:dyDescent="0.25">
      <c r="A25" s="34"/>
      <c r="C25" s="35"/>
      <c r="D25" s="19"/>
      <c r="E25" s="36"/>
      <c r="F25" s="32"/>
      <c r="G25" s="32"/>
      <c r="H25" s="32"/>
      <c r="I25" s="33"/>
      <c r="J25" s="33"/>
      <c r="K25" s="33"/>
      <c r="L25" s="33"/>
      <c r="M25" s="33"/>
    </row>
    <row r="26" spans="1:14" ht="15" x14ac:dyDescent="0.25">
      <c r="A26" s="34"/>
      <c r="C26" s="35"/>
      <c r="D26" s="19"/>
      <c r="E26" s="36"/>
      <c r="F26" s="32"/>
      <c r="G26" s="32"/>
      <c r="H26" s="32"/>
      <c r="I26" s="33"/>
      <c r="J26" s="33"/>
      <c r="K26" s="33"/>
      <c r="L26" s="33"/>
      <c r="M26" s="33"/>
    </row>
    <row r="27" spans="1:14" ht="15" x14ac:dyDescent="0.2">
      <c r="A27" s="34"/>
      <c r="B27" s="37" t="s">
        <v>16</v>
      </c>
      <c r="C27" s="38"/>
      <c r="D27" s="38"/>
      <c r="E27" s="38"/>
      <c r="F27" s="38"/>
      <c r="G27" s="38"/>
      <c r="H27" s="38"/>
      <c r="I27" s="12"/>
      <c r="J27" s="12"/>
      <c r="K27" s="12"/>
      <c r="L27" s="12"/>
      <c r="M27" s="12"/>
      <c r="N27" s="13"/>
    </row>
    <row r="28" spans="1:14" ht="15" x14ac:dyDescent="0.2">
      <c r="A28" s="34"/>
      <c r="B28" s="38"/>
      <c r="C28" s="38"/>
      <c r="D28" s="38"/>
      <c r="E28" s="38"/>
      <c r="F28" s="38"/>
      <c r="G28" s="38"/>
      <c r="H28" s="38"/>
      <c r="I28" s="12"/>
      <c r="J28" s="12"/>
      <c r="K28" s="12"/>
      <c r="L28" s="12"/>
      <c r="M28" s="12"/>
      <c r="N28" s="13"/>
    </row>
    <row r="29" spans="1:14" ht="15" x14ac:dyDescent="0.2">
      <c r="A29" s="34"/>
      <c r="B29" s="39" t="s">
        <v>17</v>
      </c>
      <c r="C29" s="39" t="s">
        <v>18</v>
      </c>
      <c r="D29" s="39" t="s">
        <v>19</v>
      </c>
      <c r="E29" s="38"/>
      <c r="F29" s="38"/>
      <c r="G29" s="38"/>
      <c r="H29" s="38"/>
      <c r="I29" s="12"/>
      <c r="J29" s="12"/>
      <c r="K29" s="12"/>
      <c r="L29" s="12"/>
      <c r="M29" s="12"/>
      <c r="N29" s="13"/>
    </row>
    <row r="30" spans="1:14" ht="15" x14ac:dyDescent="0.2">
      <c r="A30" s="34"/>
      <c r="B30" s="40" t="s">
        <v>20</v>
      </c>
      <c r="C30" s="40" t="s">
        <v>21</v>
      </c>
      <c r="D30" s="40"/>
      <c r="E30" s="38"/>
      <c r="F30" s="38"/>
      <c r="G30" s="38"/>
      <c r="H30" s="38"/>
      <c r="I30" s="12"/>
      <c r="J30" s="12"/>
      <c r="K30" s="12"/>
      <c r="L30" s="12"/>
      <c r="M30" s="12"/>
      <c r="N30" s="13"/>
    </row>
    <row r="31" spans="1:14" ht="15" x14ac:dyDescent="0.2">
      <c r="A31" s="34"/>
      <c r="B31" s="40" t="s">
        <v>22</v>
      </c>
      <c r="C31" s="40" t="s">
        <v>21</v>
      </c>
      <c r="D31" s="40"/>
      <c r="E31" s="38"/>
      <c r="F31" s="38"/>
      <c r="G31" s="38"/>
      <c r="H31" s="38"/>
      <c r="I31" s="12"/>
      <c r="J31" s="12"/>
      <c r="K31" s="12"/>
      <c r="L31" s="12"/>
      <c r="M31" s="12"/>
      <c r="N31" s="13"/>
    </row>
    <row r="32" spans="1:14" ht="15" x14ac:dyDescent="0.2">
      <c r="A32" s="34"/>
      <c r="B32" s="40" t="s">
        <v>23</v>
      </c>
      <c r="C32" s="40" t="s">
        <v>21</v>
      </c>
      <c r="D32" s="40"/>
      <c r="E32" s="38"/>
      <c r="F32" s="38"/>
      <c r="G32" s="38"/>
      <c r="H32" s="38"/>
      <c r="I32" s="12"/>
      <c r="J32" s="12"/>
      <c r="K32" s="12"/>
      <c r="L32" s="12"/>
      <c r="M32" s="12"/>
      <c r="N32" s="13"/>
    </row>
    <row r="33" spans="1:17" ht="15" x14ac:dyDescent="0.2">
      <c r="A33" s="34"/>
      <c r="B33" s="40" t="s">
        <v>24</v>
      </c>
      <c r="C33" s="40"/>
      <c r="D33" s="40" t="s">
        <v>208</v>
      </c>
      <c r="E33" s="41"/>
      <c r="F33" s="38"/>
      <c r="G33" s="38"/>
      <c r="H33" s="38"/>
      <c r="I33" s="12"/>
      <c r="J33" s="12"/>
      <c r="K33" s="12"/>
      <c r="L33" s="12"/>
      <c r="M33" s="12"/>
      <c r="N33" s="13"/>
    </row>
    <row r="34" spans="1:17" ht="15" x14ac:dyDescent="0.2">
      <c r="A34" s="34"/>
      <c r="B34" s="38"/>
      <c r="C34" s="38"/>
      <c r="D34" s="38"/>
      <c r="E34" s="38"/>
      <c r="F34" s="38"/>
      <c r="G34" s="38"/>
      <c r="H34" s="38"/>
      <c r="I34" s="12"/>
      <c r="J34" s="12"/>
      <c r="K34" s="12"/>
      <c r="L34" s="12"/>
      <c r="M34" s="12"/>
      <c r="N34" s="13"/>
    </row>
    <row r="35" spans="1:17" ht="15" x14ac:dyDescent="0.2">
      <c r="A35" s="34"/>
      <c r="B35" s="38"/>
      <c r="C35" s="38"/>
      <c r="D35" s="38"/>
      <c r="E35" s="38"/>
      <c r="F35" s="38"/>
      <c r="G35" s="38"/>
      <c r="H35" s="38"/>
      <c r="I35" s="12"/>
      <c r="J35" s="12"/>
      <c r="K35" s="12"/>
      <c r="L35" s="12"/>
      <c r="M35" s="12"/>
      <c r="N35" s="13"/>
    </row>
    <row r="36" spans="1:17" ht="15" x14ac:dyDescent="0.2">
      <c r="A36" s="34"/>
      <c r="B36" s="37" t="s">
        <v>25</v>
      </c>
      <c r="C36" s="38"/>
      <c r="D36" s="38"/>
      <c r="E36" s="38"/>
      <c r="F36" s="38"/>
      <c r="G36" s="38"/>
      <c r="H36" s="38"/>
      <c r="I36" s="12"/>
      <c r="J36" s="12"/>
      <c r="K36" s="12"/>
      <c r="L36" s="12"/>
      <c r="M36" s="12"/>
      <c r="N36" s="13"/>
    </row>
    <row r="37" spans="1:17" ht="15" x14ac:dyDescent="0.2">
      <c r="A37" s="34"/>
      <c r="B37" s="38"/>
      <c r="C37" s="38"/>
      <c r="D37" s="38"/>
      <c r="E37" s="38"/>
      <c r="F37" s="38"/>
      <c r="G37" s="38"/>
      <c r="H37" s="38"/>
      <c r="I37" s="12"/>
      <c r="J37" s="12"/>
      <c r="K37" s="12"/>
      <c r="L37" s="12"/>
      <c r="M37" s="12"/>
      <c r="N37" s="13"/>
    </row>
    <row r="38" spans="1:17" ht="15" x14ac:dyDescent="0.2">
      <c r="A38" s="34"/>
      <c r="B38" s="38"/>
      <c r="C38" s="38"/>
      <c r="D38" s="38"/>
      <c r="E38" s="38"/>
      <c r="F38" s="38"/>
      <c r="G38" s="38"/>
      <c r="H38" s="38"/>
      <c r="I38" s="12"/>
      <c r="J38" s="12"/>
      <c r="K38" s="12"/>
      <c r="L38" s="12"/>
      <c r="M38" s="12"/>
      <c r="N38" s="13"/>
    </row>
    <row r="39" spans="1:17" ht="15" x14ac:dyDescent="0.2">
      <c r="A39" s="34"/>
      <c r="B39" s="39" t="s">
        <v>17</v>
      </c>
      <c r="C39" s="39" t="s">
        <v>26</v>
      </c>
      <c r="D39" s="42" t="s">
        <v>27</v>
      </c>
      <c r="E39" s="42" t="s">
        <v>28</v>
      </c>
      <c r="F39" s="38"/>
      <c r="G39" s="38"/>
      <c r="H39" s="38"/>
      <c r="I39" s="12"/>
      <c r="J39" s="12"/>
      <c r="K39" s="12"/>
      <c r="L39" s="12"/>
      <c r="M39" s="12"/>
      <c r="N39" s="13"/>
    </row>
    <row r="40" spans="1:17" ht="28.5" x14ac:dyDescent="0.2">
      <c r="A40" s="34"/>
      <c r="B40" s="43" t="s">
        <v>29</v>
      </c>
      <c r="C40" s="44">
        <v>40</v>
      </c>
      <c r="D40" s="45">
        <v>0</v>
      </c>
      <c r="E40" s="113">
        <f>+D40+D41</f>
        <v>10</v>
      </c>
      <c r="F40" s="38"/>
      <c r="G40" s="38"/>
      <c r="H40" s="38"/>
      <c r="I40" s="12"/>
      <c r="J40" s="12"/>
      <c r="K40" s="12"/>
      <c r="L40" s="12"/>
      <c r="M40" s="12"/>
      <c r="N40" s="13"/>
    </row>
    <row r="41" spans="1:17" ht="42.75" x14ac:dyDescent="0.2">
      <c r="A41" s="34"/>
      <c r="B41" s="43" t="s">
        <v>30</v>
      </c>
      <c r="C41" s="44">
        <v>60</v>
      </c>
      <c r="D41" s="45">
        <v>10</v>
      </c>
      <c r="E41" s="114"/>
      <c r="F41" s="38"/>
      <c r="G41" s="38"/>
      <c r="H41" s="38"/>
      <c r="I41" s="12"/>
      <c r="J41" s="12"/>
      <c r="K41" s="12"/>
      <c r="L41" s="12"/>
      <c r="M41" s="12"/>
      <c r="N41" s="13"/>
    </row>
    <row r="42" spans="1:17" ht="15" x14ac:dyDescent="0.25">
      <c r="A42" s="34"/>
      <c r="C42" s="35"/>
      <c r="D42" s="19"/>
      <c r="E42" s="36"/>
      <c r="F42" s="32"/>
      <c r="G42" s="32"/>
      <c r="H42" s="32"/>
      <c r="I42" s="33"/>
      <c r="J42" s="33"/>
      <c r="K42" s="33"/>
      <c r="L42" s="33"/>
      <c r="M42" s="33"/>
    </row>
    <row r="43" spans="1:17" ht="15" x14ac:dyDescent="0.25">
      <c r="A43" s="34"/>
      <c r="C43" s="35"/>
      <c r="D43" s="19"/>
      <c r="E43" s="36"/>
      <c r="F43" s="32"/>
      <c r="G43" s="32"/>
      <c r="H43" s="32"/>
      <c r="I43" s="33"/>
      <c r="J43" s="33"/>
      <c r="K43" s="33"/>
      <c r="L43" s="33"/>
      <c r="M43" s="33"/>
    </row>
    <row r="44" spans="1:17" ht="15" x14ac:dyDescent="0.25">
      <c r="A44" s="34"/>
      <c r="C44" s="35"/>
      <c r="D44" s="19"/>
      <c r="E44" s="36"/>
      <c r="F44" s="32"/>
      <c r="G44" s="32"/>
      <c r="H44" s="32"/>
      <c r="I44" s="33"/>
      <c r="J44" s="33"/>
      <c r="K44" s="33"/>
      <c r="L44" s="33"/>
      <c r="M44" s="33"/>
    </row>
    <row r="45" spans="1:17" ht="15" thickBot="1" x14ac:dyDescent="0.3">
      <c r="M45" s="152" t="s">
        <v>31</v>
      </c>
      <c r="N45" s="152"/>
    </row>
    <row r="46" spans="1:17" ht="15" x14ac:dyDescent="0.25">
      <c r="B46" s="37" t="s">
        <v>32</v>
      </c>
      <c r="M46" s="46"/>
      <c r="N46" s="46"/>
    </row>
    <row r="47" spans="1:17" ht="15" thickBot="1" x14ac:dyDescent="0.3">
      <c r="M47" s="46"/>
      <c r="N47" s="46"/>
    </row>
    <row r="48" spans="1:17" s="12" customFormat="1" ht="109.5" customHeight="1" x14ac:dyDescent="0.25">
      <c r="B48" s="47" t="s">
        <v>33</v>
      </c>
      <c r="C48" s="47" t="s">
        <v>34</v>
      </c>
      <c r="D48" s="47" t="s">
        <v>35</v>
      </c>
      <c r="E48" s="48" t="s">
        <v>36</v>
      </c>
      <c r="F48" s="47" t="s">
        <v>37</v>
      </c>
      <c r="G48" s="47" t="s">
        <v>38</v>
      </c>
      <c r="H48" s="47" t="s">
        <v>39</v>
      </c>
      <c r="I48" s="47" t="s">
        <v>40</v>
      </c>
      <c r="J48" s="47" t="s">
        <v>41</v>
      </c>
      <c r="K48" s="48" t="s">
        <v>42</v>
      </c>
      <c r="L48" s="48" t="s">
        <v>43</v>
      </c>
      <c r="M48" s="48" t="s">
        <v>44</v>
      </c>
      <c r="N48" s="47" t="s">
        <v>45</v>
      </c>
      <c r="O48" s="47" t="s">
        <v>46</v>
      </c>
      <c r="P48" s="49" t="s">
        <v>47</v>
      </c>
      <c r="Q48" s="49" t="s">
        <v>48</v>
      </c>
    </row>
    <row r="49" spans="1:26" s="61" customFormat="1" ht="28.5" x14ac:dyDescent="0.25">
      <c r="A49" s="50">
        <v>1</v>
      </c>
      <c r="B49" s="51" t="s">
        <v>3</v>
      </c>
      <c r="C49" s="51" t="s">
        <v>3</v>
      </c>
      <c r="D49" s="51" t="s">
        <v>49</v>
      </c>
      <c r="E49" s="52">
        <v>110113</v>
      </c>
      <c r="F49" s="53" t="s">
        <v>18</v>
      </c>
      <c r="G49" s="54">
        <v>0</v>
      </c>
      <c r="H49" s="55">
        <v>40602</v>
      </c>
      <c r="I49" s="56">
        <v>40875</v>
      </c>
      <c r="J49" s="56" t="s">
        <v>19</v>
      </c>
      <c r="K49" s="52">
        <v>9</v>
      </c>
      <c r="L49" s="52">
        <v>0</v>
      </c>
      <c r="M49" s="52">
        <v>450</v>
      </c>
      <c r="N49" s="57">
        <f>+M49*G49</f>
        <v>0</v>
      </c>
      <c r="O49" s="58">
        <v>600000000</v>
      </c>
      <c r="P49" s="58">
        <v>103</v>
      </c>
      <c r="Q49" s="59" t="s">
        <v>50</v>
      </c>
      <c r="R49" s="60"/>
      <c r="S49" s="60"/>
      <c r="T49" s="60"/>
      <c r="U49" s="60"/>
      <c r="V49" s="60"/>
      <c r="W49" s="60"/>
      <c r="X49" s="60"/>
      <c r="Y49" s="60"/>
      <c r="Z49" s="60"/>
    </row>
    <row r="50" spans="1:26" s="61" customFormat="1" ht="28.5" x14ac:dyDescent="0.25">
      <c r="A50" s="50">
        <f>+A49+1</f>
        <v>2</v>
      </c>
      <c r="B50" s="51" t="s">
        <v>3</v>
      </c>
      <c r="C50" s="51" t="s">
        <v>3</v>
      </c>
      <c r="D50" s="51" t="s">
        <v>49</v>
      </c>
      <c r="E50" s="52">
        <v>121070</v>
      </c>
      <c r="F50" s="53" t="s">
        <v>18</v>
      </c>
      <c r="G50" s="53">
        <v>0</v>
      </c>
      <c r="H50" s="55">
        <v>41033</v>
      </c>
      <c r="I50" s="56">
        <v>41257</v>
      </c>
      <c r="J50" s="56" t="s">
        <v>19</v>
      </c>
      <c r="K50" s="52">
        <v>7</v>
      </c>
      <c r="L50" s="52">
        <v>0</v>
      </c>
      <c r="M50" s="52">
        <v>600</v>
      </c>
      <c r="N50" s="57">
        <v>0</v>
      </c>
      <c r="O50" s="58">
        <v>800000000</v>
      </c>
      <c r="P50" s="58">
        <v>104</v>
      </c>
      <c r="Q50" s="59" t="s">
        <v>50</v>
      </c>
      <c r="R50" s="60"/>
      <c r="S50" s="60"/>
      <c r="T50" s="60"/>
      <c r="U50" s="60"/>
      <c r="V50" s="60"/>
      <c r="W50" s="60"/>
      <c r="X50" s="60"/>
      <c r="Y50" s="60"/>
      <c r="Z50" s="60"/>
    </row>
    <row r="51" spans="1:26" s="61" customFormat="1" ht="28.5" x14ac:dyDescent="0.25">
      <c r="A51" s="50">
        <f t="shared" ref="A51:A56" si="0">+A50+1</f>
        <v>3</v>
      </c>
      <c r="B51" s="51" t="s">
        <v>3</v>
      </c>
      <c r="C51" s="51" t="s">
        <v>3</v>
      </c>
      <c r="D51" s="51" t="s">
        <v>51</v>
      </c>
      <c r="E51" s="52">
        <v>762613683</v>
      </c>
      <c r="F51" s="53" t="s">
        <v>18</v>
      </c>
      <c r="G51" s="53">
        <v>0</v>
      </c>
      <c r="H51" s="55">
        <v>41558</v>
      </c>
      <c r="I51" s="56">
        <v>41851</v>
      </c>
      <c r="J51" s="56" t="s">
        <v>19</v>
      </c>
      <c r="K51" s="52">
        <v>9</v>
      </c>
      <c r="L51" s="52">
        <v>0</v>
      </c>
      <c r="M51" s="52">
        <v>650</v>
      </c>
      <c r="N51" s="57">
        <v>0</v>
      </c>
      <c r="O51" s="58">
        <v>768126788</v>
      </c>
      <c r="P51" s="58">
        <v>101</v>
      </c>
      <c r="Q51" s="59"/>
      <c r="R51" s="60"/>
      <c r="S51" s="60"/>
      <c r="T51" s="60"/>
      <c r="U51" s="60"/>
      <c r="V51" s="60"/>
      <c r="W51" s="60"/>
      <c r="X51" s="60"/>
      <c r="Y51" s="60"/>
      <c r="Z51" s="60"/>
    </row>
    <row r="52" spans="1:26" s="61" customFormat="1" ht="42.75" x14ac:dyDescent="0.25">
      <c r="A52" s="50">
        <f t="shared" si="0"/>
        <v>4</v>
      </c>
      <c r="B52" s="51" t="s">
        <v>3</v>
      </c>
      <c r="C52" s="51" t="s">
        <v>3</v>
      </c>
      <c r="D52" s="51" t="s">
        <v>51</v>
      </c>
      <c r="E52" s="52">
        <v>762614106</v>
      </c>
      <c r="F52" s="53" t="s">
        <v>18</v>
      </c>
      <c r="G52" s="53">
        <v>0</v>
      </c>
      <c r="H52" s="55">
        <v>41655</v>
      </c>
      <c r="I52" s="56">
        <v>41851</v>
      </c>
      <c r="J52" s="56" t="s">
        <v>19</v>
      </c>
      <c r="K52" s="52">
        <v>0</v>
      </c>
      <c r="L52" s="52">
        <v>6</v>
      </c>
      <c r="M52" s="52">
        <v>650</v>
      </c>
      <c r="N52" s="57">
        <v>0</v>
      </c>
      <c r="O52" s="58">
        <v>694658734</v>
      </c>
      <c r="P52" s="58">
        <v>101</v>
      </c>
      <c r="Q52" s="59" t="s">
        <v>52</v>
      </c>
      <c r="R52" s="60"/>
      <c r="S52" s="60"/>
      <c r="T52" s="60"/>
      <c r="U52" s="60"/>
      <c r="V52" s="60"/>
      <c r="W52" s="60"/>
      <c r="X52" s="60"/>
      <c r="Y52" s="60"/>
      <c r="Z52" s="60"/>
    </row>
    <row r="53" spans="1:26" s="61" customFormat="1" x14ac:dyDescent="0.25">
      <c r="A53" s="50">
        <f t="shared" si="0"/>
        <v>5</v>
      </c>
      <c r="B53" s="51"/>
      <c r="C53" s="53"/>
      <c r="D53" s="51"/>
      <c r="E53" s="52"/>
      <c r="F53" s="53"/>
      <c r="G53" s="53"/>
      <c r="H53" s="53"/>
      <c r="I53" s="56"/>
      <c r="J53" s="56"/>
      <c r="K53" s="52"/>
      <c r="L53" s="52"/>
      <c r="M53" s="52"/>
      <c r="N53" s="57"/>
      <c r="O53" s="58"/>
      <c r="P53" s="58"/>
      <c r="Q53" s="59"/>
      <c r="R53" s="60"/>
      <c r="S53" s="60"/>
      <c r="T53" s="60"/>
      <c r="U53" s="60"/>
      <c r="V53" s="60"/>
      <c r="W53" s="60"/>
      <c r="X53" s="60"/>
      <c r="Y53" s="60"/>
      <c r="Z53" s="60"/>
    </row>
    <row r="54" spans="1:26" s="61" customFormat="1" x14ac:dyDescent="0.25">
      <c r="A54" s="50">
        <f t="shared" si="0"/>
        <v>6</v>
      </c>
      <c r="B54" s="51"/>
      <c r="C54" s="53"/>
      <c r="D54" s="51"/>
      <c r="E54" s="52"/>
      <c r="F54" s="53"/>
      <c r="G54" s="53"/>
      <c r="H54" s="53"/>
      <c r="I54" s="56"/>
      <c r="J54" s="56"/>
      <c r="K54" s="52"/>
      <c r="L54" s="52"/>
      <c r="M54" s="57"/>
      <c r="N54" s="57"/>
      <c r="O54" s="58"/>
      <c r="P54" s="58"/>
      <c r="Q54" s="59"/>
      <c r="R54" s="60"/>
      <c r="S54" s="60"/>
      <c r="T54" s="60"/>
      <c r="U54" s="60"/>
      <c r="V54" s="60"/>
      <c r="W54" s="60"/>
      <c r="X54" s="60"/>
      <c r="Y54" s="60"/>
      <c r="Z54" s="60"/>
    </row>
    <row r="55" spans="1:26" s="61" customFormat="1" x14ac:dyDescent="0.25">
      <c r="A55" s="50">
        <f t="shared" si="0"/>
        <v>7</v>
      </c>
      <c r="B55" s="51"/>
      <c r="C55" s="53"/>
      <c r="D55" s="51"/>
      <c r="E55" s="52"/>
      <c r="F55" s="53"/>
      <c r="G55" s="53"/>
      <c r="H55" s="53"/>
      <c r="I55" s="56"/>
      <c r="J55" s="56"/>
      <c r="K55" s="56"/>
      <c r="L55" s="56"/>
      <c r="M55" s="57"/>
      <c r="N55" s="57"/>
      <c r="O55" s="58"/>
      <c r="P55" s="58"/>
      <c r="Q55" s="59"/>
      <c r="R55" s="60"/>
      <c r="S55" s="60"/>
      <c r="T55" s="60"/>
      <c r="U55" s="60"/>
      <c r="V55" s="60"/>
      <c r="W55" s="60"/>
      <c r="X55" s="60"/>
      <c r="Y55" s="60"/>
      <c r="Z55" s="60"/>
    </row>
    <row r="56" spans="1:26" s="61" customFormat="1" x14ac:dyDescent="0.25">
      <c r="A56" s="50">
        <f t="shared" si="0"/>
        <v>8</v>
      </c>
      <c r="B56" s="51"/>
      <c r="C56" s="53"/>
      <c r="D56" s="51"/>
      <c r="E56" s="52"/>
      <c r="F56" s="53"/>
      <c r="G56" s="53"/>
      <c r="H56" s="53"/>
      <c r="I56" s="56"/>
      <c r="J56" s="56"/>
      <c r="K56" s="56"/>
      <c r="L56" s="56"/>
      <c r="M56" s="57"/>
      <c r="N56" s="57"/>
      <c r="O56" s="58"/>
      <c r="P56" s="58"/>
      <c r="Q56" s="59"/>
      <c r="R56" s="60"/>
      <c r="S56" s="60"/>
      <c r="T56" s="60"/>
      <c r="U56" s="60"/>
      <c r="V56" s="60"/>
      <c r="W56" s="60"/>
      <c r="X56" s="60"/>
      <c r="Y56" s="60"/>
      <c r="Z56" s="60"/>
    </row>
    <row r="57" spans="1:26" s="61" customFormat="1" ht="15" x14ac:dyDescent="0.25">
      <c r="A57" s="50"/>
      <c r="B57" s="62" t="s">
        <v>28</v>
      </c>
      <c r="C57" s="53"/>
      <c r="D57" s="51"/>
      <c r="E57" s="52"/>
      <c r="F57" s="53"/>
      <c r="G57" s="53"/>
      <c r="H57" s="53"/>
      <c r="I57" s="56"/>
      <c r="J57" s="56"/>
      <c r="K57" s="63">
        <f t="shared" ref="K57" si="1">SUM(K49:K56)</f>
        <v>25</v>
      </c>
      <c r="L57" s="63">
        <f t="shared" ref="L57:N57" si="2">SUM(L49:L56)</f>
        <v>6</v>
      </c>
      <c r="M57" s="64">
        <f>SUM(M51:M56)</f>
        <v>1300</v>
      </c>
      <c r="N57" s="63">
        <f t="shared" si="2"/>
        <v>0</v>
      </c>
      <c r="O57" s="58"/>
      <c r="P57" s="58"/>
      <c r="Q57" s="59"/>
    </row>
    <row r="58" spans="1:26" s="65" customFormat="1" x14ac:dyDescent="0.25">
      <c r="E58" s="66"/>
    </row>
    <row r="59" spans="1:26" s="65" customFormat="1" ht="15" x14ac:dyDescent="0.25">
      <c r="B59" s="153" t="s">
        <v>53</v>
      </c>
      <c r="C59" s="153" t="s">
        <v>54</v>
      </c>
      <c r="D59" s="155" t="s">
        <v>55</v>
      </c>
      <c r="E59" s="155"/>
    </row>
    <row r="60" spans="1:26" s="65" customFormat="1" ht="15" x14ac:dyDescent="0.25">
      <c r="B60" s="154"/>
      <c r="C60" s="154"/>
      <c r="D60" s="67" t="s">
        <v>56</v>
      </c>
      <c r="E60" s="68" t="s">
        <v>57</v>
      </c>
    </row>
    <row r="61" spans="1:26" s="65" customFormat="1" ht="30.6" customHeight="1" x14ac:dyDescent="0.25">
      <c r="B61" s="69" t="s">
        <v>58</v>
      </c>
      <c r="C61" s="70">
        <f>+K57</f>
        <v>25</v>
      </c>
      <c r="D61" s="71" t="s">
        <v>21</v>
      </c>
      <c r="E61" s="72"/>
      <c r="F61" s="73"/>
      <c r="G61" s="73"/>
      <c r="H61" s="73"/>
      <c r="I61" s="73"/>
      <c r="J61" s="73"/>
      <c r="K61" s="73"/>
      <c r="L61" s="73"/>
      <c r="M61" s="73"/>
    </row>
    <row r="62" spans="1:26" s="65" customFormat="1" ht="30" customHeight="1" x14ac:dyDescent="0.25">
      <c r="B62" s="69" t="s">
        <v>59</v>
      </c>
      <c r="C62" s="70" t="s">
        <v>60</v>
      </c>
      <c r="D62" s="71" t="s">
        <v>21</v>
      </c>
      <c r="E62" s="72"/>
    </row>
    <row r="63" spans="1:26" s="65" customFormat="1" x14ac:dyDescent="0.25">
      <c r="B63" s="74"/>
      <c r="C63" s="156"/>
      <c r="D63" s="156"/>
      <c r="E63" s="156"/>
      <c r="F63" s="156"/>
      <c r="G63" s="156"/>
      <c r="H63" s="156"/>
      <c r="I63" s="156"/>
      <c r="J63" s="156"/>
      <c r="K63" s="156"/>
      <c r="L63" s="156"/>
      <c r="M63" s="156"/>
      <c r="N63" s="156"/>
    </row>
    <row r="64" spans="1:26" ht="28.15" customHeight="1" thickBot="1" x14ac:dyDescent="0.3"/>
    <row r="65" spans="2:17" ht="15.75" thickBot="1" x14ac:dyDescent="0.3">
      <c r="B65" s="157" t="s">
        <v>61</v>
      </c>
      <c r="C65" s="157"/>
      <c r="D65" s="157"/>
      <c r="E65" s="157"/>
      <c r="F65" s="157"/>
      <c r="G65" s="157"/>
      <c r="H65" s="157"/>
      <c r="I65" s="157"/>
      <c r="J65" s="157"/>
      <c r="K65" s="157"/>
      <c r="L65" s="157"/>
      <c r="M65" s="157"/>
      <c r="N65" s="157"/>
    </row>
    <row r="68" spans="2:17" ht="109.5" customHeight="1" x14ac:dyDescent="0.25">
      <c r="B68" s="39" t="s">
        <v>62</v>
      </c>
      <c r="C68" s="75" t="s">
        <v>63</v>
      </c>
      <c r="D68" s="75" t="s">
        <v>64</v>
      </c>
      <c r="E68" s="75" t="s">
        <v>65</v>
      </c>
      <c r="F68" s="75" t="s">
        <v>66</v>
      </c>
      <c r="G68" s="75" t="s">
        <v>67</v>
      </c>
      <c r="H68" s="75" t="s">
        <v>68</v>
      </c>
      <c r="I68" s="75" t="s">
        <v>69</v>
      </c>
      <c r="J68" s="75" t="s">
        <v>70</v>
      </c>
      <c r="K68" s="75" t="s">
        <v>71</v>
      </c>
      <c r="L68" s="75" t="s">
        <v>72</v>
      </c>
      <c r="M68" s="76" t="s">
        <v>73</v>
      </c>
      <c r="N68" s="76" t="s">
        <v>74</v>
      </c>
      <c r="O68" s="115" t="s">
        <v>75</v>
      </c>
      <c r="P68" s="117"/>
      <c r="Q68" s="75" t="s">
        <v>76</v>
      </c>
    </row>
    <row r="69" spans="2:17" x14ac:dyDescent="0.2">
      <c r="B69" s="77" t="s">
        <v>77</v>
      </c>
      <c r="C69" s="77" t="s">
        <v>77</v>
      </c>
      <c r="D69" s="78" t="s">
        <v>78</v>
      </c>
      <c r="E69" s="78">
        <v>100</v>
      </c>
      <c r="F69" s="79"/>
      <c r="G69" s="79" t="s">
        <v>18</v>
      </c>
      <c r="H69" s="79" t="s">
        <v>79</v>
      </c>
      <c r="I69" s="79" t="s">
        <v>79</v>
      </c>
      <c r="J69" s="80" t="s">
        <v>18</v>
      </c>
      <c r="K69" s="40" t="s">
        <v>18</v>
      </c>
      <c r="L69" s="40" t="s">
        <v>18</v>
      </c>
      <c r="M69" s="40" t="s">
        <v>18</v>
      </c>
      <c r="N69" s="40" t="s">
        <v>18</v>
      </c>
      <c r="O69" s="131"/>
      <c r="P69" s="132"/>
      <c r="Q69" s="40" t="s">
        <v>18</v>
      </c>
    </row>
    <row r="70" spans="2:17" x14ac:dyDescent="0.2">
      <c r="B70" s="77" t="s">
        <v>77</v>
      </c>
      <c r="C70" s="77" t="s">
        <v>77</v>
      </c>
      <c r="D70" s="78" t="s">
        <v>80</v>
      </c>
      <c r="E70" s="78">
        <v>120</v>
      </c>
      <c r="F70" s="79"/>
      <c r="G70" s="79" t="s">
        <v>18</v>
      </c>
      <c r="H70" s="79" t="s">
        <v>79</v>
      </c>
      <c r="I70" s="79" t="s">
        <v>79</v>
      </c>
      <c r="J70" s="80" t="s">
        <v>18</v>
      </c>
      <c r="K70" s="40" t="s">
        <v>18</v>
      </c>
      <c r="L70" s="40" t="s">
        <v>18</v>
      </c>
      <c r="M70" s="40" t="s">
        <v>18</v>
      </c>
      <c r="N70" s="40" t="s">
        <v>18</v>
      </c>
      <c r="O70" s="131"/>
      <c r="P70" s="132"/>
      <c r="Q70" s="40" t="s">
        <v>18</v>
      </c>
    </row>
    <row r="71" spans="2:17" x14ac:dyDescent="0.2">
      <c r="B71" s="77" t="s">
        <v>77</v>
      </c>
      <c r="C71" s="77" t="s">
        <v>77</v>
      </c>
      <c r="D71" s="78" t="s">
        <v>81</v>
      </c>
      <c r="E71" s="78">
        <v>120</v>
      </c>
      <c r="F71" s="79"/>
      <c r="G71" s="79" t="s">
        <v>18</v>
      </c>
      <c r="H71" s="79" t="s">
        <v>79</v>
      </c>
      <c r="I71" s="79" t="s">
        <v>79</v>
      </c>
      <c r="J71" s="80" t="s">
        <v>18</v>
      </c>
      <c r="K71" s="40" t="s">
        <v>18</v>
      </c>
      <c r="L71" s="40" t="s">
        <v>18</v>
      </c>
      <c r="M71" s="40" t="s">
        <v>18</v>
      </c>
      <c r="N71" s="40" t="s">
        <v>18</v>
      </c>
      <c r="O71" s="131"/>
      <c r="P71" s="132"/>
      <c r="Q71" s="40" t="s">
        <v>18</v>
      </c>
    </row>
    <row r="72" spans="2:17" x14ac:dyDescent="0.2">
      <c r="B72" s="77" t="s">
        <v>77</v>
      </c>
      <c r="C72" s="77" t="s">
        <v>77</v>
      </c>
      <c r="D72" s="78" t="s">
        <v>82</v>
      </c>
      <c r="E72" s="78">
        <v>90</v>
      </c>
      <c r="F72" s="79"/>
      <c r="G72" s="79" t="s">
        <v>18</v>
      </c>
      <c r="H72" s="79" t="s">
        <v>79</v>
      </c>
      <c r="I72" s="79" t="s">
        <v>79</v>
      </c>
      <c r="J72" s="80" t="s">
        <v>18</v>
      </c>
      <c r="K72" s="40" t="s">
        <v>18</v>
      </c>
      <c r="L72" s="40" t="s">
        <v>18</v>
      </c>
      <c r="M72" s="40" t="s">
        <v>18</v>
      </c>
      <c r="N72" s="40" t="s">
        <v>18</v>
      </c>
      <c r="O72" s="131"/>
      <c r="P72" s="132"/>
      <c r="Q72" s="40" t="s">
        <v>18</v>
      </c>
    </row>
    <row r="73" spans="2:17" x14ac:dyDescent="0.2">
      <c r="B73" s="77" t="s">
        <v>77</v>
      </c>
      <c r="C73" s="77" t="s">
        <v>77</v>
      </c>
      <c r="D73" s="78" t="s">
        <v>83</v>
      </c>
      <c r="E73" s="78">
        <v>220</v>
      </c>
      <c r="F73" s="79"/>
      <c r="G73" s="79" t="s">
        <v>18</v>
      </c>
      <c r="H73" s="79" t="s">
        <v>79</v>
      </c>
      <c r="I73" s="79" t="s">
        <v>79</v>
      </c>
      <c r="J73" s="80" t="s">
        <v>18</v>
      </c>
      <c r="K73" s="40" t="s">
        <v>18</v>
      </c>
      <c r="L73" s="40" t="s">
        <v>18</v>
      </c>
      <c r="M73" s="40" t="s">
        <v>18</v>
      </c>
      <c r="N73" s="40" t="s">
        <v>18</v>
      </c>
      <c r="O73" s="131"/>
      <c r="P73" s="132"/>
      <c r="Q73" s="40" t="s">
        <v>18</v>
      </c>
    </row>
    <row r="74" spans="2:17" x14ac:dyDescent="0.2">
      <c r="B74" s="77" t="s">
        <v>77</v>
      </c>
      <c r="C74" s="77" t="s">
        <v>77</v>
      </c>
      <c r="D74" s="78" t="s">
        <v>84</v>
      </c>
      <c r="E74" s="78">
        <v>200</v>
      </c>
      <c r="F74" s="79"/>
      <c r="G74" s="79" t="s">
        <v>18</v>
      </c>
      <c r="H74" s="79" t="s">
        <v>79</v>
      </c>
      <c r="I74" s="79" t="s">
        <v>79</v>
      </c>
      <c r="J74" s="80" t="s">
        <v>18</v>
      </c>
      <c r="K74" s="40" t="s">
        <v>18</v>
      </c>
      <c r="L74" s="40" t="s">
        <v>18</v>
      </c>
      <c r="M74" s="40" t="s">
        <v>18</v>
      </c>
      <c r="N74" s="40" t="s">
        <v>18</v>
      </c>
      <c r="O74" s="131"/>
      <c r="P74" s="132"/>
      <c r="Q74" s="40" t="s">
        <v>18</v>
      </c>
    </row>
    <row r="75" spans="2:17" x14ac:dyDescent="0.2">
      <c r="B75" s="77" t="s">
        <v>77</v>
      </c>
      <c r="C75" s="77" t="s">
        <v>77</v>
      </c>
      <c r="D75" s="78" t="s">
        <v>85</v>
      </c>
      <c r="E75" s="78">
        <v>250</v>
      </c>
      <c r="F75" s="79"/>
      <c r="G75" s="79" t="s">
        <v>18</v>
      </c>
      <c r="H75" s="79" t="s">
        <v>79</v>
      </c>
      <c r="I75" s="79" t="s">
        <v>79</v>
      </c>
      <c r="J75" s="80" t="s">
        <v>18</v>
      </c>
      <c r="K75" s="40" t="s">
        <v>18</v>
      </c>
      <c r="L75" s="40" t="s">
        <v>18</v>
      </c>
      <c r="M75" s="40" t="s">
        <v>18</v>
      </c>
      <c r="N75" s="40" t="s">
        <v>18</v>
      </c>
      <c r="O75" s="81"/>
      <c r="P75" s="82"/>
      <c r="Q75" s="40" t="s">
        <v>18</v>
      </c>
    </row>
    <row r="76" spans="2:17" x14ac:dyDescent="0.2">
      <c r="B76" s="77" t="s">
        <v>77</v>
      </c>
      <c r="C76" s="77" t="s">
        <v>77</v>
      </c>
      <c r="D76" s="78" t="s">
        <v>78</v>
      </c>
      <c r="E76" s="78">
        <v>160</v>
      </c>
      <c r="F76" s="79"/>
      <c r="G76" s="79" t="s">
        <v>18</v>
      </c>
      <c r="H76" s="79" t="s">
        <v>79</v>
      </c>
      <c r="I76" s="79" t="s">
        <v>79</v>
      </c>
      <c r="J76" s="80" t="s">
        <v>18</v>
      </c>
      <c r="K76" s="40" t="s">
        <v>18</v>
      </c>
      <c r="L76" s="40" t="s">
        <v>18</v>
      </c>
      <c r="M76" s="40" t="s">
        <v>18</v>
      </c>
      <c r="N76" s="40" t="s">
        <v>18</v>
      </c>
      <c r="O76" s="81"/>
      <c r="P76" s="82"/>
      <c r="Q76" s="40" t="s">
        <v>18</v>
      </c>
    </row>
    <row r="77" spans="2:17" x14ac:dyDescent="0.2">
      <c r="B77" s="77" t="s">
        <v>77</v>
      </c>
      <c r="C77" s="77" t="s">
        <v>77</v>
      </c>
      <c r="D77" s="78" t="s">
        <v>86</v>
      </c>
      <c r="E77" s="78">
        <v>160</v>
      </c>
      <c r="F77" s="79"/>
      <c r="G77" s="79" t="s">
        <v>18</v>
      </c>
      <c r="H77" s="79" t="s">
        <v>79</v>
      </c>
      <c r="I77" s="79" t="s">
        <v>79</v>
      </c>
      <c r="J77" s="80" t="s">
        <v>18</v>
      </c>
      <c r="K77" s="40" t="s">
        <v>18</v>
      </c>
      <c r="L77" s="40" t="s">
        <v>18</v>
      </c>
      <c r="M77" s="40" t="s">
        <v>18</v>
      </c>
      <c r="N77" s="40" t="s">
        <v>18</v>
      </c>
      <c r="O77" s="81"/>
      <c r="P77" s="82"/>
      <c r="Q77" s="40" t="s">
        <v>18</v>
      </c>
    </row>
    <row r="78" spans="2:17" x14ac:dyDescent="0.25">
      <c r="B78" s="1" t="s">
        <v>87</v>
      </c>
    </row>
    <row r="79" spans="2:17" x14ac:dyDescent="0.2">
      <c r="B79" s="1" t="s">
        <v>88</v>
      </c>
      <c r="F79" s="77"/>
    </row>
    <row r="80" spans="2:17" x14ac:dyDescent="0.25">
      <c r="B80" s="1" t="s">
        <v>89</v>
      </c>
    </row>
    <row r="81" spans="2:17" ht="15" thickBot="1" x14ac:dyDescent="0.3"/>
    <row r="82" spans="2:17" ht="15.75" thickBot="1" x14ac:dyDescent="0.3">
      <c r="B82" s="125" t="s">
        <v>90</v>
      </c>
      <c r="C82" s="126"/>
      <c r="D82" s="126"/>
      <c r="E82" s="126"/>
      <c r="F82" s="126"/>
      <c r="G82" s="126"/>
      <c r="H82" s="126"/>
      <c r="I82" s="126"/>
      <c r="J82" s="126"/>
      <c r="K82" s="126"/>
      <c r="L82" s="126"/>
      <c r="M82" s="126"/>
      <c r="N82" s="127"/>
    </row>
    <row r="84" spans="2:17" ht="76.5" customHeight="1" x14ac:dyDescent="0.25">
      <c r="B84" s="39" t="s">
        <v>91</v>
      </c>
      <c r="C84" s="39" t="s">
        <v>92</v>
      </c>
      <c r="D84" s="39" t="s">
        <v>93</v>
      </c>
      <c r="E84" s="39" t="s">
        <v>94</v>
      </c>
      <c r="F84" s="39" t="s">
        <v>95</v>
      </c>
      <c r="G84" s="39" t="s">
        <v>96</v>
      </c>
      <c r="H84" s="39" t="s">
        <v>97</v>
      </c>
      <c r="I84" s="39" t="s">
        <v>98</v>
      </c>
      <c r="J84" s="115" t="s">
        <v>99</v>
      </c>
      <c r="K84" s="116"/>
      <c r="L84" s="117"/>
      <c r="M84" s="39" t="s">
        <v>100</v>
      </c>
      <c r="N84" s="39" t="s">
        <v>101</v>
      </c>
      <c r="O84" s="39" t="s">
        <v>102</v>
      </c>
      <c r="P84" s="115" t="s">
        <v>75</v>
      </c>
      <c r="Q84" s="117"/>
    </row>
    <row r="85" spans="2:17" ht="76.5" customHeight="1" x14ac:dyDescent="0.2">
      <c r="B85" s="113" t="s">
        <v>103</v>
      </c>
      <c r="C85" s="141">
        <v>190</v>
      </c>
      <c r="D85" s="113" t="s">
        <v>104</v>
      </c>
      <c r="E85" s="113">
        <v>31589569</v>
      </c>
      <c r="F85" s="113" t="s">
        <v>105</v>
      </c>
      <c r="G85" s="113" t="s">
        <v>106</v>
      </c>
      <c r="H85" s="143">
        <v>41635</v>
      </c>
      <c r="I85" s="145" t="s">
        <v>201</v>
      </c>
      <c r="J85" s="83" t="s">
        <v>107</v>
      </c>
      <c r="K85" s="84" t="s">
        <v>108</v>
      </c>
      <c r="L85" s="80" t="s">
        <v>109</v>
      </c>
      <c r="M85" s="40" t="s">
        <v>18</v>
      </c>
      <c r="N85" s="40" t="s">
        <v>18</v>
      </c>
      <c r="O85" s="40" t="s">
        <v>18</v>
      </c>
      <c r="P85" s="118"/>
      <c r="Q85" s="118"/>
    </row>
    <row r="86" spans="2:17" ht="76.5" customHeight="1" x14ac:dyDescent="0.2">
      <c r="B86" s="129"/>
      <c r="C86" s="142"/>
      <c r="D86" s="129"/>
      <c r="E86" s="129"/>
      <c r="F86" s="129"/>
      <c r="G86" s="129"/>
      <c r="H86" s="144"/>
      <c r="I86" s="146"/>
      <c r="J86" s="83" t="s">
        <v>110</v>
      </c>
      <c r="K86" s="84" t="s">
        <v>111</v>
      </c>
      <c r="L86" s="80" t="s">
        <v>18</v>
      </c>
      <c r="M86" s="40" t="s">
        <v>18</v>
      </c>
      <c r="N86" s="40" t="s">
        <v>18</v>
      </c>
      <c r="O86" s="40" t="s">
        <v>18</v>
      </c>
      <c r="P86" s="131"/>
      <c r="Q86" s="132"/>
    </row>
    <row r="87" spans="2:17" ht="60.75" customHeight="1" x14ac:dyDescent="0.2">
      <c r="B87" s="85" t="s">
        <v>103</v>
      </c>
      <c r="C87" s="85">
        <v>190</v>
      </c>
      <c r="D87" s="77" t="s">
        <v>112</v>
      </c>
      <c r="E87" s="77">
        <v>38465458</v>
      </c>
      <c r="F87" s="77" t="s">
        <v>113</v>
      </c>
      <c r="G87" s="77" t="s">
        <v>114</v>
      </c>
      <c r="H87" s="86">
        <v>37456</v>
      </c>
      <c r="I87" s="79" t="s">
        <v>19</v>
      </c>
      <c r="J87" s="83" t="s">
        <v>115</v>
      </c>
      <c r="K87" s="84" t="s">
        <v>116</v>
      </c>
      <c r="L87" s="80" t="s">
        <v>18</v>
      </c>
      <c r="M87" s="40" t="s">
        <v>18</v>
      </c>
      <c r="N87" s="40" t="s">
        <v>18</v>
      </c>
      <c r="O87" s="40" t="s">
        <v>18</v>
      </c>
      <c r="P87" s="118"/>
      <c r="Q87" s="118"/>
    </row>
    <row r="88" spans="2:17" ht="60.75" customHeight="1" x14ac:dyDescent="0.2">
      <c r="B88" s="85" t="s">
        <v>103</v>
      </c>
      <c r="C88" s="85">
        <v>190</v>
      </c>
      <c r="D88" s="77" t="s">
        <v>117</v>
      </c>
      <c r="E88" s="77">
        <v>38469216</v>
      </c>
      <c r="F88" s="1" t="s">
        <v>118</v>
      </c>
      <c r="G88" s="77" t="s">
        <v>114</v>
      </c>
      <c r="H88" s="86">
        <v>41740</v>
      </c>
      <c r="I88" s="79" t="s">
        <v>201</v>
      </c>
      <c r="J88" s="83" t="s">
        <v>110</v>
      </c>
      <c r="K88" s="84" t="s">
        <v>119</v>
      </c>
      <c r="L88" s="80" t="s">
        <v>18</v>
      </c>
      <c r="M88" s="40" t="s">
        <v>18</v>
      </c>
      <c r="N88" s="40" t="s">
        <v>18</v>
      </c>
      <c r="O88" s="40" t="s">
        <v>18</v>
      </c>
      <c r="P88" s="131"/>
      <c r="Q88" s="132"/>
    </row>
    <row r="89" spans="2:17" ht="60.75" customHeight="1" x14ac:dyDescent="0.2">
      <c r="B89" s="85" t="s">
        <v>103</v>
      </c>
      <c r="C89" s="85">
        <v>190</v>
      </c>
      <c r="D89" s="77" t="s">
        <v>120</v>
      </c>
      <c r="E89" s="77">
        <v>3158511</v>
      </c>
      <c r="F89" s="77" t="s">
        <v>121</v>
      </c>
      <c r="G89" s="77" t="s">
        <v>122</v>
      </c>
      <c r="H89" s="87" t="s">
        <v>123</v>
      </c>
      <c r="I89" s="79" t="s">
        <v>201</v>
      </c>
      <c r="J89" s="83" t="s">
        <v>124</v>
      </c>
      <c r="K89" s="84" t="s">
        <v>125</v>
      </c>
      <c r="L89" s="80" t="s">
        <v>18</v>
      </c>
      <c r="M89" s="40" t="s">
        <v>18</v>
      </c>
      <c r="N89" s="40" t="s">
        <v>18</v>
      </c>
      <c r="O89" s="40" t="s">
        <v>18</v>
      </c>
      <c r="P89" s="131"/>
      <c r="Q89" s="132"/>
    </row>
    <row r="90" spans="2:17" ht="60.75" customHeight="1" x14ac:dyDescent="0.2">
      <c r="B90" s="85" t="s">
        <v>103</v>
      </c>
      <c r="C90" s="85">
        <v>190</v>
      </c>
      <c r="D90" s="77" t="s">
        <v>126</v>
      </c>
      <c r="E90" s="77">
        <v>66939581</v>
      </c>
      <c r="F90" s="77" t="s">
        <v>127</v>
      </c>
      <c r="G90" s="77" t="s">
        <v>122</v>
      </c>
      <c r="H90" s="86">
        <v>37609</v>
      </c>
      <c r="I90" s="79" t="s">
        <v>201</v>
      </c>
      <c r="J90" s="83" t="s">
        <v>128</v>
      </c>
      <c r="K90" s="84" t="s">
        <v>129</v>
      </c>
      <c r="L90" s="80" t="s">
        <v>18</v>
      </c>
      <c r="M90" s="40" t="s">
        <v>18</v>
      </c>
      <c r="N90" s="40" t="s">
        <v>18</v>
      </c>
      <c r="O90" s="40" t="s">
        <v>18</v>
      </c>
      <c r="P90" s="131"/>
      <c r="Q90" s="132"/>
    </row>
    <row r="91" spans="2:17" ht="60.75" customHeight="1" x14ac:dyDescent="0.2">
      <c r="B91" s="85" t="s">
        <v>103</v>
      </c>
      <c r="C91" s="85">
        <v>190</v>
      </c>
      <c r="D91" s="77" t="s">
        <v>130</v>
      </c>
      <c r="E91" s="77">
        <v>66947018</v>
      </c>
      <c r="F91" s="77" t="s">
        <v>113</v>
      </c>
      <c r="G91" s="77" t="s">
        <v>114</v>
      </c>
      <c r="H91" s="86">
        <v>37456</v>
      </c>
      <c r="I91" s="79" t="s">
        <v>201</v>
      </c>
      <c r="J91" s="83" t="s">
        <v>115</v>
      </c>
      <c r="K91" s="88" t="s">
        <v>131</v>
      </c>
      <c r="L91" s="80" t="s">
        <v>18</v>
      </c>
      <c r="M91" s="40" t="s">
        <v>18</v>
      </c>
      <c r="N91" s="40" t="s">
        <v>18</v>
      </c>
      <c r="O91" s="40" t="s">
        <v>18</v>
      </c>
      <c r="P91" s="131"/>
      <c r="Q91" s="132"/>
    </row>
    <row r="92" spans="2:17" ht="60.75" customHeight="1" x14ac:dyDescent="0.2">
      <c r="B92" s="107" t="s">
        <v>103</v>
      </c>
      <c r="C92" s="107">
        <v>190</v>
      </c>
      <c r="D92" s="108" t="s">
        <v>132</v>
      </c>
      <c r="E92" s="108">
        <v>31386581</v>
      </c>
      <c r="F92" s="108" t="s">
        <v>133</v>
      </c>
      <c r="G92" s="108" t="s">
        <v>134</v>
      </c>
      <c r="H92" s="109">
        <v>35738</v>
      </c>
      <c r="I92" s="110" t="s">
        <v>201</v>
      </c>
      <c r="J92" s="111" t="s">
        <v>135</v>
      </c>
      <c r="K92" s="107" t="s">
        <v>136</v>
      </c>
      <c r="L92" s="108" t="s">
        <v>18</v>
      </c>
      <c r="M92" s="112" t="s">
        <v>18</v>
      </c>
      <c r="N92" s="112" t="s">
        <v>19</v>
      </c>
      <c r="O92" s="112" t="s">
        <v>18</v>
      </c>
      <c r="P92" s="133" t="s">
        <v>200</v>
      </c>
      <c r="Q92" s="134"/>
    </row>
    <row r="93" spans="2:17" ht="60.75" customHeight="1" x14ac:dyDescent="0.2">
      <c r="B93" s="107" t="s">
        <v>137</v>
      </c>
      <c r="C93" s="107">
        <v>190</v>
      </c>
      <c r="D93" s="108" t="s">
        <v>138</v>
      </c>
      <c r="E93" s="108">
        <v>29226469</v>
      </c>
      <c r="F93" s="108" t="s">
        <v>139</v>
      </c>
      <c r="G93" s="108" t="s">
        <v>140</v>
      </c>
      <c r="H93" s="109">
        <v>41098</v>
      </c>
      <c r="I93" s="110" t="s">
        <v>201</v>
      </c>
      <c r="J93" s="111" t="s">
        <v>141</v>
      </c>
      <c r="K93" s="107" t="s">
        <v>142</v>
      </c>
      <c r="L93" s="108" t="s">
        <v>19</v>
      </c>
      <c r="M93" s="112" t="s">
        <v>18</v>
      </c>
      <c r="N93" s="112" t="s">
        <v>19</v>
      </c>
      <c r="O93" s="112" t="s">
        <v>18</v>
      </c>
      <c r="P93" s="135" t="s">
        <v>202</v>
      </c>
      <c r="Q93" s="136"/>
    </row>
    <row r="94" spans="2:17" ht="60.75" customHeight="1" x14ac:dyDescent="0.2">
      <c r="B94" s="85" t="s">
        <v>137</v>
      </c>
      <c r="C94" s="85">
        <v>190</v>
      </c>
      <c r="D94" s="77" t="s">
        <v>143</v>
      </c>
      <c r="E94" s="77">
        <v>1111750764</v>
      </c>
      <c r="F94" s="77" t="s">
        <v>144</v>
      </c>
      <c r="G94" s="77" t="s">
        <v>140</v>
      </c>
      <c r="H94" s="86">
        <v>41754</v>
      </c>
      <c r="I94" s="79" t="s">
        <v>201</v>
      </c>
      <c r="J94" s="83" t="s">
        <v>145</v>
      </c>
      <c r="K94" s="84" t="s">
        <v>146</v>
      </c>
      <c r="L94" s="80" t="s">
        <v>18</v>
      </c>
      <c r="M94" s="40" t="s">
        <v>18</v>
      </c>
      <c r="N94" s="40" t="s">
        <v>18</v>
      </c>
      <c r="O94" s="40" t="s">
        <v>18</v>
      </c>
      <c r="P94" s="137"/>
      <c r="Q94" s="138"/>
    </row>
    <row r="95" spans="2:17" ht="60.75" customHeight="1" x14ac:dyDescent="0.2">
      <c r="B95" s="85" t="s">
        <v>137</v>
      </c>
      <c r="C95" s="85">
        <v>190</v>
      </c>
      <c r="D95" s="77" t="s">
        <v>147</v>
      </c>
      <c r="E95" s="77">
        <v>16946575</v>
      </c>
      <c r="F95" s="77" t="s">
        <v>148</v>
      </c>
      <c r="G95" s="77" t="s">
        <v>149</v>
      </c>
      <c r="H95" s="86">
        <v>39055</v>
      </c>
      <c r="I95" s="79" t="s">
        <v>19</v>
      </c>
      <c r="J95" s="83" t="s">
        <v>150</v>
      </c>
      <c r="K95" s="84" t="s">
        <v>151</v>
      </c>
      <c r="L95" s="80" t="s">
        <v>18</v>
      </c>
      <c r="M95" s="40" t="s">
        <v>18</v>
      </c>
      <c r="N95" s="40" t="s">
        <v>18</v>
      </c>
      <c r="O95" s="40" t="s">
        <v>18</v>
      </c>
      <c r="P95" s="131"/>
      <c r="Q95" s="132"/>
    </row>
    <row r="96" spans="2:17" ht="60.75" customHeight="1" x14ac:dyDescent="0.2">
      <c r="B96" s="85" t="s">
        <v>137</v>
      </c>
      <c r="C96" s="85">
        <v>190</v>
      </c>
      <c r="D96" s="77" t="s">
        <v>152</v>
      </c>
      <c r="E96" s="77">
        <v>1111739988</v>
      </c>
      <c r="F96" s="77" t="s">
        <v>139</v>
      </c>
      <c r="G96" s="77" t="s">
        <v>140</v>
      </c>
      <c r="H96" s="86">
        <v>40528</v>
      </c>
      <c r="I96" s="79" t="s">
        <v>19</v>
      </c>
      <c r="J96" s="83" t="s">
        <v>153</v>
      </c>
      <c r="K96" s="84" t="s">
        <v>154</v>
      </c>
      <c r="L96" s="80" t="s">
        <v>19</v>
      </c>
      <c r="M96" s="40" t="s">
        <v>18</v>
      </c>
      <c r="N96" s="40" t="s">
        <v>18</v>
      </c>
      <c r="O96" s="40" t="s">
        <v>18</v>
      </c>
      <c r="P96" s="137"/>
      <c r="Q96" s="138"/>
    </row>
    <row r="97" spans="2:17" ht="60.75" customHeight="1" x14ac:dyDescent="0.2">
      <c r="B97" s="107" t="s">
        <v>137</v>
      </c>
      <c r="C97" s="107">
        <v>190</v>
      </c>
      <c r="D97" s="108" t="s">
        <v>155</v>
      </c>
      <c r="E97" s="108">
        <v>16509014</v>
      </c>
      <c r="F97" s="108" t="s">
        <v>156</v>
      </c>
      <c r="G97" s="108" t="s">
        <v>157</v>
      </c>
      <c r="H97" s="109">
        <v>40221</v>
      </c>
      <c r="I97" s="110" t="s">
        <v>19</v>
      </c>
      <c r="J97" s="111" t="s">
        <v>158</v>
      </c>
      <c r="K97" s="107" t="s">
        <v>158</v>
      </c>
      <c r="L97" s="108" t="s">
        <v>19</v>
      </c>
      <c r="M97" s="112" t="s">
        <v>18</v>
      </c>
      <c r="N97" s="112" t="s">
        <v>18</v>
      </c>
      <c r="O97" s="112" t="s">
        <v>18</v>
      </c>
      <c r="P97" s="133" t="s">
        <v>159</v>
      </c>
      <c r="Q97" s="134"/>
    </row>
    <row r="98" spans="2:17" ht="60.75" customHeight="1" x14ac:dyDescent="0.2">
      <c r="B98" s="85" t="s">
        <v>137</v>
      </c>
      <c r="C98" s="85">
        <v>190</v>
      </c>
      <c r="D98" s="77" t="s">
        <v>160</v>
      </c>
      <c r="E98" s="77">
        <v>29227974</v>
      </c>
      <c r="F98" s="77" t="s">
        <v>161</v>
      </c>
      <c r="G98" s="77" t="s">
        <v>140</v>
      </c>
      <c r="H98" s="86">
        <v>41785</v>
      </c>
      <c r="I98" s="79" t="s">
        <v>19</v>
      </c>
      <c r="J98" s="83" t="s">
        <v>162</v>
      </c>
      <c r="K98" s="84" t="s">
        <v>163</v>
      </c>
      <c r="L98" s="80" t="s">
        <v>18</v>
      </c>
      <c r="M98" s="40" t="s">
        <v>18</v>
      </c>
      <c r="N98" s="40" t="s">
        <v>18</v>
      </c>
      <c r="O98" s="40" t="s">
        <v>18</v>
      </c>
      <c r="P98" s="137"/>
      <c r="Q98" s="138"/>
    </row>
    <row r="99" spans="2:17" ht="33.6" customHeight="1" x14ac:dyDescent="0.2">
      <c r="B99" s="85" t="s">
        <v>137</v>
      </c>
      <c r="C99" s="85">
        <v>190</v>
      </c>
      <c r="D99" s="77" t="s">
        <v>203</v>
      </c>
      <c r="E99" s="77">
        <v>38470980</v>
      </c>
      <c r="F99" s="77" t="s">
        <v>164</v>
      </c>
      <c r="G99" s="77" t="s">
        <v>204</v>
      </c>
      <c r="H99" s="86">
        <v>38881</v>
      </c>
      <c r="I99" s="79" t="s">
        <v>19</v>
      </c>
      <c r="J99" s="83" t="s">
        <v>205</v>
      </c>
      <c r="K99" s="84" t="s">
        <v>206</v>
      </c>
      <c r="L99" s="80" t="s">
        <v>18</v>
      </c>
      <c r="M99" s="40" t="s">
        <v>18</v>
      </c>
      <c r="N99" s="40" t="s">
        <v>18</v>
      </c>
      <c r="O99" s="40" t="s">
        <v>18</v>
      </c>
      <c r="P99" s="139" t="s">
        <v>207</v>
      </c>
      <c r="Q99" s="140"/>
    </row>
    <row r="100" spans="2:17" ht="33.6" customHeight="1" x14ac:dyDescent="0.2">
      <c r="B100" s="89"/>
      <c r="C100" s="89"/>
      <c r="D100" s="90"/>
      <c r="E100" s="90"/>
      <c r="F100" s="90"/>
      <c r="G100" s="90"/>
      <c r="H100" s="90"/>
      <c r="I100" s="91"/>
      <c r="J100" s="92"/>
      <c r="K100" s="93"/>
      <c r="L100" s="93"/>
      <c r="M100" s="28"/>
      <c r="N100" s="28"/>
      <c r="O100" s="28"/>
      <c r="P100" s="94"/>
      <c r="Q100" s="94"/>
    </row>
    <row r="101" spans="2:17" ht="15" thickBot="1" x14ac:dyDescent="0.3"/>
    <row r="102" spans="2:17" ht="15.75" thickBot="1" x14ac:dyDescent="0.3">
      <c r="B102" s="125" t="s">
        <v>165</v>
      </c>
      <c r="C102" s="126"/>
      <c r="D102" s="126"/>
      <c r="E102" s="126"/>
      <c r="F102" s="126"/>
      <c r="G102" s="126"/>
      <c r="H102" s="126"/>
      <c r="I102" s="126"/>
      <c r="J102" s="126"/>
      <c r="K102" s="126"/>
      <c r="L102" s="126"/>
      <c r="M102" s="126"/>
      <c r="N102" s="127"/>
    </row>
    <row r="105" spans="2:17" ht="46.15" customHeight="1" x14ac:dyDescent="0.25">
      <c r="B105" s="75" t="s">
        <v>17</v>
      </c>
      <c r="C105" s="75" t="s">
        <v>76</v>
      </c>
      <c r="D105" s="115" t="s">
        <v>75</v>
      </c>
      <c r="E105" s="117"/>
    </row>
    <row r="106" spans="2:17" ht="46.9" customHeight="1" x14ac:dyDescent="0.25">
      <c r="B106" s="95" t="s">
        <v>166</v>
      </c>
      <c r="C106" s="40" t="s">
        <v>18</v>
      </c>
      <c r="D106" s="118"/>
      <c r="E106" s="118"/>
    </row>
    <row r="109" spans="2:17" ht="15" x14ac:dyDescent="0.25">
      <c r="B109" s="123" t="s">
        <v>167</v>
      </c>
      <c r="C109" s="124"/>
      <c r="D109" s="124"/>
      <c r="E109" s="124"/>
      <c r="F109" s="124"/>
      <c r="G109" s="124"/>
      <c r="H109" s="124"/>
      <c r="I109" s="124"/>
      <c r="J109" s="124"/>
      <c r="K109" s="124"/>
      <c r="L109" s="124"/>
      <c r="M109" s="124"/>
      <c r="N109" s="124"/>
      <c r="O109" s="124"/>
      <c r="P109" s="124"/>
    </row>
    <row r="111" spans="2:17" ht="15" thickBot="1" x14ac:dyDescent="0.3"/>
    <row r="112" spans="2:17" ht="15.75" thickBot="1" x14ac:dyDescent="0.3">
      <c r="B112" s="125" t="s">
        <v>168</v>
      </c>
      <c r="C112" s="126"/>
      <c r="D112" s="126"/>
      <c r="E112" s="126"/>
      <c r="F112" s="126"/>
      <c r="G112" s="126"/>
      <c r="H112" s="126"/>
      <c r="I112" s="126"/>
      <c r="J112" s="126"/>
      <c r="K112" s="126"/>
      <c r="L112" s="126"/>
      <c r="M112" s="126"/>
      <c r="N112" s="127"/>
    </row>
    <row r="114" spans="1:26" ht="15" thickBot="1" x14ac:dyDescent="0.3">
      <c r="M114" s="46"/>
      <c r="N114" s="46"/>
    </row>
    <row r="115" spans="1:26" s="12" customFormat="1" ht="109.5" customHeight="1" x14ac:dyDescent="0.25">
      <c r="B115" s="47" t="s">
        <v>33</v>
      </c>
      <c r="C115" s="47" t="s">
        <v>34</v>
      </c>
      <c r="D115" s="47" t="s">
        <v>35</v>
      </c>
      <c r="E115" s="48" t="s">
        <v>36</v>
      </c>
      <c r="F115" s="47" t="s">
        <v>37</v>
      </c>
      <c r="G115" s="47" t="s">
        <v>38</v>
      </c>
      <c r="H115" s="47" t="s">
        <v>39</v>
      </c>
      <c r="I115" s="47" t="s">
        <v>40</v>
      </c>
      <c r="J115" s="47" t="s">
        <v>41</v>
      </c>
      <c r="K115" s="48" t="s">
        <v>42</v>
      </c>
      <c r="L115" s="48" t="s">
        <v>43</v>
      </c>
      <c r="M115" s="48" t="s">
        <v>44</v>
      </c>
      <c r="N115" s="48" t="s">
        <v>45</v>
      </c>
      <c r="O115" s="47" t="s">
        <v>46</v>
      </c>
      <c r="P115" s="49" t="s">
        <v>47</v>
      </c>
      <c r="Q115" s="49" t="s">
        <v>48</v>
      </c>
    </row>
    <row r="116" spans="1:26" s="61" customFormat="1" ht="28.5" x14ac:dyDescent="0.25">
      <c r="A116" s="50">
        <v>1</v>
      </c>
      <c r="B116" s="51" t="s">
        <v>3</v>
      </c>
      <c r="C116" s="51" t="s">
        <v>3</v>
      </c>
      <c r="D116" s="51" t="s">
        <v>51</v>
      </c>
      <c r="E116" s="52">
        <v>762614548</v>
      </c>
      <c r="F116" s="53" t="s">
        <v>18</v>
      </c>
      <c r="G116" s="54">
        <v>0</v>
      </c>
      <c r="H116" s="55">
        <v>41851</v>
      </c>
      <c r="I116" s="56">
        <v>42004</v>
      </c>
      <c r="J116" s="56" t="s">
        <v>19</v>
      </c>
      <c r="K116" s="52">
        <v>2</v>
      </c>
      <c r="L116" s="52">
        <v>0</v>
      </c>
      <c r="M116" s="52">
        <v>650</v>
      </c>
      <c r="N116" s="52">
        <f>+M116*G116</f>
        <v>0</v>
      </c>
      <c r="O116" s="58">
        <v>482999400</v>
      </c>
      <c r="P116" s="58">
        <v>102</v>
      </c>
      <c r="Q116" s="59"/>
      <c r="R116" s="60"/>
      <c r="S116" s="60"/>
      <c r="T116" s="60"/>
      <c r="U116" s="60"/>
      <c r="V116" s="60"/>
      <c r="W116" s="60"/>
      <c r="X116" s="60"/>
      <c r="Y116" s="60"/>
      <c r="Z116" s="60"/>
    </row>
    <row r="117" spans="1:26" s="61" customFormat="1" x14ac:dyDescent="0.25">
      <c r="A117" s="50">
        <f>+A116+1</f>
        <v>2</v>
      </c>
      <c r="B117" s="51"/>
      <c r="C117" s="51"/>
      <c r="D117" s="51"/>
      <c r="E117" s="52"/>
      <c r="F117" s="53"/>
      <c r="G117" s="53"/>
      <c r="H117" s="55"/>
      <c r="I117" s="56"/>
      <c r="J117" s="56"/>
      <c r="K117" s="52"/>
      <c r="L117" s="52"/>
      <c r="M117" s="52"/>
      <c r="N117" s="52"/>
      <c r="O117" s="58"/>
      <c r="P117" s="58"/>
      <c r="Q117" s="59"/>
      <c r="R117" s="60"/>
      <c r="S117" s="60"/>
      <c r="T117" s="60"/>
      <c r="U117" s="60"/>
      <c r="V117" s="60"/>
      <c r="W117" s="60"/>
      <c r="X117" s="60"/>
      <c r="Y117" s="60"/>
      <c r="Z117" s="60"/>
    </row>
    <row r="118" spans="1:26" s="61" customFormat="1" x14ac:dyDescent="0.25">
      <c r="A118" s="50">
        <f t="shared" ref="A118:A123" si="3">+A117+1</f>
        <v>3</v>
      </c>
      <c r="B118" s="51"/>
      <c r="C118" s="53"/>
      <c r="D118" s="51"/>
      <c r="E118" s="52"/>
      <c r="F118" s="53"/>
      <c r="G118" s="53"/>
      <c r="H118" s="53"/>
      <c r="I118" s="56"/>
      <c r="J118" s="56"/>
      <c r="K118" s="56"/>
      <c r="L118" s="52"/>
      <c r="M118" s="57"/>
      <c r="N118" s="57"/>
      <c r="O118" s="58"/>
      <c r="P118" s="58"/>
      <c r="Q118" s="59"/>
      <c r="R118" s="60"/>
      <c r="S118" s="60"/>
      <c r="T118" s="60"/>
      <c r="U118" s="60"/>
      <c r="V118" s="60"/>
      <c r="W118" s="60"/>
      <c r="X118" s="60"/>
      <c r="Y118" s="60"/>
      <c r="Z118" s="60"/>
    </row>
    <row r="119" spans="1:26" s="61" customFormat="1" x14ac:dyDescent="0.25">
      <c r="A119" s="50">
        <f t="shared" si="3"/>
        <v>4</v>
      </c>
      <c r="B119" s="51"/>
      <c r="C119" s="53"/>
      <c r="D119" s="51"/>
      <c r="E119" s="96"/>
      <c r="F119" s="53"/>
      <c r="G119" s="53"/>
      <c r="H119" s="53"/>
      <c r="I119" s="56"/>
      <c r="J119" s="56"/>
      <c r="K119" s="56"/>
      <c r="L119" s="56"/>
      <c r="M119" s="57"/>
      <c r="N119" s="57"/>
      <c r="O119" s="58"/>
      <c r="P119" s="58"/>
      <c r="Q119" s="59"/>
      <c r="R119" s="60"/>
      <c r="S119" s="60"/>
      <c r="T119" s="60"/>
      <c r="U119" s="60"/>
      <c r="V119" s="60"/>
      <c r="W119" s="60"/>
      <c r="X119" s="60"/>
      <c r="Y119" s="60"/>
      <c r="Z119" s="60"/>
    </row>
    <row r="120" spans="1:26" s="61" customFormat="1" x14ac:dyDescent="0.25">
      <c r="A120" s="50">
        <f t="shared" si="3"/>
        <v>5</v>
      </c>
      <c r="B120" s="51"/>
      <c r="C120" s="53"/>
      <c r="D120" s="51"/>
      <c r="E120" s="96"/>
      <c r="F120" s="53"/>
      <c r="G120" s="53"/>
      <c r="H120" s="53"/>
      <c r="I120" s="56"/>
      <c r="J120" s="56"/>
      <c r="K120" s="56"/>
      <c r="L120" s="56"/>
      <c r="M120" s="57"/>
      <c r="N120" s="57"/>
      <c r="O120" s="58"/>
      <c r="P120" s="58"/>
      <c r="Q120" s="59"/>
      <c r="R120" s="60"/>
      <c r="S120" s="60"/>
      <c r="T120" s="60"/>
      <c r="U120" s="60"/>
      <c r="V120" s="60"/>
      <c r="W120" s="60"/>
      <c r="X120" s="60"/>
      <c r="Y120" s="60"/>
      <c r="Z120" s="60"/>
    </row>
    <row r="121" spans="1:26" s="61" customFormat="1" x14ac:dyDescent="0.25">
      <c r="A121" s="50">
        <f t="shared" si="3"/>
        <v>6</v>
      </c>
      <c r="B121" s="51"/>
      <c r="C121" s="53"/>
      <c r="D121" s="51"/>
      <c r="E121" s="96"/>
      <c r="F121" s="53"/>
      <c r="G121" s="53"/>
      <c r="H121" s="53"/>
      <c r="I121" s="56"/>
      <c r="J121" s="56"/>
      <c r="K121" s="56"/>
      <c r="L121" s="56"/>
      <c r="M121" s="57"/>
      <c r="N121" s="57"/>
      <c r="O121" s="58"/>
      <c r="P121" s="58"/>
      <c r="Q121" s="59"/>
      <c r="R121" s="60"/>
      <c r="S121" s="60"/>
      <c r="T121" s="60"/>
      <c r="U121" s="60"/>
      <c r="V121" s="60"/>
      <c r="W121" s="60"/>
      <c r="X121" s="60"/>
      <c r="Y121" s="60"/>
      <c r="Z121" s="60"/>
    </row>
    <row r="122" spans="1:26" s="61" customFormat="1" x14ac:dyDescent="0.25">
      <c r="A122" s="50">
        <f t="shared" si="3"/>
        <v>7</v>
      </c>
      <c r="B122" s="51"/>
      <c r="C122" s="53"/>
      <c r="D122" s="51"/>
      <c r="E122" s="96"/>
      <c r="F122" s="53"/>
      <c r="G122" s="53"/>
      <c r="H122" s="53"/>
      <c r="I122" s="56"/>
      <c r="J122" s="56"/>
      <c r="K122" s="56"/>
      <c r="L122" s="56"/>
      <c r="M122" s="57"/>
      <c r="N122" s="57"/>
      <c r="O122" s="58"/>
      <c r="P122" s="58"/>
      <c r="Q122" s="59"/>
      <c r="R122" s="60"/>
      <c r="S122" s="60"/>
      <c r="T122" s="60"/>
      <c r="U122" s="60"/>
      <c r="V122" s="60"/>
      <c r="W122" s="60"/>
      <c r="X122" s="60"/>
      <c r="Y122" s="60"/>
      <c r="Z122" s="60"/>
    </row>
    <row r="123" spans="1:26" s="61" customFormat="1" x14ac:dyDescent="0.25">
      <c r="A123" s="50">
        <f t="shared" si="3"/>
        <v>8</v>
      </c>
      <c r="B123" s="51"/>
      <c r="C123" s="53"/>
      <c r="D123" s="51"/>
      <c r="E123" s="96"/>
      <c r="F123" s="53"/>
      <c r="G123" s="53"/>
      <c r="H123" s="53"/>
      <c r="I123" s="56"/>
      <c r="J123" s="56"/>
      <c r="K123" s="56"/>
      <c r="L123" s="56"/>
      <c r="M123" s="57"/>
      <c r="N123" s="57"/>
      <c r="O123" s="58"/>
      <c r="P123" s="58"/>
      <c r="Q123" s="59"/>
      <c r="R123" s="60"/>
      <c r="S123" s="60"/>
      <c r="T123" s="60"/>
      <c r="U123" s="60"/>
      <c r="V123" s="60"/>
      <c r="W123" s="60"/>
      <c r="X123" s="60"/>
      <c r="Y123" s="60"/>
      <c r="Z123" s="60"/>
    </row>
    <row r="124" spans="1:26" s="61" customFormat="1" ht="15" x14ac:dyDescent="0.25">
      <c r="A124" s="50"/>
      <c r="B124" s="62" t="s">
        <v>28</v>
      </c>
      <c r="C124" s="53"/>
      <c r="D124" s="51"/>
      <c r="E124" s="96"/>
      <c r="F124" s="53"/>
      <c r="G124" s="53"/>
      <c r="H124" s="53"/>
      <c r="I124" s="56"/>
      <c r="J124" s="56"/>
      <c r="K124" s="63">
        <f t="shared" ref="K124:N124" si="4">SUM(K116:K123)</f>
        <v>2</v>
      </c>
      <c r="L124" s="63">
        <f t="shared" si="4"/>
        <v>0</v>
      </c>
      <c r="M124" s="64">
        <f t="shared" si="4"/>
        <v>650</v>
      </c>
      <c r="N124" s="63">
        <f t="shared" si="4"/>
        <v>0</v>
      </c>
      <c r="O124" s="58"/>
      <c r="P124" s="58"/>
      <c r="Q124" s="59"/>
    </row>
    <row r="125" spans="1:26" x14ac:dyDescent="0.25">
      <c r="B125" s="65"/>
      <c r="C125" s="65"/>
      <c r="D125" s="65"/>
      <c r="E125" s="66"/>
      <c r="F125" s="65"/>
      <c r="G125" s="65"/>
      <c r="H125" s="65"/>
      <c r="I125" s="65"/>
      <c r="J125" s="65"/>
      <c r="K125" s="65"/>
      <c r="L125" s="65"/>
      <c r="M125" s="65"/>
      <c r="N125" s="65"/>
      <c r="O125" s="65"/>
      <c r="P125" s="65"/>
    </row>
    <row r="126" spans="1:26" ht="15" x14ac:dyDescent="0.25">
      <c r="B126" s="69" t="s">
        <v>169</v>
      </c>
      <c r="C126" s="97">
        <f>+K124</f>
        <v>2</v>
      </c>
      <c r="H126" s="73"/>
      <c r="I126" s="73"/>
      <c r="J126" s="73"/>
      <c r="K126" s="73"/>
      <c r="L126" s="73"/>
      <c r="M126" s="73"/>
      <c r="N126" s="65"/>
      <c r="O126" s="65"/>
      <c r="P126" s="65"/>
    </row>
    <row r="128" spans="1:26" ht="15" thickBot="1" x14ac:dyDescent="0.3"/>
    <row r="129" spans="2:17" ht="37.15" customHeight="1" thickBot="1" x14ac:dyDescent="0.3">
      <c r="B129" s="98" t="s">
        <v>170</v>
      </c>
      <c r="C129" s="99" t="s">
        <v>171</v>
      </c>
      <c r="D129" s="98" t="s">
        <v>27</v>
      </c>
      <c r="E129" s="99" t="s">
        <v>172</v>
      </c>
    </row>
    <row r="130" spans="2:17" ht="41.45" customHeight="1" x14ac:dyDescent="0.25">
      <c r="B130" s="100" t="s">
        <v>173</v>
      </c>
      <c r="C130" s="101">
        <v>20</v>
      </c>
      <c r="D130" s="101">
        <v>0</v>
      </c>
      <c r="E130" s="128">
        <f>+D130+D131+D132</f>
        <v>0</v>
      </c>
    </row>
    <row r="131" spans="2:17" x14ac:dyDescent="0.25">
      <c r="B131" s="100" t="s">
        <v>174</v>
      </c>
      <c r="C131" s="71">
        <v>30</v>
      </c>
      <c r="D131" s="45">
        <v>0</v>
      </c>
      <c r="E131" s="129"/>
    </row>
    <row r="132" spans="2:17" ht="15" thickBot="1" x14ac:dyDescent="0.3">
      <c r="B132" s="100" t="s">
        <v>175</v>
      </c>
      <c r="C132" s="102">
        <v>40</v>
      </c>
      <c r="D132" s="102">
        <v>0</v>
      </c>
      <c r="E132" s="130"/>
    </row>
    <row r="134" spans="2:17" ht="15" thickBot="1" x14ac:dyDescent="0.3"/>
    <row r="135" spans="2:17" ht="15.75" thickBot="1" x14ac:dyDescent="0.3">
      <c r="B135" s="125" t="s">
        <v>176</v>
      </c>
      <c r="C135" s="126"/>
      <c r="D135" s="126"/>
      <c r="E135" s="126"/>
      <c r="F135" s="126"/>
      <c r="G135" s="126"/>
      <c r="H135" s="126"/>
      <c r="I135" s="126"/>
      <c r="J135" s="126"/>
      <c r="K135" s="126"/>
      <c r="L135" s="126"/>
      <c r="M135" s="126"/>
      <c r="N135" s="127"/>
    </row>
    <row r="137" spans="2:17" ht="76.5" customHeight="1" x14ac:dyDescent="0.25">
      <c r="B137" s="39" t="s">
        <v>91</v>
      </c>
      <c r="C137" s="39" t="s">
        <v>92</v>
      </c>
      <c r="D137" s="39" t="s">
        <v>93</v>
      </c>
      <c r="E137" s="39" t="s">
        <v>94</v>
      </c>
      <c r="F137" s="39" t="s">
        <v>95</v>
      </c>
      <c r="G137" s="39" t="s">
        <v>96</v>
      </c>
      <c r="H137" s="39" t="s">
        <v>97</v>
      </c>
      <c r="I137" s="39" t="s">
        <v>98</v>
      </c>
      <c r="J137" s="115" t="s">
        <v>99</v>
      </c>
      <c r="K137" s="116"/>
      <c r="L137" s="117"/>
      <c r="M137" s="39" t="s">
        <v>100</v>
      </c>
      <c r="N137" s="39" t="s">
        <v>101</v>
      </c>
      <c r="O137" s="39" t="s">
        <v>102</v>
      </c>
      <c r="P137" s="115" t="s">
        <v>75</v>
      </c>
      <c r="Q137" s="117"/>
    </row>
    <row r="138" spans="2:17" ht="60.75" customHeight="1" x14ac:dyDescent="0.2">
      <c r="B138" s="85" t="s">
        <v>177</v>
      </c>
      <c r="C138" s="85">
        <v>1330</v>
      </c>
      <c r="D138" s="77" t="s">
        <v>178</v>
      </c>
      <c r="E138" s="77">
        <v>66735462</v>
      </c>
      <c r="F138" s="77" t="s">
        <v>179</v>
      </c>
      <c r="G138" s="77" t="s">
        <v>114</v>
      </c>
      <c r="H138" s="86">
        <v>35908</v>
      </c>
      <c r="I138" s="78" t="s">
        <v>19</v>
      </c>
      <c r="J138" s="83" t="s">
        <v>180</v>
      </c>
      <c r="K138" s="84" t="s">
        <v>181</v>
      </c>
      <c r="L138" s="80" t="s">
        <v>182</v>
      </c>
      <c r="M138" s="40" t="s">
        <v>18</v>
      </c>
      <c r="N138" s="40" t="s">
        <v>18</v>
      </c>
      <c r="O138" s="40" t="s">
        <v>19</v>
      </c>
      <c r="P138" s="118" t="s">
        <v>183</v>
      </c>
      <c r="Q138" s="118"/>
    </row>
    <row r="139" spans="2:17" ht="60.75" customHeight="1" x14ac:dyDescent="0.2">
      <c r="B139" s="85" t="s">
        <v>184</v>
      </c>
      <c r="C139" s="85">
        <v>1330</v>
      </c>
      <c r="D139" s="77" t="s">
        <v>185</v>
      </c>
      <c r="E139" s="77">
        <v>66741431</v>
      </c>
      <c r="F139" s="77" t="s">
        <v>113</v>
      </c>
      <c r="G139" s="77" t="s">
        <v>114</v>
      </c>
      <c r="H139" s="86">
        <v>35501</v>
      </c>
      <c r="I139" s="78" t="s">
        <v>19</v>
      </c>
      <c r="J139" s="83" t="s">
        <v>186</v>
      </c>
      <c r="K139" s="88" t="s">
        <v>187</v>
      </c>
      <c r="L139" s="80" t="s">
        <v>18</v>
      </c>
      <c r="M139" s="40" t="s">
        <v>18</v>
      </c>
      <c r="N139" s="40" t="s">
        <v>18</v>
      </c>
      <c r="O139" s="40" t="s">
        <v>19</v>
      </c>
      <c r="P139" s="118" t="s">
        <v>183</v>
      </c>
      <c r="Q139" s="118"/>
    </row>
    <row r="140" spans="2:17" ht="33.6" customHeight="1" x14ac:dyDescent="0.2">
      <c r="B140" s="85" t="s">
        <v>188</v>
      </c>
      <c r="C140" s="85">
        <v>1330</v>
      </c>
      <c r="D140" s="77" t="s">
        <v>189</v>
      </c>
      <c r="E140" s="77">
        <v>52716167</v>
      </c>
      <c r="F140" s="77" t="s">
        <v>190</v>
      </c>
      <c r="G140" s="77" t="s">
        <v>191</v>
      </c>
      <c r="H140" s="86">
        <v>39541</v>
      </c>
      <c r="I140" s="78" t="s">
        <v>18</v>
      </c>
      <c r="J140" s="83" t="s">
        <v>192</v>
      </c>
      <c r="K140" s="103" t="s">
        <v>193</v>
      </c>
      <c r="L140" s="80" t="s">
        <v>18</v>
      </c>
      <c r="M140" s="40" t="s">
        <v>18</v>
      </c>
      <c r="N140" s="40" t="s">
        <v>18</v>
      </c>
      <c r="O140" s="40" t="s">
        <v>18</v>
      </c>
      <c r="P140" s="118"/>
      <c r="Q140" s="118"/>
    </row>
    <row r="143" spans="2:17" ht="15" thickBot="1" x14ac:dyDescent="0.3"/>
    <row r="144" spans="2:17" ht="54" customHeight="1" x14ac:dyDescent="0.25">
      <c r="B144" s="42" t="s">
        <v>17</v>
      </c>
      <c r="C144" s="42" t="s">
        <v>170</v>
      </c>
      <c r="D144" s="39" t="s">
        <v>171</v>
      </c>
      <c r="E144" s="42" t="s">
        <v>27</v>
      </c>
      <c r="F144" s="99" t="s">
        <v>194</v>
      </c>
      <c r="G144" s="104"/>
    </row>
    <row r="145" spans="2:7" ht="120.75" customHeight="1" x14ac:dyDescent="0.2">
      <c r="B145" s="119" t="s">
        <v>195</v>
      </c>
      <c r="C145" s="105" t="s">
        <v>196</v>
      </c>
      <c r="D145" s="45">
        <v>25</v>
      </c>
      <c r="E145" s="45">
        <v>0</v>
      </c>
      <c r="F145" s="120">
        <f>+E145+E146+E147</f>
        <v>10</v>
      </c>
      <c r="G145" s="106"/>
    </row>
    <row r="146" spans="2:7" ht="76.150000000000006" customHeight="1" x14ac:dyDescent="0.2">
      <c r="B146" s="119"/>
      <c r="C146" s="105" t="s">
        <v>197</v>
      </c>
      <c r="D146" s="44">
        <v>25</v>
      </c>
      <c r="E146" s="45">
        <v>0</v>
      </c>
      <c r="F146" s="121"/>
      <c r="G146" s="106"/>
    </row>
    <row r="147" spans="2:7" ht="69" customHeight="1" x14ac:dyDescent="0.2">
      <c r="B147" s="119"/>
      <c r="C147" s="105" t="s">
        <v>198</v>
      </c>
      <c r="D147" s="45">
        <v>10</v>
      </c>
      <c r="E147" s="45">
        <v>10</v>
      </c>
      <c r="F147" s="122"/>
      <c r="G147" s="106"/>
    </row>
    <row r="148" spans="2:7" x14ac:dyDescent="0.2">
      <c r="C148" s="38"/>
    </row>
    <row r="151" spans="2:7" ht="15" x14ac:dyDescent="0.25">
      <c r="B151" s="37" t="s">
        <v>199</v>
      </c>
    </row>
    <row r="154" spans="2:7" ht="15" x14ac:dyDescent="0.25">
      <c r="B154" s="39" t="s">
        <v>17</v>
      </c>
      <c r="C154" s="39" t="s">
        <v>26</v>
      </c>
      <c r="D154" s="42" t="s">
        <v>27</v>
      </c>
      <c r="E154" s="42" t="s">
        <v>28</v>
      </c>
    </row>
    <row r="155" spans="2:7" ht="28.5" x14ac:dyDescent="0.25">
      <c r="B155" s="43" t="s">
        <v>29</v>
      </c>
      <c r="C155" s="44">
        <v>40</v>
      </c>
      <c r="D155" s="45">
        <f>+E130</f>
        <v>0</v>
      </c>
      <c r="E155" s="113">
        <f>+D155+D156</f>
        <v>10</v>
      </c>
    </row>
    <row r="156" spans="2:7" ht="42.75" x14ac:dyDescent="0.25">
      <c r="B156" s="43" t="s">
        <v>30</v>
      </c>
      <c r="C156" s="44">
        <v>60</v>
      </c>
      <c r="D156" s="45">
        <f>+F145</f>
        <v>10</v>
      </c>
      <c r="E156" s="114"/>
    </row>
  </sheetData>
  <mergeCells count="64">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O72:P72"/>
    <mergeCell ref="O73:P73"/>
    <mergeCell ref="O74:P74"/>
    <mergeCell ref="B82:N82"/>
    <mergeCell ref="J84:L84"/>
    <mergeCell ref="P84:Q84"/>
    <mergeCell ref="P88:Q88"/>
    <mergeCell ref="B85:B86"/>
    <mergeCell ref="C85:C86"/>
    <mergeCell ref="D85:D86"/>
    <mergeCell ref="E85:E86"/>
    <mergeCell ref="F85:F86"/>
    <mergeCell ref="G85:G86"/>
    <mergeCell ref="H85:H86"/>
    <mergeCell ref="I85:I86"/>
    <mergeCell ref="P85:Q85"/>
    <mergeCell ref="P86:Q86"/>
    <mergeCell ref="P87:Q87"/>
    <mergeCell ref="B102:N102"/>
    <mergeCell ref="P89:Q89"/>
    <mergeCell ref="P90:Q90"/>
    <mergeCell ref="P91:Q91"/>
    <mergeCell ref="P92:Q92"/>
    <mergeCell ref="P93:Q93"/>
    <mergeCell ref="P94:Q94"/>
    <mergeCell ref="P95:Q95"/>
    <mergeCell ref="P96:Q96"/>
    <mergeCell ref="P97:Q97"/>
    <mergeCell ref="P98:Q98"/>
    <mergeCell ref="P99:Q99"/>
    <mergeCell ref="B145:B147"/>
    <mergeCell ref="F145:F147"/>
    <mergeCell ref="D105:E105"/>
    <mergeCell ref="D106:E106"/>
    <mergeCell ref="B109:P109"/>
    <mergeCell ref="B112:N112"/>
    <mergeCell ref="E130:E132"/>
    <mergeCell ref="B135:N135"/>
    <mergeCell ref="E155:E156"/>
    <mergeCell ref="J137:L137"/>
    <mergeCell ref="P137:Q137"/>
    <mergeCell ref="P138:Q138"/>
    <mergeCell ref="P139:Q139"/>
    <mergeCell ref="P140:Q140"/>
  </mergeCells>
  <dataValidations count="2">
    <dataValidation type="list" allowBlank="1" showInputMessage="1" showErrorMessage="1" sqref="WVE983072 A65568 IS65568 SO65568 ACK65568 AMG65568 AWC65568 BFY65568 BPU65568 BZQ65568 CJM65568 CTI65568 DDE65568 DNA65568 DWW65568 EGS65568 EQO65568 FAK65568 FKG65568 FUC65568 GDY65568 GNU65568 GXQ65568 HHM65568 HRI65568 IBE65568 ILA65568 IUW65568 JES65568 JOO65568 JYK65568 KIG65568 KSC65568 LBY65568 LLU65568 LVQ65568 MFM65568 MPI65568 MZE65568 NJA65568 NSW65568 OCS65568 OMO65568 OWK65568 PGG65568 PQC65568 PZY65568 QJU65568 QTQ65568 RDM65568 RNI65568 RXE65568 SHA65568 SQW65568 TAS65568 TKO65568 TUK65568 UEG65568 UOC65568 UXY65568 VHU65568 VRQ65568 WBM65568 WLI65568 WVE65568 A131104 IS131104 SO131104 ACK131104 AMG131104 AWC131104 BFY131104 BPU131104 BZQ131104 CJM131104 CTI131104 DDE131104 DNA131104 DWW131104 EGS131104 EQO131104 FAK131104 FKG131104 FUC131104 GDY131104 GNU131104 GXQ131104 HHM131104 HRI131104 IBE131104 ILA131104 IUW131104 JES131104 JOO131104 JYK131104 KIG131104 KSC131104 LBY131104 LLU131104 LVQ131104 MFM131104 MPI131104 MZE131104 NJA131104 NSW131104 OCS131104 OMO131104 OWK131104 PGG131104 PQC131104 PZY131104 QJU131104 QTQ131104 RDM131104 RNI131104 RXE131104 SHA131104 SQW131104 TAS131104 TKO131104 TUK131104 UEG131104 UOC131104 UXY131104 VHU131104 VRQ131104 WBM131104 WLI131104 WVE131104 A196640 IS196640 SO196640 ACK196640 AMG196640 AWC196640 BFY196640 BPU196640 BZQ196640 CJM196640 CTI196640 DDE196640 DNA196640 DWW196640 EGS196640 EQO196640 FAK196640 FKG196640 FUC196640 GDY196640 GNU196640 GXQ196640 HHM196640 HRI196640 IBE196640 ILA196640 IUW196640 JES196640 JOO196640 JYK196640 KIG196640 KSC196640 LBY196640 LLU196640 LVQ196640 MFM196640 MPI196640 MZE196640 NJA196640 NSW196640 OCS196640 OMO196640 OWK196640 PGG196640 PQC196640 PZY196640 QJU196640 QTQ196640 RDM196640 RNI196640 RXE196640 SHA196640 SQW196640 TAS196640 TKO196640 TUK196640 UEG196640 UOC196640 UXY196640 VHU196640 VRQ196640 WBM196640 WLI196640 WVE196640 A262176 IS262176 SO262176 ACK262176 AMG262176 AWC262176 BFY262176 BPU262176 BZQ262176 CJM262176 CTI262176 DDE262176 DNA262176 DWW262176 EGS262176 EQO262176 FAK262176 FKG262176 FUC262176 GDY262176 GNU262176 GXQ262176 HHM262176 HRI262176 IBE262176 ILA262176 IUW262176 JES262176 JOO262176 JYK262176 KIG262176 KSC262176 LBY262176 LLU262176 LVQ262176 MFM262176 MPI262176 MZE262176 NJA262176 NSW262176 OCS262176 OMO262176 OWK262176 PGG262176 PQC262176 PZY262176 QJU262176 QTQ262176 RDM262176 RNI262176 RXE262176 SHA262176 SQW262176 TAS262176 TKO262176 TUK262176 UEG262176 UOC262176 UXY262176 VHU262176 VRQ262176 WBM262176 WLI262176 WVE262176 A327712 IS327712 SO327712 ACK327712 AMG327712 AWC327712 BFY327712 BPU327712 BZQ327712 CJM327712 CTI327712 DDE327712 DNA327712 DWW327712 EGS327712 EQO327712 FAK327712 FKG327712 FUC327712 GDY327712 GNU327712 GXQ327712 HHM327712 HRI327712 IBE327712 ILA327712 IUW327712 JES327712 JOO327712 JYK327712 KIG327712 KSC327712 LBY327712 LLU327712 LVQ327712 MFM327712 MPI327712 MZE327712 NJA327712 NSW327712 OCS327712 OMO327712 OWK327712 PGG327712 PQC327712 PZY327712 QJU327712 QTQ327712 RDM327712 RNI327712 RXE327712 SHA327712 SQW327712 TAS327712 TKO327712 TUK327712 UEG327712 UOC327712 UXY327712 VHU327712 VRQ327712 WBM327712 WLI327712 WVE327712 A393248 IS393248 SO393248 ACK393248 AMG393248 AWC393248 BFY393248 BPU393248 BZQ393248 CJM393248 CTI393248 DDE393248 DNA393248 DWW393248 EGS393248 EQO393248 FAK393248 FKG393248 FUC393248 GDY393248 GNU393248 GXQ393248 HHM393248 HRI393248 IBE393248 ILA393248 IUW393248 JES393248 JOO393248 JYK393248 KIG393248 KSC393248 LBY393248 LLU393248 LVQ393248 MFM393248 MPI393248 MZE393248 NJA393248 NSW393248 OCS393248 OMO393248 OWK393248 PGG393248 PQC393248 PZY393248 QJU393248 QTQ393248 RDM393248 RNI393248 RXE393248 SHA393248 SQW393248 TAS393248 TKO393248 TUK393248 UEG393248 UOC393248 UXY393248 VHU393248 VRQ393248 WBM393248 WLI393248 WVE393248 A458784 IS458784 SO458784 ACK458784 AMG458784 AWC458784 BFY458784 BPU458784 BZQ458784 CJM458784 CTI458784 DDE458784 DNA458784 DWW458784 EGS458784 EQO458784 FAK458784 FKG458784 FUC458784 GDY458784 GNU458784 GXQ458784 HHM458784 HRI458784 IBE458784 ILA458784 IUW458784 JES458784 JOO458784 JYK458784 KIG458784 KSC458784 LBY458784 LLU458784 LVQ458784 MFM458784 MPI458784 MZE458784 NJA458784 NSW458784 OCS458784 OMO458784 OWK458784 PGG458784 PQC458784 PZY458784 QJU458784 QTQ458784 RDM458784 RNI458784 RXE458784 SHA458784 SQW458784 TAS458784 TKO458784 TUK458784 UEG458784 UOC458784 UXY458784 VHU458784 VRQ458784 WBM458784 WLI458784 WVE458784 A524320 IS524320 SO524320 ACK524320 AMG524320 AWC524320 BFY524320 BPU524320 BZQ524320 CJM524320 CTI524320 DDE524320 DNA524320 DWW524320 EGS524320 EQO524320 FAK524320 FKG524320 FUC524320 GDY524320 GNU524320 GXQ524320 HHM524320 HRI524320 IBE524320 ILA524320 IUW524320 JES524320 JOO524320 JYK524320 KIG524320 KSC524320 LBY524320 LLU524320 LVQ524320 MFM524320 MPI524320 MZE524320 NJA524320 NSW524320 OCS524320 OMO524320 OWK524320 PGG524320 PQC524320 PZY524320 QJU524320 QTQ524320 RDM524320 RNI524320 RXE524320 SHA524320 SQW524320 TAS524320 TKO524320 TUK524320 UEG524320 UOC524320 UXY524320 VHU524320 VRQ524320 WBM524320 WLI524320 WVE524320 A589856 IS589856 SO589856 ACK589856 AMG589856 AWC589856 BFY589856 BPU589856 BZQ589856 CJM589856 CTI589856 DDE589856 DNA589856 DWW589856 EGS589856 EQO589856 FAK589856 FKG589856 FUC589856 GDY589856 GNU589856 GXQ589856 HHM589856 HRI589856 IBE589856 ILA589856 IUW589856 JES589856 JOO589856 JYK589856 KIG589856 KSC589856 LBY589856 LLU589856 LVQ589856 MFM589856 MPI589856 MZE589856 NJA589856 NSW589856 OCS589856 OMO589856 OWK589856 PGG589856 PQC589856 PZY589856 QJU589856 QTQ589856 RDM589856 RNI589856 RXE589856 SHA589856 SQW589856 TAS589856 TKO589856 TUK589856 UEG589856 UOC589856 UXY589856 VHU589856 VRQ589856 WBM589856 WLI589856 WVE589856 A655392 IS655392 SO655392 ACK655392 AMG655392 AWC655392 BFY655392 BPU655392 BZQ655392 CJM655392 CTI655392 DDE655392 DNA655392 DWW655392 EGS655392 EQO655392 FAK655392 FKG655392 FUC655392 GDY655392 GNU655392 GXQ655392 HHM655392 HRI655392 IBE655392 ILA655392 IUW655392 JES655392 JOO655392 JYK655392 KIG655392 KSC655392 LBY655392 LLU655392 LVQ655392 MFM655392 MPI655392 MZE655392 NJA655392 NSW655392 OCS655392 OMO655392 OWK655392 PGG655392 PQC655392 PZY655392 QJU655392 QTQ655392 RDM655392 RNI655392 RXE655392 SHA655392 SQW655392 TAS655392 TKO655392 TUK655392 UEG655392 UOC655392 UXY655392 VHU655392 VRQ655392 WBM655392 WLI655392 WVE655392 A720928 IS720928 SO720928 ACK720928 AMG720928 AWC720928 BFY720928 BPU720928 BZQ720928 CJM720928 CTI720928 DDE720928 DNA720928 DWW720928 EGS720928 EQO720928 FAK720928 FKG720928 FUC720928 GDY720928 GNU720928 GXQ720928 HHM720928 HRI720928 IBE720928 ILA720928 IUW720928 JES720928 JOO720928 JYK720928 KIG720928 KSC720928 LBY720928 LLU720928 LVQ720928 MFM720928 MPI720928 MZE720928 NJA720928 NSW720928 OCS720928 OMO720928 OWK720928 PGG720928 PQC720928 PZY720928 QJU720928 QTQ720928 RDM720928 RNI720928 RXE720928 SHA720928 SQW720928 TAS720928 TKO720928 TUK720928 UEG720928 UOC720928 UXY720928 VHU720928 VRQ720928 WBM720928 WLI720928 WVE720928 A786464 IS786464 SO786464 ACK786464 AMG786464 AWC786464 BFY786464 BPU786464 BZQ786464 CJM786464 CTI786464 DDE786464 DNA786464 DWW786464 EGS786464 EQO786464 FAK786464 FKG786464 FUC786464 GDY786464 GNU786464 GXQ786464 HHM786464 HRI786464 IBE786464 ILA786464 IUW786464 JES786464 JOO786464 JYK786464 KIG786464 KSC786464 LBY786464 LLU786464 LVQ786464 MFM786464 MPI786464 MZE786464 NJA786464 NSW786464 OCS786464 OMO786464 OWK786464 PGG786464 PQC786464 PZY786464 QJU786464 QTQ786464 RDM786464 RNI786464 RXE786464 SHA786464 SQW786464 TAS786464 TKO786464 TUK786464 UEG786464 UOC786464 UXY786464 VHU786464 VRQ786464 WBM786464 WLI786464 WVE786464 A852000 IS852000 SO852000 ACK852000 AMG852000 AWC852000 BFY852000 BPU852000 BZQ852000 CJM852000 CTI852000 DDE852000 DNA852000 DWW852000 EGS852000 EQO852000 FAK852000 FKG852000 FUC852000 GDY852000 GNU852000 GXQ852000 HHM852000 HRI852000 IBE852000 ILA852000 IUW852000 JES852000 JOO852000 JYK852000 KIG852000 KSC852000 LBY852000 LLU852000 LVQ852000 MFM852000 MPI852000 MZE852000 NJA852000 NSW852000 OCS852000 OMO852000 OWK852000 PGG852000 PQC852000 PZY852000 QJU852000 QTQ852000 RDM852000 RNI852000 RXE852000 SHA852000 SQW852000 TAS852000 TKO852000 TUK852000 UEG852000 UOC852000 UXY852000 VHU852000 VRQ852000 WBM852000 WLI852000 WVE852000 A917536 IS917536 SO917536 ACK917536 AMG917536 AWC917536 BFY917536 BPU917536 BZQ917536 CJM917536 CTI917536 DDE917536 DNA917536 DWW917536 EGS917536 EQO917536 FAK917536 FKG917536 FUC917536 GDY917536 GNU917536 GXQ917536 HHM917536 HRI917536 IBE917536 ILA917536 IUW917536 JES917536 JOO917536 JYK917536 KIG917536 KSC917536 LBY917536 LLU917536 LVQ917536 MFM917536 MPI917536 MZE917536 NJA917536 NSW917536 OCS917536 OMO917536 OWK917536 PGG917536 PQC917536 PZY917536 QJU917536 QTQ917536 RDM917536 RNI917536 RXE917536 SHA917536 SQW917536 TAS917536 TKO917536 TUK917536 UEG917536 UOC917536 UXY917536 VHU917536 VRQ917536 WBM917536 WLI917536 WVE917536 A983072 IS983072 SO983072 ACK983072 AMG983072 AWC983072 BFY983072 BPU983072 BZQ983072 CJM983072 CTI983072 DDE983072 DNA983072 DWW983072 EGS983072 EQO983072 FAK983072 FKG983072 FUC983072 GDY983072 GNU983072 GXQ983072 HHM983072 HRI983072 IBE983072 ILA983072 IUW983072 JES983072 JOO983072 JYK983072 KIG983072 KSC983072 LBY983072 LLU983072 LVQ983072 MFM983072 MPI983072 MZE983072 NJA983072 NSW983072 OCS983072 OMO983072 OWK983072 PGG983072 PQC983072 PZY983072 QJU983072 QTQ983072 RDM983072 RNI983072 RXE983072 SHA983072 SQW983072 TAS983072 TKO983072 TUK983072 UEG983072 UOC983072 UXY983072 VHU983072 VRQ983072 WBM983072 WLI98307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2 WLL983072 C65568 IV65568 SR65568 ACN65568 AMJ65568 AWF65568 BGB65568 BPX65568 BZT65568 CJP65568 CTL65568 DDH65568 DND65568 DWZ65568 EGV65568 EQR65568 FAN65568 FKJ65568 FUF65568 GEB65568 GNX65568 GXT65568 HHP65568 HRL65568 IBH65568 ILD65568 IUZ65568 JEV65568 JOR65568 JYN65568 KIJ65568 KSF65568 LCB65568 LLX65568 LVT65568 MFP65568 MPL65568 MZH65568 NJD65568 NSZ65568 OCV65568 OMR65568 OWN65568 PGJ65568 PQF65568 QAB65568 QJX65568 QTT65568 RDP65568 RNL65568 RXH65568 SHD65568 SQZ65568 TAV65568 TKR65568 TUN65568 UEJ65568 UOF65568 UYB65568 VHX65568 VRT65568 WBP65568 WLL65568 WVH65568 C131104 IV131104 SR131104 ACN131104 AMJ131104 AWF131104 BGB131104 BPX131104 BZT131104 CJP131104 CTL131104 DDH131104 DND131104 DWZ131104 EGV131104 EQR131104 FAN131104 FKJ131104 FUF131104 GEB131104 GNX131104 GXT131104 HHP131104 HRL131104 IBH131104 ILD131104 IUZ131104 JEV131104 JOR131104 JYN131104 KIJ131104 KSF131104 LCB131104 LLX131104 LVT131104 MFP131104 MPL131104 MZH131104 NJD131104 NSZ131104 OCV131104 OMR131104 OWN131104 PGJ131104 PQF131104 QAB131104 QJX131104 QTT131104 RDP131104 RNL131104 RXH131104 SHD131104 SQZ131104 TAV131104 TKR131104 TUN131104 UEJ131104 UOF131104 UYB131104 VHX131104 VRT131104 WBP131104 WLL131104 WVH131104 C196640 IV196640 SR196640 ACN196640 AMJ196640 AWF196640 BGB196640 BPX196640 BZT196640 CJP196640 CTL196640 DDH196640 DND196640 DWZ196640 EGV196640 EQR196640 FAN196640 FKJ196640 FUF196640 GEB196640 GNX196640 GXT196640 HHP196640 HRL196640 IBH196640 ILD196640 IUZ196640 JEV196640 JOR196640 JYN196640 KIJ196640 KSF196640 LCB196640 LLX196640 LVT196640 MFP196640 MPL196640 MZH196640 NJD196640 NSZ196640 OCV196640 OMR196640 OWN196640 PGJ196640 PQF196640 QAB196640 QJX196640 QTT196640 RDP196640 RNL196640 RXH196640 SHD196640 SQZ196640 TAV196640 TKR196640 TUN196640 UEJ196640 UOF196640 UYB196640 VHX196640 VRT196640 WBP196640 WLL196640 WVH196640 C262176 IV262176 SR262176 ACN262176 AMJ262176 AWF262176 BGB262176 BPX262176 BZT262176 CJP262176 CTL262176 DDH262176 DND262176 DWZ262176 EGV262176 EQR262176 FAN262176 FKJ262176 FUF262176 GEB262176 GNX262176 GXT262176 HHP262176 HRL262176 IBH262176 ILD262176 IUZ262176 JEV262176 JOR262176 JYN262176 KIJ262176 KSF262176 LCB262176 LLX262176 LVT262176 MFP262176 MPL262176 MZH262176 NJD262176 NSZ262176 OCV262176 OMR262176 OWN262176 PGJ262176 PQF262176 QAB262176 QJX262176 QTT262176 RDP262176 RNL262176 RXH262176 SHD262176 SQZ262176 TAV262176 TKR262176 TUN262176 UEJ262176 UOF262176 UYB262176 VHX262176 VRT262176 WBP262176 WLL262176 WVH262176 C327712 IV327712 SR327712 ACN327712 AMJ327712 AWF327712 BGB327712 BPX327712 BZT327712 CJP327712 CTL327712 DDH327712 DND327712 DWZ327712 EGV327712 EQR327712 FAN327712 FKJ327712 FUF327712 GEB327712 GNX327712 GXT327712 HHP327712 HRL327712 IBH327712 ILD327712 IUZ327712 JEV327712 JOR327712 JYN327712 KIJ327712 KSF327712 LCB327712 LLX327712 LVT327712 MFP327712 MPL327712 MZH327712 NJD327712 NSZ327712 OCV327712 OMR327712 OWN327712 PGJ327712 PQF327712 QAB327712 QJX327712 QTT327712 RDP327712 RNL327712 RXH327712 SHD327712 SQZ327712 TAV327712 TKR327712 TUN327712 UEJ327712 UOF327712 UYB327712 VHX327712 VRT327712 WBP327712 WLL327712 WVH327712 C393248 IV393248 SR393248 ACN393248 AMJ393248 AWF393248 BGB393248 BPX393248 BZT393248 CJP393248 CTL393248 DDH393248 DND393248 DWZ393248 EGV393248 EQR393248 FAN393248 FKJ393248 FUF393248 GEB393248 GNX393248 GXT393248 HHP393248 HRL393248 IBH393248 ILD393248 IUZ393248 JEV393248 JOR393248 JYN393248 KIJ393248 KSF393248 LCB393248 LLX393248 LVT393248 MFP393248 MPL393248 MZH393248 NJD393248 NSZ393248 OCV393248 OMR393248 OWN393248 PGJ393248 PQF393248 QAB393248 QJX393248 QTT393248 RDP393248 RNL393248 RXH393248 SHD393248 SQZ393248 TAV393248 TKR393248 TUN393248 UEJ393248 UOF393248 UYB393248 VHX393248 VRT393248 WBP393248 WLL393248 WVH393248 C458784 IV458784 SR458784 ACN458784 AMJ458784 AWF458784 BGB458784 BPX458784 BZT458784 CJP458784 CTL458784 DDH458784 DND458784 DWZ458784 EGV458784 EQR458784 FAN458784 FKJ458784 FUF458784 GEB458784 GNX458784 GXT458784 HHP458784 HRL458784 IBH458784 ILD458784 IUZ458784 JEV458784 JOR458784 JYN458784 KIJ458784 KSF458784 LCB458784 LLX458784 LVT458784 MFP458784 MPL458784 MZH458784 NJD458784 NSZ458784 OCV458784 OMR458784 OWN458784 PGJ458784 PQF458784 QAB458784 QJX458784 QTT458784 RDP458784 RNL458784 RXH458784 SHD458784 SQZ458784 TAV458784 TKR458784 TUN458784 UEJ458784 UOF458784 UYB458784 VHX458784 VRT458784 WBP458784 WLL458784 WVH458784 C524320 IV524320 SR524320 ACN524320 AMJ524320 AWF524320 BGB524320 BPX524320 BZT524320 CJP524320 CTL524320 DDH524320 DND524320 DWZ524320 EGV524320 EQR524320 FAN524320 FKJ524320 FUF524320 GEB524320 GNX524320 GXT524320 HHP524320 HRL524320 IBH524320 ILD524320 IUZ524320 JEV524320 JOR524320 JYN524320 KIJ524320 KSF524320 LCB524320 LLX524320 LVT524320 MFP524320 MPL524320 MZH524320 NJD524320 NSZ524320 OCV524320 OMR524320 OWN524320 PGJ524320 PQF524320 QAB524320 QJX524320 QTT524320 RDP524320 RNL524320 RXH524320 SHD524320 SQZ524320 TAV524320 TKR524320 TUN524320 UEJ524320 UOF524320 UYB524320 VHX524320 VRT524320 WBP524320 WLL524320 WVH524320 C589856 IV589856 SR589856 ACN589856 AMJ589856 AWF589856 BGB589856 BPX589856 BZT589856 CJP589856 CTL589856 DDH589856 DND589856 DWZ589856 EGV589856 EQR589856 FAN589856 FKJ589856 FUF589856 GEB589856 GNX589856 GXT589856 HHP589856 HRL589856 IBH589856 ILD589856 IUZ589856 JEV589856 JOR589856 JYN589856 KIJ589856 KSF589856 LCB589856 LLX589856 LVT589856 MFP589856 MPL589856 MZH589856 NJD589856 NSZ589856 OCV589856 OMR589856 OWN589856 PGJ589856 PQF589856 QAB589856 QJX589856 QTT589856 RDP589856 RNL589856 RXH589856 SHD589856 SQZ589856 TAV589856 TKR589856 TUN589856 UEJ589856 UOF589856 UYB589856 VHX589856 VRT589856 WBP589856 WLL589856 WVH589856 C655392 IV655392 SR655392 ACN655392 AMJ655392 AWF655392 BGB655392 BPX655392 BZT655392 CJP655392 CTL655392 DDH655392 DND655392 DWZ655392 EGV655392 EQR655392 FAN655392 FKJ655392 FUF655392 GEB655392 GNX655392 GXT655392 HHP655392 HRL655392 IBH655392 ILD655392 IUZ655392 JEV655392 JOR655392 JYN655392 KIJ655392 KSF655392 LCB655392 LLX655392 LVT655392 MFP655392 MPL655392 MZH655392 NJD655392 NSZ655392 OCV655392 OMR655392 OWN655392 PGJ655392 PQF655392 QAB655392 QJX655392 QTT655392 RDP655392 RNL655392 RXH655392 SHD655392 SQZ655392 TAV655392 TKR655392 TUN655392 UEJ655392 UOF655392 UYB655392 VHX655392 VRT655392 WBP655392 WLL655392 WVH655392 C720928 IV720928 SR720928 ACN720928 AMJ720928 AWF720928 BGB720928 BPX720928 BZT720928 CJP720928 CTL720928 DDH720928 DND720928 DWZ720928 EGV720928 EQR720928 FAN720928 FKJ720928 FUF720928 GEB720928 GNX720928 GXT720928 HHP720928 HRL720928 IBH720928 ILD720928 IUZ720928 JEV720928 JOR720928 JYN720928 KIJ720928 KSF720928 LCB720928 LLX720928 LVT720928 MFP720928 MPL720928 MZH720928 NJD720928 NSZ720928 OCV720928 OMR720928 OWN720928 PGJ720928 PQF720928 QAB720928 QJX720928 QTT720928 RDP720928 RNL720928 RXH720928 SHD720928 SQZ720928 TAV720928 TKR720928 TUN720928 UEJ720928 UOF720928 UYB720928 VHX720928 VRT720928 WBP720928 WLL720928 WVH720928 C786464 IV786464 SR786464 ACN786464 AMJ786464 AWF786464 BGB786464 BPX786464 BZT786464 CJP786464 CTL786464 DDH786464 DND786464 DWZ786464 EGV786464 EQR786464 FAN786464 FKJ786464 FUF786464 GEB786464 GNX786464 GXT786464 HHP786464 HRL786464 IBH786464 ILD786464 IUZ786464 JEV786464 JOR786464 JYN786464 KIJ786464 KSF786464 LCB786464 LLX786464 LVT786464 MFP786464 MPL786464 MZH786464 NJD786464 NSZ786464 OCV786464 OMR786464 OWN786464 PGJ786464 PQF786464 QAB786464 QJX786464 QTT786464 RDP786464 RNL786464 RXH786464 SHD786464 SQZ786464 TAV786464 TKR786464 TUN786464 UEJ786464 UOF786464 UYB786464 VHX786464 VRT786464 WBP786464 WLL786464 WVH786464 C852000 IV852000 SR852000 ACN852000 AMJ852000 AWF852000 BGB852000 BPX852000 BZT852000 CJP852000 CTL852000 DDH852000 DND852000 DWZ852000 EGV852000 EQR852000 FAN852000 FKJ852000 FUF852000 GEB852000 GNX852000 GXT852000 HHP852000 HRL852000 IBH852000 ILD852000 IUZ852000 JEV852000 JOR852000 JYN852000 KIJ852000 KSF852000 LCB852000 LLX852000 LVT852000 MFP852000 MPL852000 MZH852000 NJD852000 NSZ852000 OCV852000 OMR852000 OWN852000 PGJ852000 PQF852000 QAB852000 QJX852000 QTT852000 RDP852000 RNL852000 RXH852000 SHD852000 SQZ852000 TAV852000 TKR852000 TUN852000 UEJ852000 UOF852000 UYB852000 VHX852000 VRT852000 WBP852000 WLL852000 WVH852000 C917536 IV917536 SR917536 ACN917536 AMJ917536 AWF917536 BGB917536 BPX917536 BZT917536 CJP917536 CTL917536 DDH917536 DND917536 DWZ917536 EGV917536 EQR917536 FAN917536 FKJ917536 FUF917536 GEB917536 GNX917536 GXT917536 HHP917536 HRL917536 IBH917536 ILD917536 IUZ917536 JEV917536 JOR917536 JYN917536 KIJ917536 KSF917536 LCB917536 LLX917536 LVT917536 MFP917536 MPL917536 MZH917536 NJD917536 NSZ917536 OCV917536 OMR917536 OWN917536 PGJ917536 PQF917536 QAB917536 QJX917536 QTT917536 RDP917536 RNL917536 RXH917536 SHD917536 SQZ917536 TAV917536 TKR917536 TUN917536 UEJ917536 UOF917536 UYB917536 VHX917536 VRT917536 WBP917536 WLL917536 WVH917536 C983072 IV983072 SR983072 ACN983072 AMJ983072 AWF983072 BGB983072 BPX983072 BZT983072 CJP983072 CTL983072 DDH983072 DND983072 DWZ983072 EGV983072 EQR983072 FAN983072 FKJ983072 FUF983072 GEB983072 GNX983072 GXT983072 HHP983072 HRL983072 IBH983072 ILD983072 IUZ983072 JEV983072 JOR983072 JYN983072 KIJ983072 KSF983072 LCB983072 LLX983072 LVT983072 MFP983072 MPL983072 MZH983072 NJD983072 NSZ983072 OCV983072 OMR983072 OWN983072 PGJ983072 PQF983072 QAB983072 QJX983072 QTT983072 RDP983072 RNL983072 RXH983072 SHD983072 SQZ983072 TAV983072 TKR983072 TUN983072 UEJ983072 UOF983072 UYB983072 VHX983072 VRT983072 WBP98307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 TEC CORP LA SABIDURIA G2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Uusario</cp:lastModifiedBy>
  <dcterms:created xsi:type="dcterms:W3CDTF">2014-12-04T15:09:03Z</dcterms:created>
  <dcterms:modified xsi:type="dcterms:W3CDTF">2014-12-15T01:29:12Z</dcterms:modified>
</cp:coreProperties>
</file>