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9735"/>
  </bookViews>
  <sheets>
    <sheet name="EV TECNICA COOBISOCIAL G2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6" i="1" l="1"/>
  <c r="F146" i="1"/>
  <c r="E131" i="1"/>
  <c r="N125" i="1"/>
  <c r="M125" i="1"/>
  <c r="L125" i="1"/>
  <c r="K125" i="1"/>
  <c r="C127" i="1" s="1"/>
  <c r="A118" i="1"/>
  <c r="A119" i="1" s="1"/>
  <c r="A120" i="1" s="1"/>
  <c r="A121" i="1" s="1"/>
  <c r="A122" i="1" s="1"/>
  <c r="A123" i="1" s="1"/>
  <c r="A124" i="1" s="1"/>
  <c r="N57" i="1"/>
  <c r="M57" i="1"/>
  <c r="C62" i="1" s="1"/>
  <c r="L57" i="1"/>
  <c r="C61" i="1"/>
  <c r="A51" i="1"/>
  <c r="A52" i="1" s="1"/>
  <c r="A53" i="1" s="1"/>
  <c r="A54" i="1" s="1"/>
  <c r="A55" i="1" s="1"/>
  <c r="A56" i="1" s="1"/>
  <c r="A50" i="1"/>
  <c r="E40" i="1"/>
  <c r="E24" i="1"/>
  <c r="F22" i="1"/>
  <c r="E22" i="1"/>
</calcChain>
</file>

<file path=xl/sharedStrings.xml><?xml version="1.0" encoding="utf-8"?>
<sst xmlns="http://schemas.openxmlformats.org/spreadsheetml/2006/main" count="459" uniqueCount="212">
  <si>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</si>
  <si>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</si>
  <si>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</si>
  <si>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</si>
  <si>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</si>
  <si>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</si>
  <si>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</si>
  <si>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</si>
  <si>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</si>
  <si>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</si>
  <si>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</si>
  <si>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</si>
  <si>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</si>
  <si>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</si>
  <si>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</si>
  <si>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</si>
  <si>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</si>
  <si>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</si>
  <si>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</si>
  <si>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</si>
  <si>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</si>
  <si>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</si>
  <si>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</si>
  <si>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</si>
  <si>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</si>
  <si>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</si>
  <si>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</si>
  <si>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</si>
  <si>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</si>
  <si>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</si>
  <si>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</si>
  <si>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</si>
  <si>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</si>
  <si>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</si>
  <si>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</si>
  <si>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</si>
  <si>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</si>
  <si>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</si>
  <si>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</si>
  <si>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</si>
  <si>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</si>
  <si>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</si>
  <si>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</si>
  <si>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</si>
  <si>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</si>
  <si>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</si>
  <si>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</si>
  <si>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</si>
  <si>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</si>
  <si>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</si>
  <si>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76.26.13.581</t>
  </si>
  <si>
    <t>76.26.13.663</t>
  </si>
  <si>
    <t>Se solicito certificacion al grupo juridico</t>
  </si>
  <si>
    <t>76.26.12.032</t>
  </si>
  <si>
    <t>Se solicito certificacion al grupo juridico, se le cambio la fecha de inicio porque se traslapa con el 581 de 2013, y el 032 no puede valer porque se traslapa con el  contrato 663 de 2013</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</si>
  <si>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</si>
  <si>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</si>
  <si>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</si>
  <si>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</si>
  <si>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</si>
  <si>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</si>
  <si>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</si>
  <si>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</si>
  <si>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</si>
  <si>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</si>
  <si>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</si>
  <si>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</si>
  <si>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</si>
  <si>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</si>
  <si>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</si>
  <si>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</si>
  <si>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</si>
  <si>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</si>
  <si>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</si>
  <si>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</si>
  <si>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</si>
  <si>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</si>
  <si>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</si>
  <si>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NUEVO LATIR</t>
  </si>
  <si>
    <t>INSTITUCIONAL</t>
  </si>
  <si>
    <t>Calle 76 No. 28-20 B/ Alfono Bonilla Aragon</t>
  </si>
  <si>
    <t>NINGUNA</t>
  </si>
  <si>
    <t>CDI MI MAGICA AVENTURA</t>
  </si>
  <si>
    <t>Carrera 42D No. 38A-17 B/Republica de Israel</t>
  </si>
  <si>
    <t>S</t>
  </si>
  <si>
    <t>CDI EXPLORADORES DEL UNIVERSO</t>
  </si>
  <si>
    <t>Carrera 48 No. 41-04 B/ Mariano Ramos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</si>
  <si>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</si>
  <si>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</si>
  <si>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</si>
  <si>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</si>
  <si>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</si>
  <si>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</si>
  <si>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</si>
  <si>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</si>
  <si>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</si>
  <si>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</si>
  <si>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</si>
  <si>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</si>
  <si>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</si>
  <si>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</si>
  <si>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</si>
  <si>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</si>
  <si>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</si>
  <si>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VIVIANA PATRICIA VARELA VICTORIA</t>
  </si>
  <si>
    <t>LICENCIADA EN EDUCACION INFANTIL</t>
  </si>
  <si>
    <t>INTEP</t>
  </si>
  <si>
    <t>27/1/14 - A LA FECHA</t>
  </si>
  <si>
    <t>CUMPLE</t>
  </si>
  <si>
    <t>HOGAR INFANTIL PERSONITAS</t>
  </si>
  <si>
    <t>1/2000 - 24/1/2014</t>
  </si>
  <si>
    <t>PROFESIONAL DE APOYO PSICOSOCIAL</t>
  </si>
  <si>
    <t>ANDREA OCAMPO NARANJO</t>
  </si>
  <si>
    <t>TRABAJADORA SOCIAL</t>
  </si>
  <si>
    <t>UNIVERSIDAD DEL QUINDIO</t>
  </si>
  <si>
    <t>30/7/12-12/13 - 16/1/14 A LA FECHA</t>
  </si>
  <si>
    <t>ANGELA CAROLINA CRUZ DARAVIÑA</t>
  </si>
  <si>
    <t>LICENCIADA EN EDUCACION PREESCOLAR</t>
  </si>
  <si>
    <t>UNIVERSIDAD DEL ANTONIO NARIÑO</t>
  </si>
  <si>
    <t>THE BRITISH SCHOOL-COLEGIO BRITANICO</t>
  </si>
  <si>
    <t>8/10-6/11 - 8/11-6/12</t>
  </si>
  <si>
    <t>APOYO PSICOSOCIAL</t>
  </si>
  <si>
    <t>NATALIA ANDREA HURTADO BUSTAMANTE</t>
  </si>
  <si>
    <t>UNIVERSIDAD DEL VALLE</t>
  </si>
  <si>
    <t>21/11/13-30/12/13 - 13/1/14 A LA FECHA</t>
  </si>
  <si>
    <t>PSICOLOGA</t>
  </si>
  <si>
    <t>PREESCOLAR AMIGUITOS</t>
  </si>
  <si>
    <t>15/9/10-8/7/11</t>
  </si>
  <si>
    <t>SERVISUCOOP C.T.A</t>
  </si>
  <si>
    <t>16/8/11-21/9/11</t>
  </si>
  <si>
    <t>ADRIANA LUCIA HENAO</t>
  </si>
  <si>
    <t>UNIVERSIDAD DE SAN BUENAVENTURA</t>
  </si>
  <si>
    <t>FUNDACION CARVAJAL</t>
  </si>
  <si>
    <t>7/11-7/12</t>
  </si>
  <si>
    <t>MONICA MARIA RENZA VIVAS</t>
  </si>
  <si>
    <t>GERONTOLOGA</t>
  </si>
  <si>
    <t>UNIVERSIDAD SAN BUENAVENTURA</t>
  </si>
  <si>
    <t>8/2/13-22/12/13 - 13/1/14 A LA FECHA</t>
  </si>
  <si>
    <t>RICARDO IBAÑEZ MALDONADO</t>
  </si>
  <si>
    <t>PSICOLOGO</t>
  </si>
  <si>
    <t>UNIVERSIDAD COOPERATIVA</t>
  </si>
  <si>
    <t>NO APORTA</t>
  </si>
  <si>
    <t>VISION MUNDIAL</t>
  </si>
  <si>
    <t>3/12-5/14</t>
  </si>
  <si>
    <t>ADRIANA CAMPOS PEREZ</t>
  </si>
  <si>
    <t>UNIVERSIDAD COOPERATIVA DE COLOMBIA</t>
  </si>
  <si>
    <t>3/10/13-30/12/13 15/1/14</t>
  </si>
  <si>
    <t>JERLY GERMANIA CUERO GONGORA</t>
  </si>
  <si>
    <t>3/10/13-30/12/13 - 13/1/14 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</si>
  <si>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</si>
  <si>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</si>
  <si>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</si>
  <si>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2. CRITERIOS DE EVALUACIÓN</t>
  </si>
  <si>
    <t>1. Experiencia Específica - Adicional</t>
  </si>
  <si>
    <t>76.26.10.0376</t>
  </si>
  <si>
    <t>Se sollicito certificacion al Grupo juridico, se cambia la fecha de terminacion porque se traslapa con el contrato 581 de 2013,y al 387 se traslapa con el contrato 663 de 2013</t>
  </si>
  <si>
    <t>76.26.13.379</t>
  </si>
  <si>
    <t>76.26.14.387</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</si>
  <si>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</si>
  <si>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</si>
  <si>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</si>
  <si>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</si>
  <si>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</si>
  <si>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</si>
  <si>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</si>
  <si>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</si>
  <si>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</si>
  <si>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PAULA ANDREA LEON PEREZ</t>
  </si>
  <si>
    <t>INSTITUTO OSCAR SCARPETTA</t>
  </si>
  <si>
    <t>1/7/11 A LA FECHA</t>
  </si>
  <si>
    <t>PROFESIONAL DE APOYO PEDAGÓGICO  POR CADA MIL CUPOS OFERTADOS O FRACIÓN INFERIOR</t>
  </si>
  <si>
    <t>DORANGELA LAVERDE HERNANDEZ</t>
  </si>
  <si>
    <t>LICENCIADA EN BASICA CON ENFASIS EN CIENCIAS SOCIALES</t>
  </si>
  <si>
    <t>UNIVERSIDAD DE PAMPLONA</t>
  </si>
  <si>
    <t>9/6/1|2</t>
  </si>
  <si>
    <t>LICEO NUEVA GENERACION</t>
  </si>
  <si>
    <t>13/1/13 A LA FECHA</t>
  </si>
  <si>
    <t xml:space="preserve">FINANCIERO  POR CADA CINCO MIL CUPOS OFERTADOS O FRACIÓN INFERIOR </t>
  </si>
  <si>
    <t>VIVIANA ANDREA PEREZ</t>
  </si>
  <si>
    <t>ESTUDIANTE CONTADURIA</t>
  </si>
  <si>
    <t>UNIVERSIDAD SANTIAGO DE CALI</t>
  </si>
  <si>
    <t>APROBADO 96% DE MATERIAS</t>
  </si>
  <si>
    <t>BIMEDI</t>
  </si>
  <si>
    <t>23/10/12-3/6/14</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</si>
  <si>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</si>
  <si>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</si>
  <si>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</si>
  <si>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</si>
  <si>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</si>
  <si>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</si>
  <si>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</si>
  <si>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</si>
  <si>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YA LO ENVIA</t>
  </si>
  <si>
    <t>76.26.12.492</t>
  </si>
  <si>
    <t>76.26.12.726</t>
  </si>
  <si>
    <t>76.26.13.666</t>
  </si>
  <si>
    <t>No aplica porque se presento en el formato 9 del grupo 16</t>
  </si>
  <si>
    <t>No aplica porque se presento en el formato 6 del grupo 17</t>
  </si>
  <si>
    <t>FAMILIAR</t>
  </si>
  <si>
    <t>CDI POBLADITOS 1</t>
  </si>
  <si>
    <t>Cra. 28 con cll 72T1</t>
  </si>
  <si>
    <t>Carrera 29C No. 43 Esquina</t>
  </si>
  <si>
    <t>Carrera 28A Cl 72T</t>
  </si>
  <si>
    <t>Calle 72F No. 728E-07</t>
  </si>
  <si>
    <t>22</t>
  </si>
  <si>
    <t>x</t>
  </si>
  <si>
    <t>NO APORTA CARTA DE GESTION DE INMUEBLE DEL ENTE TERRITORIAL</t>
  </si>
  <si>
    <t>MARIA NELLY CASTAÑO PATIÑO</t>
  </si>
  <si>
    <t>LICENCIADA EN EDUCACION ESPECIAL</t>
  </si>
  <si>
    <t>CORPORACION UNIVERSITARIA MIGUEL CAMACHO PEREA</t>
  </si>
  <si>
    <t>TOBIAS EMANUEL</t>
  </si>
  <si>
    <t>22/2/10-30/12/11 -3/1/12-30/12/12 -8/1/13-15/12/13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</si>
</sst>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sz val="12"/>
      <name val="Calibri"/>
      <family val="2"/>
    </font>
    <font>
      <sz val="11"/>
      <color theme="1"/>
      <name val="Arial"/>
      <family val="2"/>
    </font>
    <font>
      <b/>
      <sz val="12"/>
      <name val="Calibri"/>
      <family val="2"/>
    </font>
    <font>
      <b/>
      <sz val="11"/>
      <name val="Calibri"/>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sz val="9"/>
      <name val="Arial"/>
      <family val="2"/>
    </font>
    <font>
      <b/>
      <sz val="9"/>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7"/>
      <color theme="1"/>
      <name val="Times New Roman"/>
      <family val="1"/>
    </font>
    <font>
      <sz val="12"/>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9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7"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2" borderId="6" xfId="0" applyFont="1" applyFill="1" applyBorder="1" applyAlignment="1">
      <alignment horizontal="center" vertical="center" wrapText="1"/>
    </xf>
    <xf numFmtId="166"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7" fillId="0" borderId="6" xfId="0" applyFont="1" applyBorder="1" applyAlignment="1">
      <alignment horizontal="center" vertical="center"/>
    </xf>
    <xf numFmtId="0" fontId="2" fillId="2" borderId="6" xfId="0" applyFont="1" applyFill="1" applyBorder="1" applyAlignment="1">
      <alignment horizontal="center" vertical="center"/>
    </xf>
    <xf numFmtId="0" fontId="7" fillId="0" borderId="6" xfId="0" applyFont="1" applyBorder="1" applyAlignment="1">
      <alignment horizontal="justify" vertical="center" wrapText="1"/>
    </xf>
    <xf numFmtId="0" fontId="7"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4" fillId="0" borderId="6" xfId="0" applyFont="1" applyFill="1" applyBorder="1" applyAlignment="1">
      <alignment horizontal="left" vertical="top" wrapText="1"/>
    </xf>
    <xf numFmtId="17" fontId="14" fillId="0" borderId="6" xfId="0" applyNumberFormat="1" applyFont="1" applyFill="1" applyBorder="1" applyAlignment="1" applyProtection="1">
      <alignment horizontal="center" vertical="center" wrapText="1"/>
      <protection locked="0"/>
    </xf>
    <xf numFmtId="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169" fontId="15" fillId="0" borderId="6" xfId="1" applyNumberFormat="1" applyFont="1" applyFill="1" applyBorder="1" applyAlignment="1">
      <alignment horizontal="right" vertical="center" wrapText="1"/>
    </xf>
    <xf numFmtId="49" fontId="14"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1" fontId="16"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7" fillId="0" borderId="6" xfId="0"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7" fillId="0" borderId="6" xfId="0" applyFont="1" applyBorder="1" applyAlignment="1"/>
    <xf numFmtId="0" fontId="7" fillId="0" borderId="6" xfId="0" applyFont="1" applyFill="1" applyBorder="1"/>
    <xf numFmtId="0" fontId="7" fillId="0" borderId="6" xfId="0" applyFont="1" applyFill="1" applyBorder="1" applyAlignment="1">
      <alignment horizontal="center"/>
    </xf>
    <xf numFmtId="0" fontId="7" fillId="0" borderId="6" xfId="0" applyFont="1" applyFill="1" applyBorder="1" applyAlignment="1"/>
    <xf numFmtId="0" fontId="7"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7" fillId="0" borderId="6" xfId="0" applyFont="1" applyBorder="1" applyAlignment="1">
      <alignment wrapText="1"/>
    </xf>
    <xf numFmtId="0" fontId="7" fillId="0" borderId="6" xfId="0" applyFont="1" applyBorder="1" applyAlignment="1">
      <alignment vertical="top" wrapText="1"/>
    </xf>
    <xf numFmtId="14" fontId="7" fillId="0" borderId="6" xfId="0" applyNumberFormat="1" applyFont="1" applyBorder="1" applyAlignment="1">
      <alignment vertical="top" wrapText="1"/>
    </xf>
    <xf numFmtId="0" fontId="7" fillId="0" borderId="6" xfId="0" applyFont="1" applyFill="1" applyBorder="1" applyAlignment="1">
      <alignment vertical="top" wrapText="1"/>
    </xf>
    <xf numFmtId="0" fontId="7" fillId="0" borderId="7" xfId="0" applyFont="1" applyBorder="1" applyAlignment="1">
      <alignment vertical="center"/>
    </xf>
    <xf numFmtId="0" fontId="7" fillId="0" borderId="9" xfId="0" applyFont="1" applyBorder="1" applyAlignment="1">
      <alignment wrapText="1"/>
    </xf>
    <xf numFmtId="0" fontId="7" fillId="0" borderId="9" xfId="0" applyFont="1" applyBorder="1" applyAlignment="1">
      <alignment vertical="top" wrapText="1"/>
    </xf>
    <xf numFmtId="14" fontId="7" fillId="0" borderId="9" xfId="0" applyNumberFormat="1" applyFont="1" applyBorder="1" applyAlignment="1">
      <alignment vertical="top" wrapText="1"/>
    </xf>
    <xf numFmtId="0" fontId="7" fillId="0" borderId="9" xfId="0" applyFont="1" applyFill="1" applyBorder="1" applyAlignment="1">
      <alignment vertical="top" wrapText="1"/>
    </xf>
    <xf numFmtId="0" fontId="7" fillId="0" borderId="9" xfId="0" applyFont="1" applyFill="1" applyBorder="1" applyAlignment="1"/>
    <xf numFmtId="0" fontId="7" fillId="0" borderId="9" xfId="0" applyFont="1" applyBorder="1" applyAlignment="1">
      <alignment vertical="center"/>
    </xf>
    <xf numFmtId="0" fontId="7" fillId="0" borderId="13" xfId="0" applyFont="1" applyBorder="1" applyAlignment="1">
      <alignment vertical="center"/>
    </xf>
    <xf numFmtId="0" fontId="0" fillId="0" borderId="6" xfId="0" applyBorder="1" applyAlignment="1">
      <alignment wrapText="1"/>
    </xf>
    <xf numFmtId="14" fontId="0" fillId="0" borderId="6" xfId="0" applyNumberFormat="1" applyBorder="1" applyAlignment="1"/>
    <xf numFmtId="0" fontId="0" fillId="0" borderId="6" xfId="0" applyFill="1" applyBorder="1" applyAlignment="1">
      <alignment vertical="top" wrapText="1"/>
    </xf>
    <xf numFmtId="14" fontId="0" fillId="0" borderId="6" xfId="0" applyNumberFormat="1" applyFill="1" applyBorder="1" applyAlignment="1">
      <alignment vertical="top" wrapText="1"/>
    </xf>
    <xf numFmtId="0" fontId="0" fillId="0" borderId="6" xfId="0" applyBorder="1"/>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vertical="center" wrapText="1"/>
    </xf>
    <xf numFmtId="9" fontId="15" fillId="0" borderId="6" xfId="2" applyFont="1" applyFill="1" applyBorder="1" applyAlignment="1" applyProtection="1">
      <alignment horizontal="center" vertical="center" wrapText="1"/>
      <protection locked="0"/>
    </xf>
    <xf numFmtId="14"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2" fillId="0" borderId="6" xfId="0" applyNumberFormat="1"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15"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69" fontId="22" fillId="0" borderId="6" xfId="1" applyNumberFormat="1" applyFont="1" applyFill="1" applyBorder="1" applyAlignment="1">
      <alignment horizontal="right" vertical="center" wrapText="1"/>
    </xf>
    <xf numFmtId="0" fontId="10"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3" fillId="0" borderId="6" xfId="0" applyNumberFormat="1" applyFont="1" applyFill="1" applyBorder="1" applyAlignment="1" applyProtection="1">
      <alignment horizontal="center" vertical="center" wrapText="1"/>
      <protection locked="0"/>
    </xf>
    <xf numFmtId="1" fontId="2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20" xfId="0" applyBorder="1" applyAlignment="1">
      <alignment horizontal="center" vertical="center"/>
    </xf>
    <xf numFmtId="0" fontId="0" fillId="0" borderId="6" xfId="0" applyFill="1" applyBorder="1" applyAlignment="1">
      <alignment horizontal="center" vertical="center"/>
    </xf>
    <xf numFmtId="0" fontId="0" fillId="0" borderId="21" xfId="0" applyBorder="1" applyAlignment="1">
      <alignment horizontal="center" vertical="center"/>
    </xf>
    <xf numFmtId="0" fontId="7" fillId="0" borderId="6" xfId="0" applyFont="1" applyBorder="1"/>
    <xf numFmtId="0" fontId="0" fillId="0" borderId="6" xfId="0" applyFill="1" applyBorder="1" applyAlignment="1">
      <alignment wrapText="1"/>
    </xf>
    <xf numFmtId="0" fontId="2" fillId="2" borderId="0" xfId="0" applyFont="1" applyFill="1" applyBorder="1" applyAlignment="1">
      <alignment horizontal="center" vertical="center" wrapText="1"/>
    </xf>
    <xf numFmtId="0" fontId="15"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5" fillId="0" borderId="6"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3" borderId="2" xfId="0" applyFont="1" applyFill="1" applyBorder="1" applyAlignment="1">
      <alignment horizontal="left" vertical="center"/>
    </xf>
    <xf numFmtId="0" fontId="7" fillId="3" borderId="5" xfId="0" applyFont="1" applyFill="1" applyBorder="1" applyAlignment="1">
      <alignment horizontal="left"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3" xfId="0" applyFont="1" applyBorder="1" applyAlignment="1">
      <alignment horizontal="center" vertical="top" wrapText="1"/>
    </xf>
    <xf numFmtId="0" fontId="7" fillId="0" borderId="14" xfId="0" applyFont="1" applyBorder="1" applyAlignment="1">
      <alignment horizontal="center" vertical="top" wrapText="1"/>
    </xf>
    <xf numFmtId="0" fontId="7" fillId="0" borderId="15" xfId="0" applyFont="1" applyBorder="1" applyAlignment="1">
      <alignment horizontal="center" vertical="top" wrapText="1"/>
    </xf>
    <xf numFmtId="0" fontId="7" fillId="0" borderId="16" xfId="0" applyFont="1" applyBorder="1" applyAlignment="1">
      <alignment horizontal="center" vertical="top"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7"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6" xfId="0" applyBorder="1" applyAlignment="1">
      <alignment horizontal="center" vertical="center"/>
    </xf>
    <xf numFmtId="0" fontId="14" fillId="0" borderId="9"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15"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topLeftCell="A51" zoomScale="70" zoomScaleNormal="70" workbookViewId="0">
      <selection activeCell="A62" sqref="A6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0" t="s">
        <v>0</v>
      </c>
      <c r="C2" s="151"/>
      <c r="D2" s="151"/>
      <c r="E2" s="151"/>
      <c r="F2" s="151"/>
      <c r="G2" s="151"/>
      <c r="H2" s="151"/>
      <c r="I2" s="151"/>
      <c r="J2" s="151"/>
      <c r="K2" s="151"/>
      <c r="L2" s="151"/>
      <c r="M2" s="151"/>
      <c r="N2" s="151"/>
      <c r="O2" s="151"/>
      <c r="P2" s="151"/>
    </row>
    <row r="4" spans="2:16" ht="26.25" x14ac:dyDescent="0.25">
      <c r="B4" s="150" t="s">
        <v>1</v>
      </c>
      <c r="C4" s="151"/>
      <c r="D4" s="151"/>
      <c r="E4" s="151"/>
      <c r="F4" s="151"/>
      <c r="G4" s="151"/>
      <c r="H4" s="151"/>
      <c r="I4" s="151"/>
      <c r="J4" s="151"/>
      <c r="K4" s="151"/>
      <c r="L4" s="151"/>
      <c r="M4" s="151"/>
      <c r="N4" s="151"/>
      <c r="O4" s="151"/>
      <c r="P4" s="151"/>
    </row>
    <row r="5" spans="2:16" ht="15.75" thickBot="1" x14ac:dyDescent="0.3"/>
    <row r="6" spans="2:16" ht="21.75" thickBot="1" x14ac:dyDescent="0.3">
      <c r="B6" s="2" t="s">
        <v>2</v>
      </c>
      <c r="C6" s="148" t="s">
        <v>3</v>
      </c>
      <c r="D6" s="148"/>
      <c r="E6" s="148"/>
      <c r="F6" s="148"/>
      <c r="G6" s="148"/>
      <c r="H6" s="148"/>
      <c r="I6" s="148"/>
      <c r="J6" s="148"/>
      <c r="K6" s="148"/>
      <c r="L6" s="148"/>
      <c r="M6" s="148"/>
      <c r="N6" s="149"/>
    </row>
    <row r="7" spans="2:16" ht="16.5" thickBot="1" x14ac:dyDescent="0.3">
      <c r="B7" s="3" t="s">
        <v>4</v>
      </c>
      <c r="C7" s="148"/>
      <c r="D7" s="148"/>
      <c r="E7" s="148"/>
      <c r="F7" s="148"/>
      <c r="G7" s="148"/>
      <c r="H7" s="148"/>
      <c r="I7" s="148"/>
      <c r="J7" s="148"/>
      <c r="K7" s="148"/>
      <c r="L7" s="148"/>
      <c r="M7" s="148"/>
      <c r="N7" s="149"/>
    </row>
    <row r="8" spans="2:16" ht="16.5" thickBot="1" x14ac:dyDescent="0.3">
      <c r="B8" s="3" t="s">
        <v>5</v>
      </c>
      <c r="C8" s="148"/>
      <c r="D8" s="148"/>
      <c r="E8" s="148"/>
      <c r="F8" s="148"/>
      <c r="G8" s="148"/>
      <c r="H8" s="148"/>
      <c r="I8" s="148"/>
      <c r="J8" s="148"/>
      <c r="K8" s="148"/>
      <c r="L8" s="148"/>
      <c r="M8" s="148"/>
      <c r="N8" s="149"/>
    </row>
    <row r="9" spans="2:16" ht="16.5" thickBot="1" x14ac:dyDescent="0.3">
      <c r="B9" s="3" t="s">
        <v>6</v>
      </c>
      <c r="C9" s="148"/>
      <c r="D9" s="148"/>
      <c r="E9" s="148"/>
      <c r="F9" s="148"/>
      <c r="G9" s="148"/>
      <c r="H9" s="148"/>
      <c r="I9" s="148"/>
      <c r="J9" s="148"/>
      <c r="K9" s="148"/>
      <c r="L9" s="148"/>
      <c r="M9" s="148"/>
      <c r="N9" s="149"/>
    </row>
    <row r="10" spans="2:16" ht="16.5" thickBot="1" x14ac:dyDescent="0.3">
      <c r="B10" s="3" t="s">
        <v>7</v>
      </c>
      <c r="C10" s="154">
        <v>26</v>
      </c>
      <c r="D10" s="154"/>
      <c r="E10" s="155"/>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56" t="s">
        <v>9</v>
      </c>
      <c r="C14" s="156"/>
      <c r="D14" s="15" t="s">
        <v>10</v>
      </c>
      <c r="E14" s="15" t="s">
        <v>11</v>
      </c>
      <c r="F14" s="15" t="s">
        <v>12</v>
      </c>
      <c r="G14" s="16"/>
      <c r="I14" s="17"/>
      <c r="J14" s="17"/>
      <c r="K14" s="17"/>
      <c r="L14" s="17"/>
      <c r="M14" s="17"/>
      <c r="N14" s="14"/>
    </row>
    <row r="15" spans="2:16" x14ac:dyDescent="0.25">
      <c r="B15" s="156"/>
      <c r="C15" s="156"/>
      <c r="D15" s="18">
        <v>26</v>
      </c>
      <c r="E15" s="19">
        <v>2953362808</v>
      </c>
      <c r="F15" s="20">
        <v>1157</v>
      </c>
      <c r="G15" s="21"/>
      <c r="I15" s="22"/>
      <c r="J15" s="22"/>
      <c r="K15" s="22"/>
      <c r="L15" s="22"/>
      <c r="M15" s="22"/>
      <c r="N15" s="14"/>
    </row>
    <row r="16" spans="2:16" x14ac:dyDescent="0.25">
      <c r="B16" s="156"/>
      <c r="C16" s="156"/>
      <c r="D16" s="15">
        <v>16</v>
      </c>
      <c r="E16" s="19">
        <v>2026028600</v>
      </c>
      <c r="F16" s="20">
        <v>850</v>
      </c>
      <c r="G16" s="21"/>
      <c r="I16" s="22"/>
      <c r="J16" s="22"/>
      <c r="K16" s="22"/>
      <c r="L16" s="22"/>
      <c r="M16" s="22"/>
      <c r="N16" s="14"/>
    </row>
    <row r="17" spans="1:14" x14ac:dyDescent="0.25">
      <c r="B17" s="156"/>
      <c r="C17" s="156"/>
      <c r="D17" s="15">
        <v>22</v>
      </c>
      <c r="E17" s="19">
        <v>9891399702</v>
      </c>
      <c r="F17" s="20">
        <v>3957</v>
      </c>
      <c r="G17" s="21"/>
      <c r="I17" s="22"/>
      <c r="J17" s="22"/>
      <c r="K17" s="22"/>
      <c r="L17" s="22"/>
      <c r="M17" s="22"/>
      <c r="N17" s="14"/>
    </row>
    <row r="18" spans="1:14" x14ac:dyDescent="0.25">
      <c r="B18" s="156"/>
      <c r="C18" s="156"/>
      <c r="D18" s="15">
        <v>17</v>
      </c>
      <c r="E18" s="23">
        <v>1806241656</v>
      </c>
      <c r="F18" s="20">
        <v>636</v>
      </c>
      <c r="G18" s="21"/>
      <c r="H18" s="24"/>
      <c r="I18" s="22"/>
      <c r="J18" s="22"/>
      <c r="K18" s="22"/>
      <c r="L18" s="22"/>
      <c r="M18" s="22"/>
      <c r="N18" s="25"/>
    </row>
    <row r="19" spans="1:14" x14ac:dyDescent="0.25">
      <c r="B19" s="156"/>
      <c r="C19" s="156"/>
      <c r="D19" s="15"/>
      <c r="E19" s="23"/>
      <c r="F19" s="19"/>
      <c r="G19" s="21"/>
      <c r="H19" s="24"/>
      <c r="I19" s="26"/>
      <c r="J19" s="26"/>
      <c r="K19" s="26"/>
      <c r="L19" s="26"/>
      <c r="M19" s="26"/>
      <c r="N19" s="25"/>
    </row>
    <row r="20" spans="1:14" x14ac:dyDescent="0.25">
      <c r="B20" s="156"/>
      <c r="C20" s="156"/>
      <c r="D20" s="15"/>
      <c r="E20" s="23"/>
      <c r="F20" s="19"/>
      <c r="G20" s="21"/>
      <c r="H20" s="24"/>
      <c r="I20" s="13"/>
      <c r="J20" s="13"/>
      <c r="K20" s="13"/>
      <c r="L20" s="13"/>
      <c r="M20" s="13"/>
      <c r="N20" s="25"/>
    </row>
    <row r="21" spans="1:14" x14ac:dyDescent="0.25">
      <c r="B21" s="156"/>
      <c r="C21" s="156"/>
      <c r="D21" s="15"/>
      <c r="E21" s="23"/>
      <c r="F21" s="19"/>
      <c r="G21" s="21"/>
      <c r="H21" s="24"/>
      <c r="I21" s="13"/>
      <c r="J21" s="13"/>
      <c r="K21" s="13"/>
      <c r="L21" s="13"/>
      <c r="M21" s="13"/>
      <c r="N21" s="25"/>
    </row>
    <row r="22" spans="1:14" ht="15.75" thickBot="1" x14ac:dyDescent="0.3">
      <c r="B22" s="157" t="s">
        <v>13</v>
      </c>
      <c r="C22" s="158"/>
      <c r="D22" s="15"/>
      <c r="E22" s="27">
        <f>SUM(E15:E21)</f>
        <v>16677032766</v>
      </c>
      <c r="F22" s="20">
        <f>SUM(F15:F21)</f>
        <v>6600</v>
      </c>
      <c r="G22" s="21"/>
      <c r="H22" s="24"/>
      <c r="I22" s="13"/>
      <c r="J22" s="13"/>
      <c r="K22" s="13"/>
      <c r="L22" s="13"/>
      <c r="M22" s="13"/>
      <c r="N22" s="25"/>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v>926</v>
      </c>
      <c r="D24" s="33"/>
      <c r="E24" s="34">
        <f>E22</f>
        <v>16677032766</v>
      </c>
      <c r="F24" s="35"/>
      <c r="G24" s="35"/>
      <c r="H24" s="35"/>
      <c r="I24" s="36"/>
      <c r="J24" s="36"/>
      <c r="K24" s="36"/>
      <c r="L24" s="36"/>
      <c r="M24" s="36"/>
    </row>
    <row r="25" spans="1:14" x14ac:dyDescent="0.25">
      <c r="A25" s="37"/>
      <c r="C25" s="38"/>
      <c r="D25" s="22"/>
      <c r="E25" s="39"/>
      <c r="F25" s="35"/>
      <c r="G25" s="35"/>
      <c r="H25" s="35"/>
      <c r="I25" s="36"/>
      <c r="J25" s="36"/>
      <c r="K25" s="36"/>
      <c r="L25" s="36"/>
      <c r="M25" s="36"/>
    </row>
    <row r="26" spans="1:14" x14ac:dyDescent="0.25">
      <c r="A26" s="37"/>
      <c r="C26" s="38"/>
      <c r="D26" s="22"/>
      <c r="E26" s="39"/>
      <c r="F26" s="35"/>
      <c r="G26" s="35"/>
      <c r="H26" s="35"/>
      <c r="I26" s="36"/>
      <c r="J26" s="36"/>
      <c r="K26" s="36"/>
      <c r="L26" s="36"/>
      <c r="M26" s="36"/>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c r="D30" s="43" t="s">
        <v>21</v>
      </c>
      <c r="E30"/>
      <c r="F30"/>
      <c r="G30"/>
      <c r="H30"/>
      <c r="I30" s="13"/>
      <c r="J30" s="13"/>
      <c r="K30" s="13"/>
      <c r="L30" s="13"/>
      <c r="M30" s="13"/>
      <c r="N30" s="14"/>
    </row>
    <row r="31" spans="1:14" x14ac:dyDescent="0.25">
      <c r="A31" s="37"/>
      <c r="B31" s="42" t="s">
        <v>22</v>
      </c>
      <c r="C31" s="43" t="s">
        <v>21</v>
      </c>
      <c r="D31" s="43"/>
      <c r="E31"/>
      <c r="F31"/>
      <c r="G31"/>
      <c r="H31"/>
      <c r="I31" s="13"/>
      <c r="J31" s="13"/>
      <c r="K31" s="13"/>
      <c r="L31" s="13"/>
      <c r="M31" s="13"/>
      <c r="N31" s="14"/>
    </row>
    <row r="32" spans="1:14" x14ac:dyDescent="0.25">
      <c r="A32" s="37"/>
      <c r="B32" s="42" t="s">
        <v>23</v>
      </c>
      <c r="C32" s="43"/>
      <c r="D32" s="43" t="s">
        <v>21</v>
      </c>
      <c r="E32"/>
      <c r="F32"/>
      <c r="G32"/>
      <c r="H32"/>
      <c r="I32" s="13"/>
      <c r="J32" s="13"/>
      <c r="K32" s="13"/>
      <c r="L32" s="13"/>
      <c r="M32" s="13"/>
      <c r="N32" s="14"/>
    </row>
    <row r="33" spans="1:17" x14ac:dyDescent="0.25">
      <c r="A33" s="37"/>
      <c r="B33" s="42" t="s">
        <v>24</v>
      </c>
      <c r="C33" s="43"/>
      <c r="D33" s="43" t="s">
        <v>21</v>
      </c>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4" t="s">
        <v>27</v>
      </c>
      <c r="E39" s="44" t="s">
        <v>28</v>
      </c>
      <c r="F39"/>
      <c r="G39"/>
      <c r="H39"/>
      <c r="I39" s="13"/>
      <c r="J39" s="13"/>
      <c r="K39" s="13"/>
      <c r="L39" s="13"/>
      <c r="M39" s="13"/>
      <c r="N39" s="14"/>
    </row>
    <row r="40" spans="1:17" ht="28.5" x14ac:dyDescent="0.25">
      <c r="A40" s="37"/>
      <c r="B40" s="45" t="s">
        <v>29</v>
      </c>
      <c r="C40" s="46">
        <v>40</v>
      </c>
      <c r="D40" s="47">
        <v>40</v>
      </c>
      <c r="E40" s="159">
        <f>+D40+D41</f>
        <v>100</v>
      </c>
      <c r="F40"/>
      <c r="G40"/>
      <c r="H40"/>
      <c r="I40" s="13"/>
      <c r="J40" s="13"/>
      <c r="K40" s="13"/>
      <c r="L40" s="13"/>
      <c r="M40" s="13"/>
      <c r="N40" s="14"/>
    </row>
    <row r="41" spans="1:17" ht="42.75" x14ac:dyDescent="0.25">
      <c r="A41" s="37"/>
      <c r="B41" s="45" t="s">
        <v>30</v>
      </c>
      <c r="C41" s="46">
        <v>60</v>
      </c>
      <c r="D41" s="47">
        <v>60</v>
      </c>
      <c r="E41" s="160"/>
      <c r="F41"/>
      <c r="G41"/>
      <c r="H41"/>
      <c r="I41" s="13"/>
      <c r="J41" s="13"/>
      <c r="K41" s="13"/>
      <c r="L41" s="13"/>
      <c r="M41" s="13"/>
      <c r="N41" s="14"/>
    </row>
    <row r="42" spans="1:17" x14ac:dyDescent="0.25">
      <c r="A42" s="37"/>
      <c r="C42" s="38"/>
      <c r="D42" s="22"/>
      <c r="E42" s="39"/>
      <c r="F42" s="35"/>
      <c r="G42" s="35"/>
      <c r="H42" s="35"/>
      <c r="I42" s="36"/>
      <c r="J42" s="36"/>
      <c r="K42" s="36"/>
      <c r="L42" s="36"/>
      <c r="M42" s="36"/>
    </row>
    <row r="43" spans="1:17" x14ac:dyDescent="0.25">
      <c r="A43" s="37"/>
      <c r="C43" s="38"/>
      <c r="D43" s="22"/>
      <c r="E43" s="39"/>
      <c r="F43" s="35"/>
      <c r="G43" s="35"/>
      <c r="H43" s="35"/>
      <c r="I43" s="36"/>
      <c r="J43" s="36"/>
      <c r="K43" s="36"/>
      <c r="L43" s="36"/>
      <c r="M43" s="36"/>
    </row>
    <row r="44" spans="1:17" x14ac:dyDescent="0.25">
      <c r="A44" s="37"/>
      <c r="C44" s="38"/>
      <c r="D44" s="22"/>
      <c r="E44" s="39"/>
      <c r="F44" s="35"/>
      <c r="G44" s="35"/>
      <c r="H44" s="35"/>
      <c r="I44" s="36"/>
      <c r="J44" s="36"/>
      <c r="K44" s="36"/>
      <c r="L44" s="36"/>
      <c r="M44" s="36"/>
    </row>
    <row r="45" spans="1:17" ht="15.75" thickBot="1" x14ac:dyDescent="0.3">
      <c r="M45" s="161" t="s">
        <v>31</v>
      </c>
      <c r="N45" s="161"/>
    </row>
    <row r="46" spans="1:17" x14ac:dyDescent="0.25">
      <c r="B46" s="40" t="s">
        <v>32</v>
      </c>
      <c r="M46" s="48"/>
      <c r="N46" s="48"/>
    </row>
    <row r="47" spans="1:17" ht="15.75" thickBot="1" x14ac:dyDescent="0.3">
      <c r="M47" s="48"/>
      <c r="N47" s="48"/>
    </row>
    <row r="48" spans="1:17" s="13" customFormat="1" ht="109.5" customHeight="1"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x14ac:dyDescent="0.25">
      <c r="A49" s="52">
        <v>1</v>
      </c>
      <c r="B49" s="53" t="s">
        <v>3</v>
      </c>
      <c r="C49" s="54"/>
      <c r="D49" s="53" t="s">
        <v>49</v>
      </c>
      <c r="E49" s="55" t="s">
        <v>50</v>
      </c>
      <c r="F49" s="54" t="s">
        <v>18</v>
      </c>
      <c r="G49" s="56" t="s">
        <v>19</v>
      </c>
      <c r="H49" s="57">
        <v>41426</v>
      </c>
      <c r="I49" s="58">
        <v>41639</v>
      </c>
      <c r="J49" s="58" t="s">
        <v>19</v>
      </c>
      <c r="K49" s="59">
        <v>0</v>
      </c>
      <c r="L49" s="59" t="s">
        <v>19</v>
      </c>
      <c r="M49" s="60">
        <v>0</v>
      </c>
      <c r="N49" s="61" t="s">
        <v>19</v>
      </c>
      <c r="O49" s="62"/>
      <c r="P49" s="62"/>
      <c r="Q49" s="63"/>
      <c r="R49" s="64"/>
      <c r="S49" s="64"/>
      <c r="T49" s="64"/>
      <c r="U49" s="64"/>
      <c r="V49" s="64"/>
      <c r="W49" s="64"/>
      <c r="X49" s="64"/>
      <c r="Y49" s="64"/>
      <c r="Z49" s="64"/>
    </row>
    <row r="50" spans="1:26" s="65" customFormat="1" ht="42.75" x14ac:dyDescent="0.25">
      <c r="A50" s="52">
        <f>+A49+1</f>
        <v>2</v>
      </c>
      <c r="B50" s="53" t="s">
        <v>3</v>
      </c>
      <c r="C50" s="54"/>
      <c r="D50" s="53" t="s">
        <v>49</v>
      </c>
      <c r="E50" s="55" t="s">
        <v>51</v>
      </c>
      <c r="F50" s="54" t="s">
        <v>18</v>
      </c>
      <c r="G50" s="54" t="s">
        <v>19</v>
      </c>
      <c r="H50" s="57">
        <v>41640</v>
      </c>
      <c r="I50" s="58">
        <v>41927</v>
      </c>
      <c r="J50" s="58" t="s">
        <v>19</v>
      </c>
      <c r="K50" s="59">
        <v>0</v>
      </c>
      <c r="L50" s="58" t="s">
        <v>19</v>
      </c>
      <c r="M50" s="60">
        <v>0</v>
      </c>
      <c r="N50" s="61" t="s">
        <v>19</v>
      </c>
      <c r="O50" s="62"/>
      <c r="P50" s="62"/>
      <c r="Q50" s="66" t="s">
        <v>52</v>
      </c>
      <c r="R50" s="64"/>
      <c r="S50" s="64"/>
      <c r="T50" s="64"/>
      <c r="U50" s="64"/>
      <c r="V50" s="64"/>
      <c r="W50" s="64"/>
      <c r="X50" s="64"/>
      <c r="Y50" s="64"/>
      <c r="Z50" s="64"/>
    </row>
    <row r="51" spans="1:26" s="65" customFormat="1" ht="213.75" x14ac:dyDescent="0.25">
      <c r="A51" s="52">
        <f t="shared" ref="A51:A56" si="0">+A50+1</f>
        <v>3</v>
      </c>
      <c r="B51" s="53" t="s">
        <v>3</v>
      </c>
      <c r="C51" s="54"/>
      <c r="D51" s="53" t="s">
        <v>49</v>
      </c>
      <c r="E51" s="55" t="s">
        <v>53</v>
      </c>
      <c r="F51" s="54" t="s">
        <v>18</v>
      </c>
      <c r="G51" s="54" t="s">
        <v>19</v>
      </c>
      <c r="H51" s="57">
        <v>41640</v>
      </c>
      <c r="I51" s="58">
        <v>42004</v>
      </c>
      <c r="J51" s="58" t="s">
        <v>19</v>
      </c>
      <c r="K51" s="59">
        <v>0</v>
      </c>
      <c r="L51" s="58" t="s">
        <v>19</v>
      </c>
      <c r="M51" s="60">
        <v>0</v>
      </c>
      <c r="N51" s="61" t="s">
        <v>19</v>
      </c>
      <c r="O51" s="62"/>
      <c r="P51" s="62"/>
      <c r="Q51" s="66" t="s">
        <v>54</v>
      </c>
      <c r="R51" s="64"/>
      <c r="S51" s="64"/>
      <c r="T51" s="64"/>
      <c r="U51" s="64"/>
      <c r="V51" s="64"/>
      <c r="W51" s="64"/>
      <c r="X51" s="64"/>
      <c r="Y51" s="64"/>
      <c r="Z51" s="64"/>
    </row>
    <row r="52" spans="1:26" s="65" customFormat="1" x14ac:dyDescent="0.25">
      <c r="A52" s="52">
        <f t="shared" si="0"/>
        <v>4</v>
      </c>
      <c r="B52" s="53" t="s">
        <v>3</v>
      </c>
      <c r="C52" s="54"/>
      <c r="D52" s="53" t="s">
        <v>49</v>
      </c>
      <c r="E52" s="55" t="s">
        <v>154</v>
      </c>
      <c r="F52" s="54" t="s">
        <v>18</v>
      </c>
      <c r="G52" s="54" t="s">
        <v>19</v>
      </c>
      <c r="H52" s="57">
        <v>40210</v>
      </c>
      <c r="I52" s="58">
        <v>40543</v>
      </c>
      <c r="J52" s="58" t="s">
        <v>19</v>
      </c>
      <c r="K52" s="59">
        <v>11</v>
      </c>
      <c r="L52" s="58" t="s">
        <v>19</v>
      </c>
      <c r="M52" s="60">
        <v>1512</v>
      </c>
      <c r="N52" s="61" t="s">
        <v>19</v>
      </c>
      <c r="O52" s="62"/>
      <c r="P52" s="62"/>
      <c r="Q52" s="63"/>
      <c r="R52" s="64"/>
      <c r="S52" s="64"/>
      <c r="T52" s="64"/>
      <c r="U52" s="64"/>
      <c r="V52" s="64"/>
      <c r="W52" s="64"/>
      <c r="X52" s="64"/>
      <c r="Y52" s="64"/>
      <c r="Z52" s="64"/>
    </row>
    <row r="53" spans="1:26" s="65" customFormat="1" ht="71.25" x14ac:dyDescent="0.25">
      <c r="A53" s="52">
        <f t="shared" si="0"/>
        <v>5</v>
      </c>
      <c r="B53" s="53" t="s">
        <v>3</v>
      </c>
      <c r="C53" s="54"/>
      <c r="D53" s="53" t="s">
        <v>49</v>
      </c>
      <c r="E53" s="55" t="s">
        <v>193</v>
      </c>
      <c r="F53" s="54" t="s">
        <v>18</v>
      </c>
      <c r="G53" s="54" t="s">
        <v>19</v>
      </c>
      <c r="H53" s="67">
        <v>40940</v>
      </c>
      <c r="I53" s="58">
        <v>41060</v>
      </c>
      <c r="J53" s="58" t="s">
        <v>19</v>
      </c>
      <c r="K53" s="59">
        <v>0</v>
      </c>
      <c r="L53" s="58" t="s">
        <v>19</v>
      </c>
      <c r="M53" s="60">
        <v>0</v>
      </c>
      <c r="N53" s="61" t="s">
        <v>19</v>
      </c>
      <c r="O53" s="62"/>
      <c r="P53" s="62"/>
      <c r="Q53" s="63" t="s">
        <v>196</v>
      </c>
      <c r="R53" s="64"/>
      <c r="S53" s="64"/>
      <c r="T53" s="64"/>
      <c r="U53" s="64"/>
      <c r="V53" s="64"/>
      <c r="W53" s="64"/>
      <c r="X53" s="64"/>
      <c r="Y53" s="64"/>
      <c r="Z53" s="64"/>
    </row>
    <row r="54" spans="1:26" s="65" customFormat="1" ht="71.25" x14ac:dyDescent="0.25">
      <c r="A54" s="52">
        <f t="shared" si="0"/>
        <v>6</v>
      </c>
      <c r="B54" s="53" t="s">
        <v>3</v>
      </c>
      <c r="C54" s="54"/>
      <c r="D54" s="53" t="s">
        <v>49</v>
      </c>
      <c r="E54" s="55" t="s">
        <v>194</v>
      </c>
      <c r="F54" s="54" t="s">
        <v>18</v>
      </c>
      <c r="G54" s="54" t="s">
        <v>19</v>
      </c>
      <c r="H54" s="57">
        <v>41099</v>
      </c>
      <c r="I54" s="58">
        <v>41274</v>
      </c>
      <c r="J54" s="58" t="s">
        <v>19</v>
      </c>
      <c r="K54" s="59">
        <v>0</v>
      </c>
      <c r="L54" s="58" t="s">
        <v>19</v>
      </c>
      <c r="M54" s="60">
        <v>0</v>
      </c>
      <c r="N54" s="61" t="s">
        <v>19</v>
      </c>
      <c r="O54" s="73"/>
      <c r="P54" s="73"/>
      <c r="Q54" s="63" t="s">
        <v>197</v>
      </c>
      <c r="R54" s="64"/>
      <c r="S54" s="64"/>
      <c r="T54" s="64"/>
      <c r="U54" s="64"/>
      <c r="V54" s="64"/>
      <c r="W54" s="64"/>
      <c r="X54" s="64"/>
      <c r="Y54" s="64"/>
      <c r="Z54" s="64"/>
    </row>
    <row r="55" spans="1:26" s="65" customFormat="1" x14ac:dyDescent="0.25">
      <c r="A55" s="52">
        <f t="shared" si="0"/>
        <v>7</v>
      </c>
      <c r="B55" s="53" t="s">
        <v>3</v>
      </c>
      <c r="C55" s="54"/>
      <c r="D55" s="53" t="s">
        <v>49</v>
      </c>
      <c r="E55" s="55" t="s">
        <v>195</v>
      </c>
      <c r="F55" s="54" t="s">
        <v>18</v>
      </c>
      <c r="G55" s="54" t="s">
        <v>19</v>
      </c>
      <c r="H55" s="57">
        <v>41583</v>
      </c>
      <c r="I55" s="58">
        <v>41927</v>
      </c>
      <c r="J55" s="58" t="s">
        <v>19</v>
      </c>
      <c r="K55" s="59">
        <v>11</v>
      </c>
      <c r="L55" s="58" t="s">
        <v>19</v>
      </c>
      <c r="M55" s="60">
        <v>0</v>
      </c>
      <c r="N55" s="61" t="s">
        <v>19</v>
      </c>
      <c r="O55" s="62"/>
      <c r="P55" s="62"/>
      <c r="Q55" s="63"/>
      <c r="R55" s="64"/>
      <c r="S55" s="64"/>
      <c r="T55" s="64"/>
      <c r="U55" s="64"/>
      <c r="V55" s="64"/>
      <c r="W55" s="64"/>
      <c r="X55" s="64"/>
      <c r="Y55" s="64"/>
      <c r="Z55" s="64"/>
    </row>
    <row r="56" spans="1:26" s="65" customFormat="1" x14ac:dyDescent="0.25">
      <c r="A56" s="52">
        <f t="shared" si="0"/>
        <v>8</v>
      </c>
      <c r="B56" s="53"/>
      <c r="C56" s="54"/>
      <c r="D56" s="53"/>
      <c r="E56" s="68"/>
      <c r="F56" s="69"/>
      <c r="G56" s="69"/>
      <c r="H56" s="69"/>
      <c r="I56" s="70"/>
      <c r="J56" s="70"/>
      <c r="K56" s="70"/>
      <c r="L56" s="70"/>
      <c r="M56" s="71"/>
      <c r="N56" s="72"/>
      <c r="O56" s="73"/>
      <c r="P56" s="73"/>
      <c r="Q56" s="63"/>
      <c r="R56" s="64"/>
      <c r="S56" s="64"/>
      <c r="T56" s="64"/>
      <c r="U56" s="64"/>
      <c r="V56" s="64"/>
      <c r="W56" s="64"/>
      <c r="X56" s="64"/>
      <c r="Y56" s="64"/>
      <c r="Z56" s="64"/>
    </row>
    <row r="57" spans="1:26" s="65" customFormat="1" x14ac:dyDescent="0.25">
      <c r="A57" s="52"/>
      <c r="B57" s="74" t="s">
        <v>28</v>
      </c>
      <c r="C57" s="54"/>
      <c r="D57" s="53"/>
      <c r="E57" s="68"/>
      <c r="F57" s="69"/>
      <c r="G57" s="69"/>
      <c r="H57" s="69"/>
      <c r="I57" s="70"/>
      <c r="J57" s="70"/>
      <c r="K57" s="75" t="s">
        <v>204</v>
      </c>
      <c r="L57" s="75">
        <f t="shared" ref="L57:N57" si="1">SUM(L49:L56)</f>
        <v>0</v>
      </c>
      <c r="M57" s="76">
        <f t="shared" si="1"/>
        <v>1512</v>
      </c>
      <c r="N57" s="75">
        <f t="shared" si="1"/>
        <v>0</v>
      </c>
      <c r="O57" s="73"/>
      <c r="P57" s="73"/>
      <c r="Q57" s="63"/>
    </row>
    <row r="58" spans="1:26" s="77" customFormat="1" x14ac:dyDescent="0.25">
      <c r="E58" s="78"/>
    </row>
    <row r="59" spans="1:26" s="77" customFormat="1" x14ac:dyDescent="0.25">
      <c r="B59" s="162" t="s">
        <v>55</v>
      </c>
      <c r="C59" s="162" t="s">
        <v>56</v>
      </c>
      <c r="D59" s="164" t="s">
        <v>57</v>
      </c>
      <c r="E59" s="164"/>
    </row>
    <row r="60" spans="1:26" s="77" customFormat="1" x14ac:dyDescent="0.25">
      <c r="B60" s="163"/>
      <c r="C60" s="163"/>
      <c r="D60" s="79" t="s">
        <v>58</v>
      </c>
      <c r="E60" s="80" t="s">
        <v>59</v>
      </c>
    </row>
    <row r="61" spans="1:26" s="77" customFormat="1" ht="30.6" customHeight="1" x14ac:dyDescent="0.25">
      <c r="B61" s="81" t="s">
        <v>60</v>
      </c>
      <c r="C61" s="82" t="str">
        <f>+K57</f>
        <v>22</v>
      </c>
      <c r="D61" s="83"/>
      <c r="E61" s="147" t="s">
        <v>205</v>
      </c>
      <c r="F61" s="85"/>
      <c r="G61" s="85"/>
      <c r="H61" s="85"/>
      <c r="I61" s="85"/>
      <c r="J61" s="85"/>
      <c r="K61" s="85"/>
      <c r="L61" s="85"/>
      <c r="M61" s="85"/>
    </row>
    <row r="62" spans="1:26" s="77" customFormat="1" ht="30" customHeight="1" x14ac:dyDescent="0.25">
      <c r="B62" s="81" t="s">
        <v>61</v>
      </c>
      <c r="C62" s="82">
        <f>+M57</f>
        <v>1512</v>
      </c>
      <c r="D62" s="83" t="s">
        <v>21</v>
      </c>
      <c r="E62" s="84"/>
    </row>
    <row r="63" spans="1:26" s="77" customFormat="1" x14ac:dyDescent="0.25">
      <c r="B63" s="86"/>
      <c r="C63" s="165"/>
      <c r="D63" s="165"/>
      <c r="E63" s="165"/>
      <c r="F63" s="165"/>
      <c r="G63" s="165"/>
      <c r="H63" s="165"/>
      <c r="I63" s="165"/>
      <c r="J63" s="165"/>
      <c r="K63" s="165"/>
      <c r="L63" s="165"/>
      <c r="M63" s="165"/>
      <c r="N63" s="165"/>
    </row>
    <row r="64" spans="1:26" ht="28.15" customHeight="1" thickBot="1" x14ac:dyDescent="0.3"/>
    <row r="65" spans="2:17" ht="27" thickBot="1" x14ac:dyDescent="0.3">
      <c r="B65" s="166" t="s">
        <v>62</v>
      </c>
      <c r="C65" s="166"/>
      <c r="D65" s="166"/>
      <c r="E65" s="166"/>
      <c r="F65" s="166"/>
      <c r="G65" s="166"/>
      <c r="H65" s="166"/>
      <c r="I65" s="166"/>
      <c r="J65" s="166"/>
      <c r="K65" s="166"/>
      <c r="L65" s="166"/>
      <c r="M65" s="166"/>
      <c r="N65" s="166"/>
    </row>
    <row r="68" spans="2:17" ht="109.5" customHeight="1" x14ac:dyDescent="0.25">
      <c r="B68" s="87" t="s">
        <v>63</v>
      </c>
      <c r="C68" s="88" t="s">
        <v>64</v>
      </c>
      <c r="D68" s="88" t="s">
        <v>65</v>
      </c>
      <c r="E68" s="88" t="s">
        <v>66</v>
      </c>
      <c r="F68" s="88" t="s">
        <v>67</v>
      </c>
      <c r="G68" s="88" t="s">
        <v>68</v>
      </c>
      <c r="H68" s="88" t="s">
        <v>69</v>
      </c>
      <c r="I68" s="88" t="s">
        <v>70</v>
      </c>
      <c r="J68" s="88" t="s">
        <v>71</v>
      </c>
      <c r="K68" s="88" t="s">
        <v>72</v>
      </c>
      <c r="L68" s="88" t="s">
        <v>73</v>
      </c>
      <c r="M68" s="89" t="s">
        <v>74</v>
      </c>
      <c r="N68" s="89" t="s">
        <v>75</v>
      </c>
      <c r="O68" s="167" t="s">
        <v>76</v>
      </c>
      <c r="P68" s="168"/>
      <c r="Q68" s="88" t="s">
        <v>77</v>
      </c>
    </row>
    <row r="69" spans="2:17" x14ac:dyDescent="0.2">
      <c r="B69" s="90" t="s">
        <v>78</v>
      </c>
      <c r="C69" s="90" t="s">
        <v>79</v>
      </c>
      <c r="D69" s="91" t="s">
        <v>80</v>
      </c>
      <c r="E69" s="91">
        <v>251</v>
      </c>
      <c r="F69" s="92" t="s">
        <v>19</v>
      </c>
      <c r="G69" s="92" t="s">
        <v>19</v>
      </c>
      <c r="H69" s="92" t="s">
        <v>19</v>
      </c>
      <c r="I69" s="93" t="s">
        <v>19</v>
      </c>
      <c r="J69" s="93" t="s">
        <v>18</v>
      </c>
      <c r="K69" s="94" t="s">
        <v>18</v>
      </c>
      <c r="L69" s="94" t="s">
        <v>18</v>
      </c>
      <c r="M69" s="94" t="s">
        <v>18</v>
      </c>
      <c r="N69" s="94" t="s">
        <v>18</v>
      </c>
      <c r="O69" s="169" t="s">
        <v>206</v>
      </c>
      <c r="P69" s="170"/>
      <c r="Q69" s="94" t="s">
        <v>19</v>
      </c>
    </row>
    <row r="70" spans="2:17" ht="71.25" customHeight="1" x14ac:dyDescent="0.2">
      <c r="B70" s="90" t="s">
        <v>82</v>
      </c>
      <c r="C70" s="90" t="s">
        <v>79</v>
      </c>
      <c r="D70" s="91" t="s">
        <v>83</v>
      </c>
      <c r="E70" s="91">
        <v>216</v>
      </c>
      <c r="F70" s="92" t="s">
        <v>19</v>
      </c>
      <c r="G70" s="92" t="s">
        <v>18</v>
      </c>
      <c r="H70" s="92" t="s">
        <v>19</v>
      </c>
      <c r="I70" s="93" t="s">
        <v>19</v>
      </c>
      <c r="J70" s="93" t="s">
        <v>18</v>
      </c>
      <c r="K70" s="94" t="s">
        <v>18</v>
      </c>
      <c r="L70" s="94" t="s">
        <v>18</v>
      </c>
      <c r="M70" s="94" t="s">
        <v>18</v>
      </c>
      <c r="N70" s="94" t="s">
        <v>84</v>
      </c>
      <c r="O70" s="171" t="s">
        <v>192</v>
      </c>
      <c r="P70" s="172"/>
      <c r="Q70" s="94" t="s">
        <v>18</v>
      </c>
    </row>
    <row r="71" spans="2:17" ht="15" customHeight="1" x14ac:dyDescent="0.2">
      <c r="B71" s="90" t="s">
        <v>85</v>
      </c>
      <c r="C71" s="90" t="s">
        <v>79</v>
      </c>
      <c r="D71" s="91" t="s">
        <v>86</v>
      </c>
      <c r="E71" s="91">
        <v>240</v>
      </c>
      <c r="F71" s="92" t="s">
        <v>19</v>
      </c>
      <c r="G71" s="92" t="s">
        <v>18</v>
      </c>
      <c r="H71" s="92" t="s">
        <v>19</v>
      </c>
      <c r="I71" s="93" t="s">
        <v>19</v>
      </c>
      <c r="J71" s="93" t="s">
        <v>18</v>
      </c>
      <c r="K71" s="94" t="s">
        <v>18</v>
      </c>
      <c r="L71" s="94" t="s">
        <v>18</v>
      </c>
      <c r="M71" s="94" t="s">
        <v>18</v>
      </c>
      <c r="N71" s="94" t="s">
        <v>84</v>
      </c>
      <c r="O71" s="173"/>
      <c r="P71" s="174"/>
      <c r="Q71" s="94" t="s">
        <v>18</v>
      </c>
    </row>
    <row r="72" spans="2:17" x14ac:dyDescent="0.2">
      <c r="B72" s="90" t="s">
        <v>199</v>
      </c>
      <c r="C72" s="90" t="s">
        <v>198</v>
      </c>
      <c r="D72" s="91" t="s">
        <v>200</v>
      </c>
      <c r="E72" s="91">
        <v>450</v>
      </c>
      <c r="F72" s="92" t="s">
        <v>19</v>
      </c>
      <c r="G72" s="92" t="s">
        <v>19</v>
      </c>
      <c r="H72" s="92" t="s">
        <v>19</v>
      </c>
      <c r="I72" s="93" t="s">
        <v>18</v>
      </c>
      <c r="J72" s="93" t="s">
        <v>18</v>
      </c>
      <c r="K72" s="84" t="s">
        <v>18</v>
      </c>
      <c r="L72" s="84" t="s">
        <v>18</v>
      </c>
      <c r="M72" s="84" t="s">
        <v>18</v>
      </c>
      <c r="N72" s="84" t="s">
        <v>84</v>
      </c>
      <c r="O72" s="152"/>
      <c r="P72" s="153"/>
      <c r="Q72" s="84" t="s">
        <v>18</v>
      </c>
    </row>
    <row r="73" spans="2:17" x14ac:dyDescent="0.25">
      <c r="B73" s="95"/>
      <c r="C73" s="95"/>
      <c r="D73" s="96" t="s">
        <v>201</v>
      </c>
      <c r="E73" s="96"/>
      <c r="F73" s="97"/>
      <c r="G73" s="97"/>
      <c r="H73" s="97"/>
      <c r="I73" s="98"/>
      <c r="J73" s="98"/>
      <c r="K73" s="42"/>
      <c r="L73" s="42"/>
      <c r="M73" s="42"/>
      <c r="N73" s="42"/>
      <c r="O73" s="175"/>
      <c r="P73" s="176"/>
      <c r="Q73" s="42"/>
    </row>
    <row r="74" spans="2:17" x14ac:dyDescent="0.25">
      <c r="B74" s="95"/>
      <c r="C74" s="95"/>
      <c r="D74" s="96" t="s">
        <v>202</v>
      </c>
      <c r="E74" s="96"/>
      <c r="F74" s="97"/>
      <c r="G74" s="97"/>
      <c r="H74" s="97"/>
      <c r="I74" s="98"/>
      <c r="J74" s="98"/>
      <c r="K74" s="42"/>
      <c r="L74" s="42"/>
      <c r="M74" s="42"/>
      <c r="N74" s="42"/>
      <c r="O74" s="175"/>
      <c r="P74" s="176"/>
      <c r="Q74" s="42"/>
    </row>
    <row r="75" spans="2:17" x14ac:dyDescent="0.25">
      <c r="B75" s="42"/>
      <c r="C75" s="42"/>
      <c r="D75" s="42" t="s">
        <v>203</v>
      </c>
      <c r="E75" s="42"/>
      <c r="F75" s="42"/>
      <c r="G75" s="42"/>
      <c r="H75" s="42"/>
      <c r="I75" s="42"/>
      <c r="J75" s="42"/>
      <c r="K75" s="42"/>
      <c r="L75" s="42"/>
      <c r="M75" s="42"/>
      <c r="N75" s="42"/>
      <c r="O75" s="175"/>
      <c r="P75" s="176"/>
      <c r="Q75" s="42"/>
    </row>
    <row r="76" spans="2:17" x14ac:dyDescent="0.25">
      <c r="B76" s="1" t="s">
        <v>87</v>
      </c>
    </row>
    <row r="77" spans="2:17" x14ac:dyDescent="0.25">
      <c r="B77" s="1" t="s">
        <v>88</v>
      </c>
    </row>
    <row r="78" spans="2:17" x14ac:dyDescent="0.25">
      <c r="B78" s="1" t="s">
        <v>89</v>
      </c>
    </row>
    <row r="80" spans="2:17" ht="15.75" thickBot="1" x14ac:dyDescent="0.3"/>
    <row r="81" spans="1:17" ht="27" thickBot="1" x14ac:dyDescent="0.3">
      <c r="B81" s="177" t="s">
        <v>90</v>
      </c>
      <c r="C81" s="178"/>
      <c r="D81" s="178"/>
      <c r="E81" s="178"/>
      <c r="F81" s="178"/>
      <c r="G81" s="178"/>
      <c r="H81" s="178"/>
      <c r="I81" s="178"/>
      <c r="J81" s="178"/>
      <c r="K81" s="178"/>
      <c r="L81" s="178"/>
      <c r="M81" s="178"/>
      <c r="N81" s="179"/>
    </row>
    <row r="86" spans="1:17" ht="76.5" customHeight="1" x14ac:dyDescent="0.25">
      <c r="B86" s="87" t="s">
        <v>91</v>
      </c>
      <c r="C86" s="87" t="s">
        <v>92</v>
      </c>
      <c r="D86" s="87" t="s">
        <v>93</v>
      </c>
      <c r="E86" s="87" t="s">
        <v>94</v>
      </c>
      <c r="F86" s="87" t="s">
        <v>95</v>
      </c>
      <c r="G86" s="87" t="s">
        <v>96</v>
      </c>
      <c r="H86" s="87" t="s">
        <v>97</v>
      </c>
      <c r="I86" s="87" t="s">
        <v>98</v>
      </c>
      <c r="J86" s="167" t="s">
        <v>99</v>
      </c>
      <c r="K86" s="180"/>
      <c r="L86" s="168"/>
      <c r="M86" s="87" t="s">
        <v>100</v>
      </c>
      <c r="N86" s="87" t="s">
        <v>101</v>
      </c>
      <c r="O86" s="87" t="s">
        <v>102</v>
      </c>
      <c r="P86" s="167" t="s">
        <v>76</v>
      </c>
      <c r="Q86" s="168"/>
    </row>
    <row r="87" spans="1:17" ht="60.75" customHeight="1" x14ac:dyDescent="0.2">
      <c r="B87" s="99" t="s">
        <v>103</v>
      </c>
      <c r="C87" s="99">
        <v>251</v>
      </c>
      <c r="D87" s="100" t="s">
        <v>104</v>
      </c>
      <c r="E87" s="90">
        <v>66679681</v>
      </c>
      <c r="F87" s="100" t="s">
        <v>105</v>
      </c>
      <c r="G87" s="100" t="s">
        <v>106</v>
      </c>
      <c r="H87" s="101">
        <v>36087</v>
      </c>
      <c r="I87" s="102" t="s">
        <v>19</v>
      </c>
      <c r="J87" s="100" t="s">
        <v>3</v>
      </c>
      <c r="K87" s="102" t="s">
        <v>107</v>
      </c>
      <c r="L87" s="102" t="s">
        <v>108</v>
      </c>
      <c r="M87" s="94" t="s">
        <v>18</v>
      </c>
      <c r="N87" s="94" t="s">
        <v>18</v>
      </c>
      <c r="O87" s="94" t="s">
        <v>18</v>
      </c>
      <c r="P87" s="181" t="s">
        <v>81</v>
      </c>
      <c r="Q87" s="181"/>
    </row>
    <row r="88" spans="1:17" ht="60.75" customHeight="1" x14ac:dyDescent="0.2">
      <c r="B88" s="99"/>
      <c r="C88" s="99"/>
      <c r="D88" s="90"/>
      <c r="E88" s="90"/>
      <c r="F88" s="90"/>
      <c r="G88" s="90"/>
      <c r="H88" s="90"/>
      <c r="I88" s="91"/>
      <c r="J88" s="100" t="s">
        <v>109</v>
      </c>
      <c r="K88" s="102" t="s">
        <v>110</v>
      </c>
      <c r="L88" s="102" t="s">
        <v>108</v>
      </c>
      <c r="M88" s="94"/>
      <c r="N88" s="94"/>
      <c r="O88" s="103"/>
      <c r="P88" s="169" t="s">
        <v>81</v>
      </c>
      <c r="Q88" s="170"/>
    </row>
    <row r="89" spans="1:17" ht="33.6" customHeight="1" x14ac:dyDescent="0.2">
      <c r="B89" s="104" t="s">
        <v>111</v>
      </c>
      <c r="C89" s="104"/>
      <c r="D89" s="105" t="s">
        <v>112</v>
      </c>
      <c r="E89" s="105">
        <v>31713438</v>
      </c>
      <c r="F89" s="105" t="s">
        <v>113</v>
      </c>
      <c r="G89" s="105" t="s">
        <v>114</v>
      </c>
      <c r="H89" s="106">
        <v>40445</v>
      </c>
      <c r="I89" s="107" t="s">
        <v>18</v>
      </c>
      <c r="J89" s="105" t="s">
        <v>3</v>
      </c>
      <c r="K89" s="108" t="s">
        <v>115</v>
      </c>
      <c r="L89" s="108" t="s">
        <v>108</v>
      </c>
      <c r="M89" s="109" t="s">
        <v>18</v>
      </c>
      <c r="N89" s="109"/>
      <c r="O89" s="110"/>
      <c r="P89" s="182" t="s">
        <v>81</v>
      </c>
      <c r="Q89" s="183"/>
    </row>
    <row r="90" spans="1:17" ht="52.9" customHeight="1" x14ac:dyDescent="0.2">
      <c r="A90" s="42"/>
      <c r="B90" s="99" t="s">
        <v>103</v>
      </c>
      <c r="C90" s="99">
        <v>216</v>
      </c>
      <c r="D90" s="100" t="s">
        <v>116</v>
      </c>
      <c r="E90" s="100">
        <v>29121326</v>
      </c>
      <c r="F90" s="100" t="s">
        <v>117</v>
      </c>
      <c r="G90" s="102" t="s">
        <v>118</v>
      </c>
      <c r="H90" s="101">
        <v>41003</v>
      </c>
      <c r="I90" s="102" t="s">
        <v>19</v>
      </c>
      <c r="J90" s="102" t="s">
        <v>119</v>
      </c>
      <c r="K90" s="102" t="s">
        <v>120</v>
      </c>
      <c r="L90" s="102" t="s">
        <v>108</v>
      </c>
      <c r="M90" s="94" t="s">
        <v>18</v>
      </c>
      <c r="N90" s="94"/>
      <c r="O90" s="94"/>
      <c r="P90" s="169" t="s">
        <v>81</v>
      </c>
      <c r="Q90" s="170"/>
    </row>
    <row r="91" spans="1:17" ht="70.900000000000006" customHeight="1" x14ac:dyDescent="0.25">
      <c r="A91" s="42"/>
      <c r="B91" s="111" t="s">
        <v>121</v>
      </c>
      <c r="C91" s="111"/>
      <c r="D91" s="95" t="s">
        <v>122</v>
      </c>
      <c r="E91" s="95">
        <v>1130660223</v>
      </c>
      <c r="F91" s="95" t="s">
        <v>113</v>
      </c>
      <c r="G91" s="95" t="s">
        <v>123</v>
      </c>
      <c r="H91" s="112">
        <v>41797</v>
      </c>
      <c r="I91" s="96" t="s">
        <v>19</v>
      </c>
      <c r="J91" s="113" t="s">
        <v>3</v>
      </c>
      <c r="K91" s="114" t="s">
        <v>124</v>
      </c>
      <c r="L91" s="113" t="s">
        <v>108</v>
      </c>
      <c r="M91" s="42" t="s">
        <v>18</v>
      </c>
      <c r="N91" s="42"/>
      <c r="O91" s="42"/>
      <c r="P91" s="184" t="s">
        <v>81</v>
      </c>
      <c r="Q91" s="185"/>
    </row>
    <row r="92" spans="1:17" ht="33.6" customHeight="1" x14ac:dyDescent="0.25">
      <c r="A92" s="42"/>
      <c r="B92" s="111" t="s">
        <v>103</v>
      </c>
      <c r="C92" s="111">
        <v>240</v>
      </c>
      <c r="D92" s="95" t="s">
        <v>207</v>
      </c>
      <c r="E92" s="95">
        <v>66761578</v>
      </c>
      <c r="F92" s="95" t="s">
        <v>208</v>
      </c>
      <c r="G92" s="95" t="s">
        <v>209</v>
      </c>
      <c r="H92" s="112">
        <v>36084</v>
      </c>
      <c r="I92" s="96" t="s">
        <v>19</v>
      </c>
      <c r="J92" s="113" t="s">
        <v>210</v>
      </c>
      <c r="K92" s="113" t="s">
        <v>211</v>
      </c>
      <c r="L92" s="113" t="s">
        <v>108</v>
      </c>
      <c r="M92" s="42" t="s">
        <v>18</v>
      </c>
      <c r="N92" s="42" t="s">
        <v>18</v>
      </c>
      <c r="O92" s="42" t="s">
        <v>18</v>
      </c>
      <c r="P92" s="175" t="s">
        <v>81</v>
      </c>
      <c r="Q92" s="176"/>
    </row>
    <row r="93" spans="1:17" ht="33.6" customHeight="1" x14ac:dyDescent="0.25">
      <c r="A93" s="42"/>
      <c r="B93" s="111"/>
      <c r="C93" s="111"/>
      <c r="D93" s="95"/>
      <c r="E93" s="95"/>
      <c r="F93" s="95"/>
      <c r="G93" s="95"/>
      <c r="H93" s="95"/>
      <c r="I93" s="96"/>
      <c r="J93" s="115" t="s">
        <v>126</v>
      </c>
      <c r="K93" s="98" t="s">
        <v>127</v>
      </c>
      <c r="L93" s="98" t="s">
        <v>108</v>
      </c>
      <c r="M93" s="42" t="s">
        <v>18</v>
      </c>
      <c r="N93" s="42"/>
      <c r="O93" s="42"/>
      <c r="P93" s="175" t="s">
        <v>81</v>
      </c>
      <c r="Q93" s="176"/>
    </row>
    <row r="94" spans="1:17" ht="33.6" customHeight="1" x14ac:dyDescent="0.25">
      <c r="A94" s="42"/>
      <c r="B94" s="111"/>
      <c r="C94" s="111"/>
      <c r="D94" s="95"/>
      <c r="E94" s="95"/>
      <c r="F94" s="95"/>
      <c r="G94" s="95"/>
      <c r="H94" s="95"/>
      <c r="I94" s="96"/>
      <c r="J94" s="113" t="s">
        <v>128</v>
      </c>
      <c r="K94" s="113" t="s">
        <v>129</v>
      </c>
      <c r="L94" s="98"/>
      <c r="M94" s="42"/>
      <c r="N94" s="42"/>
      <c r="O94" s="42"/>
      <c r="P94" s="175" t="s">
        <v>81</v>
      </c>
      <c r="Q94" s="176"/>
    </row>
    <row r="95" spans="1:17" ht="33.6" customHeight="1" x14ac:dyDescent="0.25">
      <c r="A95" s="42"/>
      <c r="B95" s="111" t="s">
        <v>121</v>
      </c>
      <c r="C95" s="111"/>
      <c r="D95" s="95" t="s">
        <v>130</v>
      </c>
      <c r="E95" s="95">
        <v>1144145501</v>
      </c>
      <c r="F95" s="95" t="s">
        <v>125</v>
      </c>
      <c r="G95" s="95" t="s">
        <v>131</v>
      </c>
      <c r="H95" s="112">
        <v>41143</v>
      </c>
      <c r="I95" s="96" t="s">
        <v>18</v>
      </c>
      <c r="J95" s="115" t="s">
        <v>132</v>
      </c>
      <c r="K95" s="98" t="s">
        <v>133</v>
      </c>
      <c r="L95" s="98" t="s">
        <v>108</v>
      </c>
      <c r="M95" s="42" t="s">
        <v>18</v>
      </c>
      <c r="N95" s="42" t="s">
        <v>18</v>
      </c>
      <c r="O95" s="42"/>
      <c r="P95" s="184" t="s">
        <v>81</v>
      </c>
      <c r="Q95" s="185"/>
    </row>
    <row r="96" spans="1:17" ht="33.6" customHeight="1" x14ac:dyDescent="0.25">
      <c r="A96" s="42"/>
      <c r="B96" s="111" t="s">
        <v>103</v>
      </c>
      <c r="C96" s="111">
        <v>450</v>
      </c>
      <c r="D96" s="95" t="s">
        <v>134</v>
      </c>
      <c r="E96" s="95">
        <v>67029144</v>
      </c>
      <c r="F96" s="95" t="s">
        <v>135</v>
      </c>
      <c r="G96" s="98" t="s">
        <v>136</v>
      </c>
      <c r="H96" s="112">
        <v>41333</v>
      </c>
      <c r="I96" s="98" t="s">
        <v>19</v>
      </c>
      <c r="J96" s="96" t="s">
        <v>3</v>
      </c>
      <c r="K96" s="98" t="s">
        <v>137</v>
      </c>
      <c r="L96" s="98" t="s">
        <v>108</v>
      </c>
      <c r="M96" s="42" t="s">
        <v>18</v>
      </c>
      <c r="N96" s="42" t="s">
        <v>18</v>
      </c>
      <c r="O96" s="42"/>
      <c r="P96" s="175" t="s">
        <v>81</v>
      </c>
      <c r="Q96" s="176"/>
    </row>
    <row r="97" spans="1:17" ht="33.6" customHeight="1" x14ac:dyDescent="0.25">
      <c r="A97" s="42"/>
      <c r="B97" s="111"/>
      <c r="C97" s="111"/>
      <c r="D97" s="95" t="s">
        <v>138</v>
      </c>
      <c r="E97" s="95">
        <v>14590955</v>
      </c>
      <c r="F97" s="95" t="s">
        <v>139</v>
      </c>
      <c r="G97" s="98" t="s">
        <v>140</v>
      </c>
      <c r="H97" s="112">
        <v>40471</v>
      </c>
      <c r="I97" s="98" t="s">
        <v>141</v>
      </c>
      <c r="J97" s="96" t="s">
        <v>142</v>
      </c>
      <c r="K97" s="98" t="s">
        <v>143</v>
      </c>
      <c r="L97" s="98" t="s">
        <v>108</v>
      </c>
      <c r="M97" s="42" t="s">
        <v>18</v>
      </c>
      <c r="N97" s="42" t="s">
        <v>18</v>
      </c>
      <c r="O97" s="42"/>
      <c r="P97" s="116" t="s">
        <v>81</v>
      </c>
      <c r="Q97" s="117"/>
    </row>
    <row r="98" spans="1:17" ht="33.6" customHeight="1" x14ac:dyDescent="0.25">
      <c r="A98" s="42"/>
      <c r="B98" s="111" t="s">
        <v>121</v>
      </c>
      <c r="C98" s="111"/>
      <c r="D98" s="95" t="s">
        <v>144</v>
      </c>
      <c r="E98" s="95">
        <v>31306481</v>
      </c>
      <c r="F98" s="95" t="s">
        <v>125</v>
      </c>
      <c r="G98" s="98" t="s">
        <v>145</v>
      </c>
      <c r="H98" s="112">
        <v>40604</v>
      </c>
      <c r="I98" s="98" t="s">
        <v>18</v>
      </c>
      <c r="J98" s="96" t="s">
        <v>3</v>
      </c>
      <c r="K98" s="98" t="s">
        <v>146</v>
      </c>
      <c r="L98" s="98" t="s">
        <v>108</v>
      </c>
      <c r="M98" s="42" t="s">
        <v>18</v>
      </c>
      <c r="N98" s="42" t="s">
        <v>18</v>
      </c>
      <c r="O98" s="42"/>
      <c r="P98" s="175" t="s">
        <v>81</v>
      </c>
      <c r="Q98" s="176"/>
    </row>
    <row r="99" spans="1:17" ht="33.6" customHeight="1" x14ac:dyDescent="0.25">
      <c r="A99" s="42"/>
      <c r="B99" s="111"/>
      <c r="C99" s="111"/>
      <c r="D99" s="95" t="s">
        <v>147</v>
      </c>
      <c r="E99" s="95">
        <v>31309260</v>
      </c>
      <c r="F99" s="95" t="s">
        <v>125</v>
      </c>
      <c r="G99" s="95" t="s">
        <v>131</v>
      </c>
      <c r="H99" s="112">
        <v>39955</v>
      </c>
      <c r="I99" s="96" t="s">
        <v>18</v>
      </c>
      <c r="J99" s="96" t="s">
        <v>3</v>
      </c>
      <c r="K99" s="98" t="s">
        <v>148</v>
      </c>
      <c r="L99" s="98" t="s">
        <v>108</v>
      </c>
      <c r="M99" s="42" t="s">
        <v>18</v>
      </c>
      <c r="N99" s="42" t="s">
        <v>18</v>
      </c>
      <c r="O99" s="42"/>
      <c r="P99" s="175" t="s">
        <v>81</v>
      </c>
      <c r="Q99" s="176"/>
    </row>
    <row r="100" spans="1:17" ht="33.6" customHeight="1" x14ac:dyDescent="0.25">
      <c r="A100" s="42"/>
      <c r="B100" s="111"/>
      <c r="C100" s="111"/>
      <c r="D100" s="95"/>
      <c r="E100" s="95"/>
      <c r="F100" s="95"/>
      <c r="G100" s="95"/>
      <c r="H100" s="95"/>
      <c r="I100" s="96"/>
      <c r="J100" s="96"/>
      <c r="K100" s="98"/>
      <c r="L100" s="98"/>
      <c r="M100" s="42"/>
      <c r="N100" s="42"/>
      <c r="O100" s="42"/>
      <c r="P100" s="175"/>
      <c r="Q100" s="176"/>
    </row>
    <row r="102" spans="1:17" ht="15.75" thickBot="1" x14ac:dyDescent="0.3"/>
    <row r="103" spans="1:17" ht="27" thickBot="1" x14ac:dyDescent="0.3">
      <c r="B103" s="177" t="s">
        <v>149</v>
      </c>
      <c r="C103" s="178"/>
      <c r="D103" s="178"/>
      <c r="E103" s="178"/>
      <c r="F103" s="178"/>
      <c r="G103" s="178"/>
      <c r="H103" s="178"/>
      <c r="I103" s="178"/>
      <c r="J103" s="178"/>
      <c r="K103" s="178"/>
      <c r="L103" s="178"/>
      <c r="M103" s="178"/>
      <c r="N103" s="179"/>
    </row>
    <row r="106" spans="1:17" ht="46.15" customHeight="1" x14ac:dyDescent="0.25">
      <c r="B106" s="88" t="s">
        <v>17</v>
      </c>
      <c r="C106" s="88" t="s">
        <v>150</v>
      </c>
      <c r="D106" s="167" t="s">
        <v>76</v>
      </c>
      <c r="E106" s="168"/>
    </row>
    <row r="107" spans="1:17" ht="46.9" customHeight="1" x14ac:dyDescent="0.25">
      <c r="B107" s="118" t="s">
        <v>151</v>
      </c>
      <c r="C107" s="42" t="s">
        <v>18</v>
      </c>
      <c r="D107" s="186"/>
      <c r="E107" s="186"/>
    </row>
    <row r="110" spans="1:17" ht="26.25" x14ac:dyDescent="0.25">
      <c r="B110" s="150" t="s">
        <v>152</v>
      </c>
      <c r="C110" s="151"/>
      <c r="D110" s="151"/>
      <c r="E110" s="151"/>
      <c r="F110" s="151"/>
      <c r="G110" s="151"/>
      <c r="H110" s="151"/>
      <c r="I110" s="151"/>
      <c r="J110" s="151"/>
      <c r="K110" s="151"/>
      <c r="L110" s="151"/>
      <c r="M110" s="151"/>
      <c r="N110" s="151"/>
      <c r="O110" s="151"/>
      <c r="P110" s="151"/>
    </row>
    <row r="112" spans="1:17" ht="15.75" thickBot="1" x14ac:dyDescent="0.3"/>
    <row r="113" spans="1:26" ht="27" thickBot="1" x14ac:dyDescent="0.3">
      <c r="B113" s="177" t="s">
        <v>153</v>
      </c>
      <c r="C113" s="178"/>
      <c r="D113" s="178"/>
      <c r="E113" s="178"/>
      <c r="F113" s="178"/>
      <c r="G113" s="178"/>
      <c r="H113" s="178"/>
      <c r="I113" s="178"/>
      <c r="J113" s="178"/>
      <c r="K113" s="178"/>
      <c r="L113" s="178"/>
      <c r="M113" s="178"/>
      <c r="N113" s="179"/>
    </row>
    <row r="115" spans="1:26" ht="15.75" thickBot="1" x14ac:dyDescent="0.3">
      <c r="M115" s="48"/>
      <c r="N115" s="48"/>
    </row>
    <row r="116" spans="1:26" s="13" customFormat="1" ht="109.5" customHeight="1" x14ac:dyDescent="0.25">
      <c r="B116" s="49" t="s">
        <v>33</v>
      </c>
      <c r="C116" s="49" t="s">
        <v>34</v>
      </c>
      <c r="D116" s="49" t="s">
        <v>35</v>
      </c>
      <c r="E116" s="49" t="s">
        <v>36</v>
      </c>
      <c r="F116" s="49" t="s">
        <v>37</v>
      </c>
      <c r="G116" s="49" t="s">
        <v>38</v>
      </c>
      <c r="H116" s="49" t="s">
        <v>39</v>
      </c>
      <c r="I116" s="49" t="s">
        <v>40</v>
      </c>
      <c r="J116" s="49" t="s">
        <v>41</v>
      </c>
      <c r="K116" s="49" t="s">
        <v>42</v>
      </c>
      <c r="L116" s="49" t="s">
        <v>43</v>
      </c>
      <c r="M116" s="50" t="s">
        <v>44</v>
      </c>
      <c r="N116" s="49" t="s">
        <v>45</v>
      </c>
      <c r="O116" s="49" t="s">
        <v>46</v>
      </c>
      <c r="P116" s="51" t="s">
        <v>47</v>
      </c>
      <c r="Q116" s="51" t="s">
        <v>48</v>
      </c>
    </row>
    <row r="117" spans="1:26" s="65" customFormat="1" ht="42.75" customHeight="1" x14ac:dyDescent="0.25">
      <c r="A117" s="52">
        <v>1</v>
      </c>
      <c r="B117" s="53" t="s">
        <v>3</v>
      </c>
      <c r="C117" s="54"/>
      <c r="D117" s="53" t="s">
        <v>49</v>
      </c>
      <c r="E117" s="68" t="s">
        <v>154</v>
      </c>
      <c r="F117" s="69" t="s">
        <v>18</v>
      </c>
      <c r="G117" s="119" t="s">
        <v>19</v>
      </c>
      <c r="H117" s="120">
        <v>40210</v>
      </c>
      <c r="I117" s="70">
        <v>40543</v>
      </c>
      <c r="J117" s="70" t="s">
        <v>19</v>
      </c>
      <c r="K117" s="121">
        <v>10</v>
      </c>
      <c r="L117" s="70" t="s">
        <v>19</v>
      </c>
      <c r="M117" s="71">
        <v>504</v>
      </c>
      <c r="N117" s="72" t="s">
        <v>19</v>
      </c>
      <c r="O117" s="73"/>
      <c r="P117" s="73"/>
      <c r="Q117" s="187" t="s">
        <v>155</v>
      </c>
      <c r="R117" s="64"/>
      <c r="S117" s="64"/>
      <c r="T117" s="64"/>
      <c r="U117" s="64"/>
      <c r="V117" s="64"/>
      <c r="W117" s="64"/>
      <c r="X117" s="64"/>
      <c r="Y117" s="64"/>
      <c r="Z117" s="64"/>
    </row>
    <row r="118" spans="1:26" s="65" customFormat="1" x14ac:dyDescent="0.25">
      <c r="A118" s="52">
        <f>+A117+1</f>
        <v>2</v>
      </c>
      <c r="B118" s="53" t="s">
        <v>3</v>
      </c>
      <c r="C118" s="54"/>
      <c r="D118" s="53" t="s">
        <v>49</v>
      </c>
      <c r="E118" s="68" t="s">
        <v>156</v>
      </c>
      <c r="F118" s="69" t="s">
        <v>18</v>
      </c>
      <c r="G118" s="69" t="s">
        <v>19</v>
      </c>
      <c r="H118" s="120">
        <v>41306</v>
      </c>
      <c r="I118" s="70">
        <v>41425</v>
      </c>
      <c r="J118" s="70" t="s">
        <v>19</v>
      </c>
      <c r="K118" s="121">
        <v>10</v>
      </c>
      <c r="L118" s="70" t="s">
        <v>19</v>
      </c>
      <c r="M118" s="71">
        <v>1992</v>
      </c>
      <c r="N118" s="72" t="s">
        <v>19</v>
      </c>
      <c r="O118" s="73"/>
      <c r="P118" s="73"/>
      <c r="Q118" s="188"/>
      <c r="R118" s="64"/>
      <c r="S118" s="64"/>
      <c r="T118" s="64"/>
      <c r="U118" s="64"/>
      <c r="V118" s="64"/>
      <c r="W118" s="64"/>
      <c r="X118" s="64"/>
      <c r="Y118" s="64"/>
      <c r="Z118" s="64"/>
    </row>
    <row r="119" spans="1:26" s="65" customFormat="1" x14ac:dyDescent="0.25">
      <c r="A119" s="52">
        <f t="shared" ref="A119:A124" si="2">+A118+1</f>
        <v>3</v>
      </c>
      <c r="B119" s="53" t="s">
        <v>3</v>
      </c>
      <c r="C119" s="54"/>
      <c r="D119" s="53" t="s">
        <v>49</v>
      </c>
      <c r="E119" s="68" t="s">
        <v>157</v>
      </c>
      <c r="F119" s="69" t="s">
        <v>18</v>
      </c>
      <c r="G119" s="69" t="s">
        <v>19</v>
      </c>
      <c r="H119" s="120">
        <v>41671</v>
      </c>
      <c r="I119" s="70">
        <v>41973</v>
      </c>
      <c r="J119" s="70" t="s">
        <v>19</v>
      </c>
      <c r="K119" s="121">
        <v>0</v>
      </c>
      <c r="L119" s="70" t="s">
        <v>19</v>
      </c>
      <c r="M119" s="71">
        <v>1932</v>
      </c>
      <c r="N119" s="72" t="s">
        <v>19</v>
      </c>
      <c r="O119" s="73"/>
      <c r="P119" s="73"/>
      <c r="Q119" s="189"/>
      <c r="R119" s="64"/>
      <c r="S119" s="64"/>
      <c r="T119" s="64"/>
      <c r="U119" s="64"/>
      <c r="V119" s="64"/>
      <c r="W119" s="64"/>
      <c r="X119" s="64"/>
      <c r="Y119" s="64"/>
      <c r="Z119" s="64"/>
    </row>
    <row r="120" spans="1:26" s="65" customFormat="1" x14ac:dyDescent="0.25">
      <c r="A120" s="52">
        <f t="shared" si="2"/>
        <v>4</v>
      </c>
      <c r="B120" s="122"/>
      <c r="C120" s="123"/>
      <c r="D120" s="122"/>
      <c r="E120" s="124"/>
      <c r="F120" s="125"/>
      <c r="G120" s="125"/>
      <c r="H120" s="125"/>
      <c r="I120" s="126"/>
      <c r="J120" s="126"/>
      <c r="K120" s="126"/>
      <c r="L120" s="126"/>
      <c r="M120" s="127"/>
      <c r="N120" s="127"/>
      <c r="O120" s="128"/>
      <c r="P120" s="128"/>
      <c r="Q120" s="129"/>
      <c r="R120" s="64"/>
      <c r="S120" s="64"/>
      <c r="T120" s="64"/>
      <c r="U120" s="64"/>
      <c r="V120" s="64"/>
      <c r="W120" s="64"/>
      <c r="X120" s="64"/>
      <c r="Y120" s="64"/>
      <c r="Z120" s="64"/>
    </row>
    <row r="121" spans="1:26" s="65" customFormat="1" x14ac:dyDescent="0.25">
      <c r="A121" s="52">
        <f t="shared" si="2"/>
        <v>5</v>
      </c>
      <c r="B121" s="122"/>
      <c r="C121" s="123"/>
      <c r="D121" s="122"/>
      <c r="E121" s="124"/>
      <c r="F121" s="125"/>
      <c r="G121" s="125"/>
      <c r="H121" s="125"/>
      <c r="I121" s="126"/>
      <c r="J121" s="126"/>
      <c r="K121" s="126"/>
      <c r="L121" s="126"/>
      <c r="M121" s="127"/>
      <c r="N121" s="127"/>
      <c r="O121" s="128"/>
      <c r="P121" s="128"/>
      <c r="Q121" s="129"/>
      <c r="R121" s="64"/>
      <c r="S121" s="64"/>
      <c r="T121" s="64"/>
      <c r="U121" s="64"/>
      <c r="V121" s="64"/>
      <c r="W121" s="64"/>
      <c r="X121" s="64"/>
      <c r="Y121" s="64"/>
      <c r="Z121" s="64"/>
    </row>
    <row r="122" spans="1:26" s="65" customFormat="1" x14ac:dyDescent="0.25">
      <c r="A122" s="52">
        <f t="shared" si="2"/>
        <v>6</v>
      </c>
      <c r="B122" s="122"/>
      <c r="C122" s="123"/>
      <c r="D122" s="122"/>
      <c r="E122" s="124"/>
      <c r="F122" s="125"/>
      <c r="G122" s="125"/>
      <c r="H122" s="125"/>
      <c r="I122" s="126"/>
      <c r="J122" s="126"/>
      <c r="K122" s="126"/>
      <c r="L122" s="126"/>
      <c r="M122" s="127"/>
      <c r="N122" s="127"/>
      <c r="O122" s="128"/>
      <c r="P122" s="128"/>
      <c r="Q122" s="129"/>
      <c r="R122" s="64"/>
      <c r="S122" s="64"/>
      <c r="T122" s="64"/>
      <c r="U122" s="64"/>
      <c r="V122" s="64"/>
      <c r="W122" s="64"/>
      <c r="X122" s="64"/>
      <c r="Y122" s="64"/>
      <c r="Z122" s="64"/>
    </row>
    <row r="123" spans="1:26" s="65" customFormat="1" x14ac:dyDescent="0.25">
      <c r="A123" s="52">
        <f t="shared" si="2"/>
        <v>7</v>
      </c>
      <c r="B123" s="122"/>
      <c r="C123" s="123"/>
      <c r="D123" s="122"/>
      <c r="E123" s="124"/>
      <c r="F123" s="125"/>
      <c r="G123" s="125"/>
      <c r="H123" s="125"/>
      <c r="I123" s="126"/>
      <c r="J123" s="126"/>
      <c r="K123" s="126"/>
      <c r="L123" s="126"/>
      <c r="M123" s="127"/>
      <c r="N123" s="127"/>
      <c r="O123" s="128"/>
      <c r="P123" s="128"/>
      <c r="Q123" s="129"/>
      <c r="R123" s="64"/>
      <c r="S123" s="64"/>
      <c r="T123" s="64"/>
      <c r="U123" s="64"/>
      <c r="V123" s="64"/>
      <c r="W123" s="64"/>
      <c r="X123" s="64"/>
      <c r="Y123" s="64"/>
      <c r="Z123" s="64"/>
    </row>
    <row r="124" spans="1:26" s="65" customFormat="1" x14ac:dyDescent="0.25">
      <c r="A124" s="52">
        <f t="shared" si="2"/>
        <v>8</v>
      </c>
      <c r="B124" s="122"/>
      <c r="C124" s="123"/>
      <c r="D124" s="122"/>
      <c r="E124" s="124"/>
      <c r="F124" s="125"/>
      <c r="G124" s="125"/>
      <c r="H124" s="125"/>
      <c r="I124" s="126"/>
      <c r="J124" s="126"/>
      <c r="K124" s="126"/>
      <c r="L124" s="126"/>
      <c r="M124" s="127"/>
      <c r="N124" s="127"/>
      <c r="O124" s="128"/>
      <c r="P124" s="128"/>
      <c r="Q124" s="129"/>
      <c r="R124" s="64"/>
      <c r="S124" s="64"/>
      <c r="T124" s="64"/>
      <c r="U124" s="64"/>
      <c r="V124" s="64"/>
      <c r="W124" s="64"/>
      <c r="X124" s="64"/>
      <c r="Y124" s="64"/>
      <c r="Z124" s="64"/>
    </row>
    <row r="125" spans="1:26" s="65" customFormat="1" x14ac:dyDescent="0.25">
      <c r="A125" s="52"/>
      <c r="B125" s="130" t="s">
        <v>28</v>
      </c>
      <c r="C125" s="123"/>
      <c r="D125" s="122"/>
      <c r="E125" s="124"/>
      <c r="F125" s="125"/>
      <c r="G125" s="125"/>
      <c r="H125" s="125"/>
      <c r="I125" s="126"/>
      <c r="J125" s="126"/>
      <c r="K125" s="131">
        <f t="shared" ref="K125:N125" si="3">SUM(K117:K124)</f>
        <v>20</v>
      </c>
      <c r="L125" s="131">
        <f t="shared" si="3"/>
        <v>0</v>
      </c>
      <c r="M125" s="132">
        <f t="shared" si="3"/>
        <v>4428</v>
      </c>
      <c r="N125" s="131">
        <f t="shared" si="3"/>
        <v>0</v>
      </c>
      <c r="O125" s="128"/>
      <c r="P125" s="128"/>
      <c r="Q125" s="133"/>
    </row>
    <row r="126" spans="1:26" x14ac:dyDescent="0.25">
      <c r="B126" s="77"/>
      <c r="C126" s="77"/>
      <c r="D126" s="77"/>
      <c r="E126" s="78"/>
      <c r="F126" s="77"/>
      <c r="G126" s="77"/>
      <c r="H126" s="77"/>
      <c r="I126" s="77"/>
      <c r="J126" s="77"/>
      <c r="K126" s="77"/>
      <c r="L126" s="77"/>
      <c r="M126" s="77"/>
      <c r="N126" s="77"/>
      <c r="O126" s="77"/>
      <c r="P126" s="77"/>
    </row>
    <row r="127" spans="1:26" ht="18.75" x14ac:dyDescent="0.25">
      <c r="B127" s="81" t="s">
        <v>158</v>
      </c>
      <c r="C127" s="134">
        <f>+K125</f>
        <v>20</v>
      </c>
      <c r="H127" s="85"/>
      <c r="I127" s="85"/>
      <c r="J127" s="85"/>
      <c r="K127" s="85"/>
      <c r="L127" s="85"/>
      <c r="M127" s="85"/>
      <c r="N127" s="77"/>
      <c r="O127" s="77"/>
      <c r="P127" s="77"/>
    </row>
    <row r="129" spans="2:17" ht="15.75" thickBot="1" x14ac:dyDescent="0.3"/>
    <row r="130" spans="2:17" ht="37.15" customHeight="1" thickBot="1" x14ac:dyDescent="0.3">
      <c r="B130" s="135" t="s">
        <v>159</v>
      </c>
      <c r="C130" s="136" t="s">
        <v>160</v>
      </c>
      <c r="D130" s="135" t="s">
        <v>27</v>
      </c>
      <c r="E130" s="136" t="s">
        <v>161</v>
      </c>
    </row>
    <row r="131" spans="2:17" ht="41.45" customHeight="1" x14ac:dyDescent="0.25">
      <c r="B131" s="137" t="s">
        <v>162</v>
      </c>
      <c r="C131" s="138">
        <v>20</v>
      </c>
      <c r="D131" s="138">
        <v>0</v>
      </c>
      <c r="E131" s="190">
        <f>+D131+D132+D133</f>
        <v>40</v>
      </c>
    </row>
    <row r="132" spans="2:17" x14ac:dyDescent="0.25">
      <c r="B132" s="137" t="s">
        <v>163</v>
      </c>
      <c r="C132" s="139">
        <v>30</v>
      </c>
      <c r="D132" s="47">
        <v>0</v>
      </c>
      <c r="E132" s="191"/>
    </row>
    <row r="133" spans="2:17" ht="15.75" thickBot="1" x14ac:dyDescent="0.3">
      <c r="B133" s="137" t="s">
        <v>164</v>
      </c>
      <c r="C133" s="140">
        <v>40</v>
      </c>
      <c r="D133" s="140">
        <v>40</v>
      </c>
      <c r="E133" s="192"/>
    </row>
    <row r="135" spans="2:17" ht="15.75" thickBot="1" x14ac:dyDescent="0.3"/>
    <row r="136" spans="2:17" ht="27" thickBot="1" x14ac:dyDescent="0.3">
      <c r="B136" s="177" t="s">
        <v>165</v>
      </c>
      <c r="C136" s="178"/>
      <c r="D136" s="178"/>
      <c r="E136" s="178"/>
      <c r="F136" s="178"/>
      <c r="G136" s="178"/>
      <c r="H136" s="178"/>
      <c r="I136" s="178"/>
      <c r="J136" s="178"/>
      <c r="K136" s="178"/>
      <c r="L136" s="178"/>
      <c r="M136" s="178"/>
      <c r="N136" s="179"/>
    </row>
    <row r="138" spans="2:17" ht="76.5" customHeight="1" x14ac:dyDescent="0.25">
      <c r="B138" s="87" t="s">
        <v>91</v>
      </c>
      <c r="C138" s="87" t="s">
        <v>92</v>
      </c>
      <c r="D138" s="87" t="s">
        <v>93</v>
      </c>
      <c r="E138" s="87" t="s">
        <v>94</v>
      </c>
      <c r="F138" s="87" t="s">
        <v>95</v>
      </c>
      <c r="G138" s="87" t="s">
        <v>96</v>
      </c>
      <c r="H138" s="87" t="s">
        <v>97</v>
      </c>
      <c r="I138" s="87" t="s">
        <v>98</v>
      </c>
      <c r="J138" s="167" t="s">
        <v>99</v>
      </c>
      <c r="K138" s="180"/>
      <c r="L138" s="168"/>
      <c r="M138" s="87" t="s">
        <v>100</v>
      </c>
      <c r="N138" s="87" t="s">
        <v>101</v>
      </c>
      <c r="O138" s="87" t="s">
        <v>102</v>
      </c>
      <c r="P138" s="167" t="s">
        <v>76</v>
      </c>
      <c r="Q138" s="168"/>
    </row>
    <row r="139" spans="2:17" ht="60.75" customHeight="1" x14ac:dyDescent="0.25">
      <c r="B139" s="111" t="s">
        <v>166</v>
      </c>
      <c r="C139" s="111"/>
      <c r="D139" s="141" t="s">
        <v>167</v>
      </c>
      <c r="E139" s="141">
        <v>29678878</v>
      </c>
      <c r="F139" s="95" t="s">
        <v>125</v>
      </c>
      <c r="G139" s="95" t="s">
        <v>145</v>
      </c>
      <c r="H139" s="112">
        <v>39022</v>
      </c>
      <c r="I139" s="96" t="s">
        <v>19</v>
      </c>
      <c r="J139" s="115" t="s">
        <v>168</v>
      </c>
      <c r="K139" s="115" t="s">
        <v>169</v>
      </c>
      <c r="L139" s="98" t="s">
        <v>108</v>
      </c>
      <c r="M139" s="42" t="s">
        <v>18</v>
      </c>
      <c r="N139" s="42" t="s">
        <v>84</v>
      </c>
      <c r="O139" s="42" t="s">
        <v>84</v>
      </c>
      <c r="P139" s="186" t="s">
        <v>81</v>
      </c>
      <c r="Q139" s="186"/>
    </row>
    <row r="140" spans="2:17" ht="60.75" customHeight="1" x14ac:dyDescent="0.25">
      <c r="B140" s="111" t="s">
        <v>170</v>
      </c>
      <c r="C140" s="111"/>
      <c r="D140" s="141" t="s">
        <v>171</v>
      </c>
      <c r="E140" s="141">
        <v>66782268</v>
      </c>
      <c r="F140" s="95" t="s">
        <v>172</v>
      </c>
      <c r="G140" s="95" t="s">
        <v>173</v>
      </c>
      <c r="H140" s="112" t="s">
        <v>174</v>
      </c>
      <c r="I140" s="96" t="s">
        <v>19</v>
      </c>
      <c r="J140" s="115" t="s">
        <v>175</v>
      </c>
      <c r="K140" s="142" t="s">
        <v>176</v>
      </c>
      <c r="L140" s="98" t="s">
        <v>108</v>
      </c>
      <c r="M140" s="42" t="s">
        <v>18</v>
      </c>
      <c r="N140" s="42" t="s">
        <v>84</v>
      </c>
      <c r="O140" s="42" t="s">
        <v>84</v>
      </c>
      <c r="P140" s="175" t="s">
        <v>81</v>
      </c>
      <c r="Q140" s="176"/>
    </row>
    <row r="141" spans="2:17" ht="33.6" customHeight="1" x14ac:dyDescent="0.25">
      <c r="B141" s="111" t="s">
        <v>177</v>
      </c>
      <c r="C141" s="111"/>
      <c r="D141" s="141" t="s">
        <v>178</v>
      </c>
      <c r="E141" s="141">
        <v>38610774</v>
      </c>
      <c r="F141" s="95" t="s">
        <v>179</v>
      </c>
      <c r="G141" s="95" t="s">
        <v>180</v>
      </c>
      <c r="H141" s="112" t="s">
        <v>181</v>
      </c>
      <c r="I141" s="96" t="s">
        <v>19</v>
      </c>
      <c r="J141" s="115" t="s">
        <v>182</v>
      </c>
      <c r="K141" s="98" t="s">
        <v>183</v>
      </c>
      <c r="L141" s="98" t="s">
        <v>108</v>
      </c>
      <c r="M141" s="42" t="s">
        <v>18</v>
      </c>
      <c r="N141" s="42" t="s">
        <v>84</v>
      </c>
      <c r="O141" s="42" t="s">
        <v>84</v>
      </c>
      <c r="P141" s="186" t="s">
        <v>81</v>
      </c>
      <c r="Q141" s="186"/>
    </row>
    <row r="144" spans="2:17" ht="15.75" thickBot="1" x14ac:dyDescent="0.3"/>
    <row r="145" spans="2:7" ht="54" customHeight="1" x14ac:dyDescent="0.25">
      <c r="B145" s="44" t="s">
        <v>17</v>
      </c>
      <c r="C145" s="44" t="s">
        <v>159</v>
      </c>
      <c r="D145" s="87" t="s">
        <v>160</v>
      </c>
      <c r="E145" s="44" t="s">
        <v>27</v>
      </c>
      <c r="F145" s="136" t="s">
        <v>184</v>
      </c>
      <c r="G145" s="143"/>
    </row>
    <row r="146" spans="2:7" ht="120.75" customHeight="1" x14ac:dyDescent="0.2">
      <c r="B146" s="193" t="s">
        <v>185</v>
      </c>
      <c r="C146" s="144" t="s">
        <v>186</v>
      </c>
      <c r="D146" s="47">
        <v>25</v>
      </c>
      <c r="E146" s="47">
        <v>25</v>
      </c>
      <c r="F146" s="194">
        <f>+E146+E147+E148</f>
        <v>60</v>
      </c>
      <c r="G146" s="145"/>
    </row>
    <row r="147" spans="2:7" ht="76.150000000000006" customHeight="1" x14ac:dyDescent="0.2">
      <c r="B147" s="193"/>
      <c r="C147" s="144" t="s">
        <v>187</v>
      </c>
      <c r="D147" s="146">
        <v>25</v>
      </c>
      <c r="E147" s="47">
        <v>25</v>
      </c>
      <c r="F147" s="195"/>
      <c r="G147" s="145"/>
    </row>
    <row r="148" spans="2:7" ht="69" customHeight="1" x14ac:dyDescent="0.2">
      <c r="B148" s="193"/>
      <c r="C148" s="144" t="s">
        <v>188</v>
      </c>
      <c r="D148" s="47">
        <v>10</v>
      </c>
      <c r="E148" s="47">
        <v>10</v>
      </c>
      <c r="F148" s="196"/>
      <c r="G148" s="145"/>
    </row>
    <row r="149" spans="2:7" x14ac:dyDescent="0.25">
      <c r="C149"/>
    </row>
    <row r="152" spans="2:7" x14ac:dyDescent="0.25">
      <c r="B152" s="40" t="s">
        <v>189</v>
      </c>
    </row>
    <row r="155" spans="2:7" x14ac:dyDescent="0.25">
      <c r="B155" s="41" t="s">
        <v>17</v>
      </c>
      <c r="C155" s="41" t="s">
        <v>26</v>
      </c>
      <c r="D155" s="44" t="s">
        <v>27</v>
      </c>
      <c r="E155" s="44" t="s">
        <v>28</v>
      </c>
    </row>
    <row r="156" spans="2:7" ht="28.5" x14ac:dyDescent="0.25">
      <c r="B156" s="45" t="s">
        <v>190</v>
      </c>
      <c r="C156" s="46">
        <v>40</v>
      </c>
      <c r="D156" s="47">
        <v>40</v>
      </c>
      <c r="E156" s="159">
        <f>+D156+D157</f>
        <v>100</v>
      </c>
    </row>
    <row r="157" spans="2:7" ht="42.75" x14ac:dyDescent="0.25">
      <c r="B157" s="45" t="s">
        <v>191</v>
      </c>
      <c r="C157" s="46">
        <v>60</v>
      </c>
      <c r="D157" s="47">
        <v>60</v>
      </c>
      <c r="E157" s="160"/>
    </row>
  </sheetData>
  <mergeCells count="55">
    <mergeCell ref="P140:Q140"/>
    <mergeCell ref="P141:Q141"/>
    <mergeCell ref="B146:B148"/>
    <mergeCell ref="F146:F148"/>
    <mergeCell ref="E156:E157"/>
    <mergeCell ref="P139:Q139"/>
    <mergeCell ref="P100:Q100"/>
    <mergeCell ref="B103:N103"/>
    <mergeCell ref="D106:E106"/>
    <mergeCell ref="D107:E107"/>
    <mergeCell ref="B110:P110"/>
    <mergeCell ref="B113:N113"/>
    <mergeCell ref="Q117:Q119"/>
    <mergeCell ref="E131:E133"/>
    <mergeCell ref="B136:N136"/>
    <mergeCell ref="J138:L138"/>
    <mergeCell ref="P138:Q138"/>
    <mergeCell ref="P99:Q99"/>
    <mergeCell ref="P87:Q87"/>
    <mergeCell ref="P88:Q88"/>
    <mergeCell ref="P89:Q89"/>
    <mergeCell ref="P90:Q90"/>
    <mergeCell ref="P91:Q91"/>
    <mergeCell ref="P92:Q92"/>
    <mergeCell ref="P93:Q93"/>
    <mergeCell ref="P94:Q94"/>
    <mergeCell ref="P95:Q95"/>
    <mergeCell ref="P96:Q96"/>
    <mergeCell ref="P98:Q98"/>
    <mergeCell ref="O73:P73"/>
    <mergeCell ref="O74:P74"/>
    <mergeCell ref="O75:P75"/>
    <mergeCell ref="B81:N81"/>
    <mergeCell ref="J86:L86"/>
    <mergeCell ref="P86:Q86"/>
    <mergeCell ref="O72:P72"/>
    <mergeCell ref="C10:E10"/>
    <mergeCell ref="B14:C21"/>
    <mergeCell ref="B22:C22"/>
    <mergeCell ref="E40:E41"/>
    <mergeCell ref="M45:N45"/>
    <mergeCell ref="B59:B60"/>
    <mergeCell ref="C59:C60"/>
    <mergeCell ref="D59:E59"/>
    <mergeCell ref="C63:N63"/>
    <mergeCell ref="B65:N65"/>
    <mergeCell ref="O68:P68"/>
    <mergeCell ref="O69:P69"/>
    <mergeCell ref="O70:P71"/>
    <mergeCell ref="C9:N9"/>
    <mergeCell ref="B2:P2"/>
    <mergeCell ref="B4:P4"/>
    <mergeCell ref="C6:N6"/>
    <mergeCell ref="C7:N7"/>
    <mergeCell ref="C8:N8"/>
  </mergeCells>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G26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2014-12-04T15:03:51Z</dcterms:created>
  <dcterms:modified xsi:type="dcterms:W3CDTF">2014-12-12T02:53:41Z</dcterms:modified>
</cp:coreProperties>
</file>