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N120" i="8" l="1"/>
  <c r="N119" i="8"/>
  <c r="F15" i="8"/>
  <c r="C24" i="8" s="1"/>
  <c r="E15" i="8"/>
  <c r="C12" i="10" l="1"/>
  <c r="C13" i="10" s="1"/>
  <c r="M127" i="8"/>
  <c r="L127" i="8"/>
  <c r="A120" i="8"/>
  <c r="A121" i="8" s="1"/>
  <c r="A122" i="8" s="1"/>
  <c r="A123" i="8" s="1"/>
  <c r="A124" i="8" s="1"/>
  <c r="A125" i="8" s="1"/>
  <c r="A126" i="8" s="1"/>
  <c r="N127" i="8"/>
  <c r="N57" i="8"/>
  <c r="E40" i="8"/>
  <c r="E24" i="8" l="1"/>
  <c r="E133" i="8" l="1"/>
  <c r="D161" i="8" s="1"/>
  <c r="F151" i="8"/>
  <c r="D162" i="8" s="1"/>
  <c r="E161" i="8" l="1"/>
  <c r="C129" i="8" l="1"/>
  <c r="C62" i="8"/>
  <c r="L57" i="8"/>
  <c r="C61" i="8"/>
  <c r="A50" i="8"/>
  <c r="A51" i="8" s="1"/>
  <c r="A52" i="8" s="1"/>
  <c r="A53" i="8" s="1"/>
  <c r="A54" i="8" s="1"/>
  <c r="A55" i="8" s="1"/>
  <c r="A56" i="8" s="1"/>
</calcChain>
</file>

<file path=xl/sharedStrings.xml><?xml version="1.0" encoding="utf-8"?>
<sst xmlns="http://schemas.openxmlformats.org/spreadsheetml/2006/main" count="551" uniqueCount="279">
  <si>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</si>
  <si>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</si>
  <si>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</si>
  <si>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</si>
  <si>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</si>
  <si>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</si>
  <si>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</si>
  <si>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</si>
  <si>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</si>
  <si>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</si>
  <si>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</si>
  <si>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</si>
  <si>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</si>
  <si>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</si>
  <si>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</si>
  <si>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</si>
  <si>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</si>
  <si>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</si>
  <si>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</si>
  <si>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</si>
  <si>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</si>
  <si>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</si>
  <si>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</si>
  <si>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</si>
  <si>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</si>
  <si>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</si>
  <si>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</si>
  <si>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</si>
  <si>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</si>
  <si>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</si>
  <si>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</si>
  <si>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</si>
  <si>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</si>
  <si>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</si>
  <si>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</si>
  <si>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</si>
  <si>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</si>
  <si>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</si>
  <si>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</si>
  <si>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</si>
  <si>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</si>
  <si>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</si>
  <si>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</si>
  <si>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</si>
  <si>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</si>
  <si>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</si>
  <si>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</si>
  <si>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</si>
  <si>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</si>
  <si>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</si>
  <si>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</si>
  <si>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</si>
  <si>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</si>
  <si>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</si>
  <si>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</si>
  <si>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</si>
  <si>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</si>
  <si>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</si>
  <si>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</si>
  <si>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</si>
  <si>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</si>
  <si>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</si>
  <si>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</si>
  <si>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</si>
  <si>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</si>
  <si>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</si>
  <si>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</si>
  <si>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</si>
  <si>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</si>
  <si>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</si>
  <si>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</si>
  <si>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</si>
  <si>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</si>
  <si>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</si>
  <si>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</si>
  <si>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</si>
  <si>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</si>
  <si>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</si>
  <si>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</si>
  <si>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</si>
  <si>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</si>
  <si>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</si>
  <si>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</si>
  <si>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</si>
  <si>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</si>
  <si>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</si>
  <si>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</si>
  <si>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</si>
  <si>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</si>
  <si>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</si>
  <si>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</si>
  <si>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</si>
  <si>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</si>
  <si>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</si>
  <si>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</si>
  <si>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</si>
  <si>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</si>
  <si>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</si>
  <si>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</si>
  <si>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</si>
  <si>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</si>
  <si>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</si>
  <si>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</si>
  <si>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</si>
  <si>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</si>
  <si>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</si>
  <si>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</si>
  <si>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</si>
  <si>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</si>
  <si>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</si>
  <si>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</si>
  <si>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</si>
  <si>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</si>
  <si>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</si>
  <si>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</si>
  <si>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</si>
  <si>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</si>
  <si>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</si>
  <si>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</si>
  <si>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</si>
  <si>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</si>
  <si>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</si>
  <si>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</si>
  <si>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</si>
  <si>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</si>
  <si>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</si>
  <si>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</si>
  <si>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</si>
  <si>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</si>
  <si>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</si>
  <si>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</si>
  <si>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</si>
  <si>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</si>
  <si>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</si>
  <si>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</si>
  <si>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</si>
  <si>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</si>
  <si>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</si>
  <si>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</si>
  <si>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</si>
  <si>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</si>
  <si>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</si>
  <si>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</si>
  <si>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</si>
  <si>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</si>
  <si>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</si>
  <si>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</si>
  <si>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</si>
  <si>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</si>
  <si>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</si>
  <si>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</si>
  <si>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</si>
  <si>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</si>
  <si>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</si>
  <si>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</si>
  <si>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</si>
  <si>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</si>
  <si>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</si>
  <si>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</si>
  <si>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</si>
  <si>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</si>
  <si>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</si>
  <si>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</si>
  <si>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</si>
  <si>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</si>
  <si>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UNION TEMPRORAL PRIMERA INFANCIA GRUPO 22</t>
  </si>
  <si>
    <t>PROACTIVAR</t>
  </si>
  <si>
    <t>FUNDACION HIJOS DE BOLIVAR</t>
  </si>
  <si>
    <t>ICBF</t>
  </si>
  <si>
    <t>185 DE 2012</t>
  </si>
  <si>
    <t>NO APLICA</t>
  </si>
  <si>
    <t>11 MESES Y 16 DÍAS</t>
  </si>
  <si>
    <t>401 DE 2013</t>
  </si>
  <si>
    <t>EN EJECUCION</t>
  </si>
  <si>
    <t>12 MESES</t>
  </si>
  <si>
    <t>FUNDACION HIJOS DE BOLÍVAR</t>
  </si>
  <si>
    <t>MINISTERIO DE EDUCACION NACIONAL</t>
  </si>
  <si>
    <t>FPI13047DE 2010</t>
  </si>
  <si>
    <t>8 MESES Y 16 DÍAS</t>
  </si>
  <si>
    <t>32</t>
  </si>
  <si>
    <t>X</t>
  </si>
  <si>
    <t>institicional</t>
  </si>
  <si>
    <t>institucional</t>
  </si>
  <si>
    <t>x</t>
  </si>
  <si>
    <t>es de continuidad</t>
  </si>
  <si>
    <t>familiar</t>
  </si>
  <si>
    <t>Institucional sin arriendo</t>
  </si>
  <si>
    <t>Institucional con arriendo</t>
  </si>
  <si>
    <t>Familiar</t>
  </si>
  <si>
    <t>Zipacoa</t>
  </si>
  <si>
    <t>Villa nueva</t>
  </si>
  <si>
    <t>Villa nueva- Barrio el Caño</t>
  </si>
  <si>
    <t>Santa Rosa de Lima Bolívar/centro zonal  industrial de la Bahía</t>
  </si>
  <si>
    <t>Santa Rosa de lima Bolívar/centro zonal  industrial de la Bahía</t>
  </si>
  <si>
    <t>Villa Nueva Calle la Concepción</t>
  </si>
  <si>
    <t>modalidad familiar: 600/2
Modalida institucional: 674/3</t>
  </si>
  <si>
    <t xml:space="preserve">COORDINADOR </t>
  </si>
  <si>
    <t>Yoberlis Arnedo Barbosa</t>
  </si>
  <si>
    <t>psicóloga</t>
  </si>
  <si>
    <t>Universidad Antonio Nariño</t>
  </si>
  <si>
    <t>Proactivar</t>
  </si>
  <si>
    <t>Leydis Orozco Buitrago</t>
  </si>
  <si>
    <t>Univesidad de San Buenaventura</t>
  </si>
  <si>
    <t>02/10/2013- actual</t>
  </si>
  <si>
    <t>Proactivar- OEI</t>
  </si>
  <si>
    <t>15/01/2013- actual
06/12/2012 - 31/01/2013</t>
  </si>
  <si>
    <t>modalidad familiar: 600/4
Modalida institucional: 674/3</t>
  </si>
  <si>
    <t>Katia Margarita Salas Arellano</t>
  </si>
  <si>
    <t>licenciada en pedagogía reeducativa</t>
  </si>
  <si>
    <t>Universidad Fundación Universitaria Luis Amigó</t>
  </si>
  <si>
    <t>No aplica</t>
  </si>
  <si>
    <t>01/17/actual</t>
  </si>
  <si>
    <t xml:space="preserve">Proactivar
</t>
  </si>
  <si>
    <t>Rosa Emiliana Merlano Ruiz</t>
  </si>
  <si>
    <t>licenciada en pedagogía infantil</t>
  </si>
  <si>
    <t>Corporación Universitaria del Caribe IAAFIC</t>
  </si>
  <si>
    <t>Fundación Hijos de Bolívar</t>
  </si>
  <si>
    <t>10/01/2012- Actual</t>
  </si>
  <si>
    <t>Indira Beatriz Anillo Castilla</t>
  </si>
  <si>
    <t>trabajadora social</t>
  </si>
  <si>
    <t>Universidad de Cartagena</t>
  </si>
  <si>
    <t>196454506-1</t>
  </si>
  <si>
    <t>proactivar</t>
  </si>
  <si>
    <t>07/2012- actual</t>
  </si>
  <si>
    <t>Elvis Edgardo Romero Castro</t>
  </si>
  <si>
    <t>psicólogo</t>
  </si>
  <si>
    <t>universidad INCCA</t>
  </si>
  <si>
    <t>Hijos de Bolívar</t>
  </si>
  <si>
    <t>Mayra Alejandra Alvarez Meza</t>
  </si>
  <si>
    <t>Dayana del Carmen Jiménez Moreno</t>
  </si>
  <si>
    <t>Universidad Simón Bolívar</t>
  </si>
  <si>
    <t>238910142389814-1</t>
  </si>
  <si>
    <t>01/07/2012- actual</t>
  </si>
  <si>
    <t>Berlys Ariza Julio</t>
  </si>
  <si>
    <t>licienciada en educación básica con énfasis en ciencias sociales</t>
  </si>
  <si>
    <t>Universidad del Atlántico</t>
  </si>
  <si>
    <t>25/11/13- actual</t>
  </si>
  <si>
    <t>Donaldo Vásquez Bermúdez</t>
  </si>
  <si>
    <t>Universidad de San Buenaventura</t>
  </si>
  <si>
    <t>Griselda Mendoza Ortiz</t>
  </si>
  <si>
    <t>2/10/2013- actual</t>
  </si>
  <si>
    <t>Liliana Patricia Reza Ariza</t>
  </si>
  <si>
    <t>Universidad Nacional Abierta y a Distancia (UNAD)</t>
  </si>
  <si>
    <t xml:space="preserve">Coodinar las funciones del equipo humano a su cargo, promoviendo permanentemente la participación e innovación del equipo. Participar en las mesas de primera infancia del municipio asi como en todos los escenarios relacionados con Primera infancia y política social. </t>
  </si>
  <si>
    <t xml:space="preserve">apoyar el diseño y aplicación de evaluación del desarrollo de los niños y niñas. Apoyar el diseño e implementaciónd e proyectos pedagógicos que respondan a una educación incluyente. Articular con entidades que contribuyan en la ejecución de actividades programadas. </t>
  </si>
  <si>
    <t>Diseñar el plan de acción desde el POAI para la implementación de la modalidad acorde con la política pública, el proyecto pedagógico del ICBF, las características de la modalidad de atención y las condiciones particulares de la comunidad, la familia, el niño y la niña. Participar en las mesas de primera infancia del municipio.</t>
  </si>
  <si>
    <t>191-2013</t>
  </si>
  <si>
    <t xml:space="preserve">11 meses 9 dias </t>
  </si>
  <si>
    <t>VERIFICADO POR EL ICBF EN EL FUC</t>
  </si>
  <si>
    <t>HIJOS DE BOLIVAR</t>
  </si>
  <si>
    <t>FONADE</t>
  </si>
  <si>
    <t>357 al 382</t>
  </si>
  <si>
    <t>Universidad Metropolitana</t>
  </si>
  <si>
    <t>118984516-1</t>
  </si>
  <si>
    <t>Evaluación del desarrollo de las niñas y niños. Liderar procesos de trabajo para el mejoramiento permanente de las prácticas pedagógicas con los niños.
Detección y remisión oportuna de las autoridades competentes de los casos de maltrato infantil y vulneración de derechos en general.</t>
  </si>
  <si>
    <t>Nelly Estela Cortés Ariza</t>
  </si>
  <si>
    <t>Mena Beatriz Torres Flórez</t>
  </si>
  <si>
    <t>02/24/1994</t>
  </si>
  <si>
    <t>1/10/2012- actual</t>
  </si>
  <si>
    <t>02/07/2012- actual</t>
  </si>
  <si>
    <t>1272/4</t>
  </si>
  <si>
    <t>Elizabeth Pérez Pérez</t>
  </si>
  <si>
    <t>Licenciada en pedagogía reeducativa</t>
  </si>
  <si>
    <t>Fundación Universitaria Luis Amigó</t>
  </si>
  <si>
    <t>no aplica</t>
  </si>
  <si>
    <t xml:space="preserve">asesorar a la dirección general y a las demás unidades de servicio en la formulación de planes, proyectos y programas para el cumplimiento de la misión institucional. </t>
  </si>
  <si>
    <t>Diana María Sotomayor Altamiranda</t>
  </si>
  <si>
    <t>1272/2</t>
  </si>
  <si>
    <t>Reismer Rodríguez Ramos</t>
  </si>
  <si>
    <t>contador</t>
  </si>
  <si>
    <t>Corporación Universitaria Rafael Nuñez</t>
  </si>
  <si>
    <t>129843-T</t>
  </si>
  <si>
    <t>Aconsejar al representante de la Corporación en relación a dónde destiar sus fondos bajo el cumplimiento de sus objetivo u a la capacidad de respusta a la prestación del servico de atención integral a la primera infancia</t>
  </si>
  <si>
    <t>VERIFICADO POR ICBF EN EL FUC  Y ACTA DE LIQUIDACION FIRMADA POR EL SUPERVISOR</t>
  </si>
  <si>
    <t>SE VERIFICÓ LA EVALUAICON Y EFECTIVAMENTE CUMPLE POR LO CUAL NO DEBE SUBSANBAR</t>
  </si>
  <si>
    <t>4 MESES 17 DIAS</t>
  </si>
  <si>
    <t>3 meses 19 días</t>
  </si>
  <si>
    <t>EL PROPONENENTE SOLICITO REVISAR NUEVAENTE Y LA ENTIDAD VERIFICO Y CORROBORO LA INFORMACION</t>
  </si>
  <si>
    <t>19 MESE 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</si>
</sst>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color rgb="FFFF0000"/>
      <name val="Calibri"/>
      <family val="2"/>
      <scheme val="minor"/>
    </font>
    <font>
      <sz val="9"/>
      <color rgb="FFFF0000"/>
      <name val="Calibri"/>
      <family val="2"/>
      <scheme val="minor"/>
    </font>
    <font>
      <sz val="11"/>
      <color rgb="FFFF0000"/>
      <name val="Calibri"/>
      <family val="2"/>
    </font>
    <font>
      <sz val="9"/>
      <color theme="1"/>
      <name val="Calibri"/>
      <family val="2"/>
      <scheme val="minor"/>
    </font>
    <font>
      <sz val="11"/>
      <color theme="1"/>
      <name val="Calibri"/>
      <family val="2"/>
    </font>
  </fonts>
  <fills count="1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C000"/>
        <bgColor indexed="64"/>
      </patternFill>
    </fill>
    <fill>
      <patternFill patternType="solid">
        <fgColor theme="9" tint="0.399975585192419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170" fontId="0" fillId="3" borderId="1" xfId="1" applyNumberFormat="1" applyFont="1" applyFill="1" applyBorder="1" applyAlignment="1">
      <alignment horizontal="right" vertical="center"/>
    </xf>
    <xf numFmtId="0" fontId="37" fillId="0" borderId="1" xfId="0" applyFont="1" applyFill="1" applyBorder="1" applyAlignment="1">
      <alignment horizontal="center" vertical="center" wrapText="1"/>
    </xf>
    <xf numFmtId="49" fontId="37" fillId="0" borderId="1" xfId="0" applyNumberFormat="1" applyFont="1" applyFill="1" applyBorder="1" applyAlignment="1" applyProtection="1">
      <alignment horizontal="center" vertical="center" wrapText="1"/>
      <protection locked="0"/>
    </xf>
    <xf numFmtId="0" fontId="37" fillId="0" borderId="1" xfId="0" applyFont="1" applyFill="1" applyBorder="1" applyAlignment="1" applyProtection="1">
      <alignment horizontal="center" vertical="center" wrapText="1"/>
      <protection locked="0"/>
    </xf>
    <xf numFmtId="9" fontId="38" fillId="0" borderId="1" xfId="0" applyNumberFormat="1" applyFont="1" applyFill="1" applyBorder="1" applyAlignment="1" applyProtection="1">
      <alignment horizontal="center" vertical="center" wrapText="1"/>
      <protection locked="0"/>
    </xf>
    <xf numFmtId="0" fontId="38" fillId="0" borderId="1" xfId="0" applyFont="1" applyFill="1" applyBorder="1" applyAlignment="1" applyProtection="1">
      <alignment horizontal="center" vertical="center" wrapText="1"/>
      <protection locked="0"/>
    </xf>
    <xf numFmtId="9" fontId="38" fillId="0" borderId="1" xfId="4" applyFont="1" applyFill="1" applyBorder="1" applyAlignment="1" applyProtection="1">
      <alignment horizontal="center" vertical="center" wrapText="1"/>
      <protection locked="0"/>
    </xf>
    <xf numFmtId="14" fontId="38" fillId="0" borderId="1" xfId="0" applyNumberFormat="1" applyFont="1" applyFill="1" applyBorder="1" applyAlignment="1" applyProtection="1">
      <alignment horizontal="center" vertical="center" wrapText="1"/>
      <protection locked="0"/>
    </xf>
    <xf numFmtId="15" fontId="38" fillId="0" borderId="1" xfId="0" applyNumberFormat="1" applyFont="1" applyFill="1" applyBorder="1" applyAlignment="1" applyProtection="1">
      <alignment horizontal="center" vertical="center" wrapText="1"/>
      <protection locked="0"/>
    </xf>
    <xf numFmtId="2" fontId="38" fillId="0" borderId="1" xfId="0" applyNumberFormat="1" applyFont="1" applyFill="1" applyBorder="1" applyAlignment="1" applyProtection="1">
      <alignment horizontal="center" vertical="center" wrapText="1"/>
      <protection locked="0"/>
    </xf>
    <xf numFmtId="168" fontId="38" fillId="0" borderId="1" xfId="1" applyNumberFormat="1" applyFont="1" applyFill="1" applyBorder="1" applyAlignment="1">
      <alignment horizontal="right" vertical="center" wrapText="1"/>
    </xf>
    <xf numFmtId="0" fontId="39" fillId="0" borderId="1" xfId="0" applyFont="1" applyFill="1" applyBorder="1" applyAlignment="1">
      <alignment horizontal="left" vertical="center" wrapText="1"/>
    </xf>
    <xf numFmtId="0" fontId="39" fillId="0" borderId="0" xfId="0" applyFont="1" applyFill="1" applyBorder="1" applyAlignment="1">
      <alignment horizontal="left" vertical="center" wrapText="1"/>
    </xf>
    <xf numFmtId="0" fontId="37" fillId="0" borderId="0" xfId="0" applyFont="1" applyFill="1" applyAlignment="1">
      <alignment horizontal="left" vertical="center" wrapText="1"/>
    </xf>
    <xf numFmtId="170" fontId="0" fillId="0" borderId="0" xfId="1" applyNumberFormat="1" applyFont="1" applyAlignment="1">
      <alignment vertical="center"/>
    </xf>
    <xf numFmtId="170" fontId="9" fillId="3" borderId="8" xfId="1" applyNumberFormat="1" applyFont="1" applyFill="1" applyBorder="1" applyAlignment="1" applyProtection="1">
      <alignment vertical="center"/>
      <protection locked="0"/>
    </xf>
    <xf numFmtId="170" fontId="9" fillId="0" borderId="8" xfId="1" applyNumberFormat="1" applyFont="1" applyFill="1" applyBorder="1" applyAlignment="1" applyProtection="1">
      <alignment horizontal="left" vertical="center"/>
      <protection locked="0"/>
    </xf>
    <xf numFmtId="170" fontId="0" fillId="0" borderId="0" xfId="1" applyNumberFormat="1" applyFont="1" applyAlignment="1">
      <alignment horizontal="center" vertical="center"/>
    </xf>
    <xf numFmtId="170" fontId="0" fillId="0" borderId="0" xfId="1" applyNumberFormat="1" applyFont="1" applyFill="1" applyBorder="1" applyAlignment="1">
      <alignment vertical="center" wrapText="1"/>
    </xf>
    <xf numFmtId="170" fontId="0" fillId="0" borderId="0" xfId="1" applyNumberFormat="1" applyFont="1" applyFill="1" applyBorder="1" applyAlignment="1">
      <alignment vertical="center"/>
    </xf>
    <xf numFmtId="170" fontId="0" fillId="0" borderId="0" xfId="1" applyNumberFormat="1" applyFont="1" applyFill="1" applyBorder="1" applyAlignment="1">
      <alignment horizontal="center" vertical="center"/>
    </xf>
    <xf numFmtId="170" fontId="0" fillId="0" borderId="0" xfId="1" applyNumberFormat="1" applyFont="1" applyBorder="1" applyAlignment="1">
      <alignment vertical="center"/>
    </xf>
    <xf numFmtId="170" fontId="19" fillId="0" borderId="0" xfId="1" applyNumberFormat="1" applyFont="1" applyBorder="1" applyAlignment="1">
      <alignment horizontal="center" vertical="center"/>
    </xf>
    <xf numFmtId="170" fontId="1" fillId="2" borderId="11" xfId="1" applyNumberFormat="1" applyFont="1" applyFill="1" applyBorder="1" applyAlignment="1">
      <alignment horizontal="center" vertical="center" wrapText="1"/>
    </xf>
    <xf numFmtId="170" fontId="38" fillId="0" borderId="1" xfId="1"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70" fontId="18" fillId="0" borderId="1" xfId="1" applyNumberFormat="1" applyFont="1" applyFill="1" applyBorder="1" applyAlignment="1" applyProtection="1">
      <alignment horizontal="center" vertical="center" wrapText="1"/>
      <protection locked="0"/>
    </xf>
    <xf numFmtId="170" fontId="0" fillId="0" borderId="0" xfId="1" applyNumberFormat="1" applyFont="1" applyFill="1" applyAlignment="1">
      <alignment vertical="center"/>
    </xf>
    <xf numFmtId="170" fontId="15" fillId="0" borderId="0" xfId="1" applyNumberFormat="1" applyFont="1" applyFill="1" applyBorder="1" applyAlignment="1">
      <alignment horizontal="left" vertical="center"/>
    </xf>
    <xf numFmtId="170" fontId="1" fillId="2" borderId="5" xfId="1" applyNumberFormat="1" applyFont="1" applyFill="1" applyBorder="1" applyAlignment="1">
      <alignment horizontal="center" wrapText="1"/>
    </xf>
    <xf numFmtId="170" fontId="0" fillId="0" borderId="1" xfId="1" applyNumberFormat="1" applyFont="1" applyBorder="1" applyAlignment="1">
      <alignment vertical="center"/>
    </xf>
    <xf numFmtId="170" fontId="1" fillId="2" borderId="1" xfId="1" applyNumberFormat="1" applyFont="1" applyFill="1" applyBorder="1" applyAlignment="1">
      <alignment horizontal="center" vertical="center" wrapText="1"/>
    </xf>
    <xf numFmtId="0" fontId="0" fillId="0" borderId="1" xfId="0" applyFill="1" applyBorder="1" applyAlignment="1">
      <alignment horizontal="left" vertical="top"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vertical="top" wrapText="1"/>
    </xf>
    <xf numFmtId="170" fontId="0" fillId="11" borderId="1" xfId="1" applyNumberFormat="1" applyFont="1" applyFill="1" applyBorder="1" applyAlignment="1">
      <alignment vertical="center"/>
    </xf>
    <xf numFmtId="0" fontId="0" fillId="11" borderId="1" xfId="0" applyFill="1" applyBorder="1" applyAlignment="1">
      <alignment vertical="center"/>
    </xf>
    <xf numFmtId="14" fontId="0" fillId="0" borderId="1" xfId="0" applyNumberFormat="1" applyFill="1" applyBorder="1" applyAlignment="1"/>
    <xf numFmtId="0" fontId="0" fillId="0" borderId="1" xfId="0" applyFill="1" applyBorder="1" applyAlignment="1">
      <alignment vertical="top" wrapText="1"/>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shrinkToFit="1"/>
    </xf>
    <xf numFmtId="0" fontId="0" fillId="0" borderId="1" xfId="0" applyFont="1" applyFill="1" applyBorder="1" applyAlignment="1">
      <alignment horizontal="center" vertical="center" wrapText="1"/>
    </xf>
    <xf numFmtId="49" fontId="0" fillId="0" borderId="1" xfId="0" applyNumberFormat="1"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9" fontId="40" fillId="0" borderId="1" xfId="0" applyNumberFormat="1" applyFont="1" applyFill="1" applyBorder="1" applyAlignment="1" applyProtection="1">
      <alignment horizontal="center" vertical="center" wrapText="1"/>
      <protection locked="0"/>
    </xf>
    <xf numFmtId="0" fontId="40" fillId="0" borderId="1" xfId="0" applyFont="1" applyFill="1" applyBorder="1" applyAlignment="1" applyProtection="1">
      <alignment horizontal="center" vertical="center" wrapText="1"/>
      <protection locked="0"/>
    </xf>
    <xf numFmtId="9" fontId="40" fillId="0" borderId="1" xfId="4" applyFont="1" applyFill="1" applyBorder="1" applyAlignment="1" applyProtection="1">
      <alignment horizontal="center" vertical="center" wrapText="1"/>
      <protection locked="0"/>
    </xf>
    <xf numFmtId="14" fontId="40" fillId="0" borderId="1" xfId="0" applyNumberFormat="1" applyFont="1" applyFill="1" applyBorder="1" applyAlignment="1" applyProtection="1">
      <alignment horizontal="center" vertical="center" wrapText="1"/>
      <protection locked="0"/>
    </xf>
    <xf numFmtId="15" fontId="40" fillId="0" borderId="1" xfId="0" applyNumberFormat="1" applyFont="1" applyFill="1" applyBorder="1" applyAlignment="1" applyProtection="1">
      <alignment horizontal="center" vertical="center" wrapText="1"/>
      <protection locked="0"/>
    </xf>
    <xf numFmtId="170" fontId="40" fillId="0" borderId="1" xfId="1" applyNumberFormat="1" applyFont="1" applyFill="1" applyBorder="1" applyAlignment="1" applyProtection="1">
      <alignment horizontal="center" vertical="center" wrapText="1"/>
      <protection locked="0"/>
    </xf>
    <xf numFmtId="2" fontId="40" fillId="0" borderId="1" xfId="0" applyNumberFormat="1" applyFont="1" applyFill="1" applyBorder="1" applyAlignment="1" applyProtection="1">
      <alignment horizontal="center" vertical="center" wrapText="1"/>
      <protection locked="0"/>
    </xf>
    <xf numFmtId="168" fontId="40" fillId="0" borderId="1" xfId="1" applyNumberFormat="1" applyFont="1" applyFill="1" applyBorder="1" applyAlignment="1">
      <alignment horizontal="right" vertical="center" wrapText="1"/>
    </xf>
    <xf numFmtId="168" fontId="40" fillId="0" borderId="1" xfId="1" applyNumberFormat="1" applyFont="1" applyFill="1" applyBorder="1" applyAlignment="1">
      <alignment horizontal="center" vertical="center" wrapText="1"/>
    </xf>
    <xf numFmtId="0" fontId="41" fillId="0" borderId="1"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0" fillId="0" borderId="0" xfId="0" applyFont="1" applyFill="1" applyAlignment="1">
      <alignment horizontal="left" vertical="center" wrapText="1"/>
    </xf>
    <xf numFmtId="0" fontId="0" fillId="12" borderId="1" xfId="0" applyFill="1" applyBorder="1" applyAlignment="1">
      <alignment vertical="center"/>
    </xf>
    <xf numFmtId="0" fontId="0" fillId="0" borderId="1" xfId="0" applyBorder="1" applyAlignment="1">
      <alignment horizontal="center" vertical="center"/>
    </xf>
    <xf numFmtId="0" fontId="13" fillId="0" borderId="1" xfId="1" applyNumberFormat="1" applyFont="1" applyFill="1" applyBorder="1" applyAlignment="1" applyProtection="1">
      <alignment horizontal="center" vertical="center" wrapText="1"/>
      <protection locked="0"/>
    </xf>
    <xf numFmtId="0" fontId="11" fillId="12" borderId="1" xfId="0" applyFont="1" applyFill="1" applyBorder="1" applyAlignment="1">
      <alignment horizontal="left" vertical="center"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13" borderId="1" xfId="0"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43" t="s">
        <v>92</v>
      </c>
      <c r="B2" s="243"/>
      <c r="C2" s="243"/>
      <c r="D2" s="243"/>
      <c r="E2" s="243"/>
      <c r="F2" s="243"/>
      <c r="G2" s="243"/>
      <c r="H2" s="243"/>
      <c r="I2" s="243"/>
      <c r="J2" s="243"/>
      <c r="K2" s="243"/>
      <c r="L2" s="243"/>
    </row>
    <row r="4" spans="1:12" ht="16.5" x14ac:dyDescent="0.25">
      <c r="A4" s="245" t="s">
        <v>63</v>
      </c>
      <c r="B4" s="245"/>
      <c r="C4" s="245"/>
      <c r="D4" s="245"/>
      <c r="E4" s="245"/>
      <c r="F4" s="245"/>
      <c r="G4" s="245"/>
      <c r="H4" s="245"/>
      <c r="I4" s="245"/>
      <c r="J4" s="245"/>
      <c r="K4" s="245"/>
      <c r="L4" s="245"/>
    </row>
    <row r="5" spans="1:12" ht="16.5" x14ac:dyDescent="0.25">
      <c r="A5" s="79"/>
    </row>
    <row r="6" spans="1:12" ht="16.5" x14ac:dyDescent="0.25">
      <c r="A6" s="245" t="s">
        <v>64</v>
      </c>
      <c r="B6" s="245"/>
      <c r="C6" s="245"/>
      <c r="D6" s="245"/>
      <c r="E6" s="245"/>
      <c r="F6" s="245"/>
      <c r="G6" s="245"/>
      <c r="H6" s="245"/>
      <c r="I6" s="245"/>
      <c r="J6" s="245"/>
      <c r="K6" s="245"/>
      <c r="L6" s="245"/>
    </row>
    <row r="7" spans="1:12" ht="16.5" x14ac:dyDescent="0.25">
      <c r="A7" s="80"/>
    </row>
    <row r="8" spans="1:12" ht="109.5" customHeight="1" x14ac:dyDescent="0.25">
      <c r="A8" s="246" t="s">
        <v>138</v>
      </c>
      <c r="B8" s="246"/>
      <c r="C8" s="246"/>
      <c r="D8" s="246"/>
      <c r="E8" s="246"/>
      <c r="F8" s="246"/>
      <c r="G8" s="246"/>
      <c r="H8" s="246"/>
      <c r="I8" s="246"/>
      <c r="J8" s="246"/>
      <c r="K8" s="246"/>
      <c r="L8" s="246"/>
    </row>
    <row r="9" spans="1:12" ht="45.75" customHeight="1" x14ac:dyDescent="0.25">
      <c r="A9" s="246"/>
      <c r="B9" s="246"/>
      <c r="C9" s="246"/>
      <c r="D9" s="246"/>
      <c r="E9" s="246"/>
      <c r="F9" s="246"/>
      <c r="G9" s="246"/>
      <c r="H9" s="246"/>
      <c r="I9" s="246"/>
      <c r="J9" s="246"/>
      <c r="K9" s="246"/>
      <c r="L9" s="246"/>
    </row>
    <row r="10" spans="1:12" ht="28.5" customHeight="1" x14ac:dyDescent="0.25">
      <c r="A10" s="246" t="s">
        <v>95</v>
      </c>
      <c r="B10" s="246"/>
      <c r="C10" s="246"/>
      <c r="D10" s="246"/>
      <c r="E10" s="246"/>
      <c r="F10" s="246"/>
      <c r="G10" s="246"/>
      <c r="H10" s="246"/>
      <c r="I10" s="246"/>
      <c r="J10" s="246"/>
      <c r="K10" s="246"/>
      <c r="L10" s="246"/>
    </row>
    <row r="11" spans="1:12" ht="28.5" customHeight="1" x14ac:dyDescent="0.25">
      <c r="A11" s="246"/>
      <c r="B11" s="246"/>
      <c r="C11" s="246"/>
      <c r="D11" s="246"/>
      <c r="E11" s="246"/>
      <c r="F11" s="246"/>
      <c r="G11" s="246"/>
      <c r="H11" s="246"/>
      <c r="I11" s="246"/>
      <c r="J11" s="246"/>
      <c r="K11" s="246"/>
      <c r="L11" s="246"/>
    </row>
    <row r="12" spans="1:12" ht="15.75" thickBot="1" x14ac:dyDescent="0.3"/>
    <row r="13" spans="1:12" ht="15.75" thickBot="1" x14ac:dyDescent="0.3">
      <c r="A13" s="81" t="s">
        <v>65</v>
      </c>
      <c r="B13" s="247" t="s">
        <v>91</v>
      </c>
      <c r="C13" s="248"/>
      <c r="D13" s="248"/>
      <c r="E13" s="248"/>
      <c r="F13" s="248"/>
      <c r="G13" s="248"/>
      <c r="H13" s="248"/>
      <c r="I13" s="248"/>
      <c r="J13" s="248"/>
      <c r="K13" s="248"/>
      <c r="L13" s="248"/>
    </row>
    <row r="14" spans="1:12" ht="15.75" thickBot="1" x14ac:dyDescent="0.3">
      <c r="A14" s="82">
        <v>1</v>
      </c>
      <c r="B14" s="244"/>
      <c r="C14" s="244"/>
      <c r="D14" s="244"/>
      <c r="E14" s="244"/>
      <c r="F14" s="244"/>
      <c r="G14" s="244"/>
      <c r="H14" s="244"/>
      <c r="I14" s="244"/>
      <c r="J14" s="244"/>
      <c r="K14" s="244"/>
      <c r="L14" s="244"/>
    </row>
    <row r="15" spans="1:12" ht="15.75" thickBot="1" x14ac:dyDescent="0.3">
      <c r="A15" s="82">
        <v>2</v>
      </c>
      <c r="B15" s="244"/>
      <c r="C15" s="244"/>
      <c r="D15" s="244"/>
      <c r="E15" s="244"/>
      <c r="F15" s="244"/>
      <c r="G15" s="244"/>
      <c r="H15" s="244"/>
      <c r="I15" s="244"/>
      <c r="J15" s="244"/>
      <c r="K15" s="244"/>
      <c r="L15" s="244"/>
    </row>
    <row r="16" spans="1:12" ht="15.75" thickBot="1" x14ac:dyDescent="0.3">
      <c r="A16" s="82">
        <v>3</v>
      </c>
      <c r="B16" s="244"/>
      <c r="C16" s="244"/>
      <c r="D16" s="244"/>
      <c r="E16" s="244"/>
      <c r="F16" s="244"/>
      <c r="G16" s="244"/>
      <c r="H16" s="244"/>
      <c r="I16" s="244"/>
      <c r="J16" s="244"/>
      <c r="K16" s="244"/>
      <c r="L16" s="244"/>
    </row>
    <row r="17" spans="1:12" ht="15.75" thickBot="1" x14ac:dyDescent="0.3">
      <c r="A17" s="82">
        <v>4</v>
      </c>
      <c r="B17" s="244"/>
      <c r="C17" s="244"/>
      <c r="D17" s="244"/>
      <c r="E17" s="244"/>
      <c r="F17" s="244"/>
      <c r="G17" s="244"/>
      <c r="H17" s="244"/>
      <c r="I17" s="244"/>
      <c r="J17" s="244"/>
      <c r="K17" s="244"/>
      <c r="L17" s="244"/>
    </row>
    <row r="18" spans="1:12" ht="15.75" thickBot="1" x14ac:dyDescent="0.3">
      <c r="A18" s="82">
        <v>5</v>
      </c>
      <c r="B18" s="244"/>
      <c r="C18" s="244"/>
      <c r="D18" s="244"/>
      <c r="E18" s="244"/>
      <c r="F18" s="244"/>
      <c r="G18" s="244"/>
      <c r="H18" s="244"/>
      <c r="I18" s="244"/>
      <c r="J18" s="244"/>
      <c r="K18" s="244"/>
      <c r="L18" s="244"/>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38" t="s">
        <v>90</v>
      </c>
      <c r="B21" s="238"/>
      <c r="C21" s="238"/>
      <c r="D21" s="238"/>
      <c r="E21" s="238"/>
      <c r="F21" s="238"/>
      <c r="G21" s="238"/>
      <c r="H21" s="238"/>
      <c r="I21" s="238"/>
      <c r="J21" s="238"/>
      <c r="K21" s="238"/>
      <c r="L21" s="238"/>
    </row>
    <row r="23" spans="1:12" ht="27" customHeight="1" x14ac:dyDescent="0.25">
      <c r="A23" s="239" t="s">
        <v>66</v>
      </c>
      <c r="B23" s="239"/>
      <c r="C23" s="239"/>
      <c r="D23" s="239"/>
      <c r="E23" s="84" t="s">
        <v>67</v>
      </c>
      <c r="F23" s="83" t="s">
        <v>68</v>
      </c>
      <c r="G23" s="83" t="s">
        <v>69</v>
      </c>
      <c r="H23" s="239" t="s">
        <v>3</v>
      </c>
      <c r="I23" s="239"/>
      <c r="J23" s="239"/>
      <c r="K23" s="239"/>
      <c r="L23" s="239"/>
    </row>
    <row r="24" spans="1:12" ht="30.75" customHeight="1" x14ac:dyDescent="0.25">
      <c r="A24" s="240" t="s">
        <v>99</v>
      </c>
      <c r="B24" s="241"/>
      <c r="C24" s="241"/>
      <c r="D24" s="242"/>
      <c r="E24" s="85"/>
      <c r="F24" s="1"/>
      <c r="G24" s="1"/>
      <c r="H24" s="228"/>
      <c r="I24" s="228"/>
      <c r="J24" s="228"/>
      <c r="K24" s="228"/>
      <c r="L24" s="228"/>
    </row>
    <row r="25" spans="1:12" ht="35.25" customHeight="1" x14ac:dyDescent="0.25">
      <c r="A25" s="225" t="s">
        <v>100</v>
      </c>
      <c r="B25" s="226"/>
      <c r="C25" s="226"/>
      <c r="D25" s="227"/>
      <c r="E25" s="86"/>
      <c r="F25" s="1"/>
      <c r="G25" s="1"/>
      <c r="H25" s="228"/>
      <c r="I25" s="228"/>
      <c r="J25" s="228"/>
      <c r="K25" s="228"/>
      <c r="L25" s="228"/>
    </row>
    <row r="26" spans="1:12" ht="24.75" customHeight="1" x14ac:dyDescent="0.25">
      <c r="A26" s="225" t="s">
        <v>139</v>
      </c>
      <c r="B26" s="226"/>
      <c r="C26" s="226"/>
      <c r="D26" s="227"/>
      <c r="E26" s="86"/>
      <c r="F26" s="1"/>
      <c r="G26" s="1"/>
      <c r="H26" s="228"/>
      <c r="I26" s="228"/>
      <c r="J26" s="228"/>
      <c r="K26" s="228"/>
      <c r="L26" s="228"/>
    </row>
    <row r="27" spans="1:12" ht="27" customHeight="1" x14ac:dyDescent="0.25">
      <c r="A27" s="235" t="s">
        <v>70</v>
      </c>
      <c r="B27" s="236"/>
      <c r="C27" s="236"/>
      <c r="D27" s="237"/>
      <c r="E27" s="87"/>
      <c r="F27" s="1"/>
      <c r="G27" s="1"/>
      <c r="H27" s="228"/>
      <c r="I27" s="228"/>
      <c r="J27" s="228"/>
      <c r="K27" s="228"/>
      <c r="L27" s="228"/>
    </row>
    <row r="28" spans="1:12" ht="20.25" customHeight="1" x14ac:dyDescent="0.25">
      <c r="A28" s="235" t="s">
        <v>94</v>
      </c>
      <c r="B28" s="236"/>
      <c r="C28" s="236"/>
      <c r="D28" s="237"/>
      <c r="E28" s="87"/>
      <c r="F28" s="1"/>
      <c r="G28" s="1"/>
      <c r="H28" s="229"/>
      <c r="I28" s="230"/>
      <c r="J28" s="230"/>
      <c r="K28" s="230"/>
      <c r="L28" s="231"/>
    </row>
    <row r="29" spans="1:12" ht="28.5" customHeight="1" x14ac:dyDescent="0.25">
      <c r="A29" s="235" t="s">
        <v>140</v>
      </c>
      <c r="B29" s="236"/>
      <c r="C29" s="236"/>
      <c r="D29" s="237"/>
      <c r="E29" s="87"/>
      <c r="F29" s="1"/>
      <c r="G29" s="1"/>
      <c r="H29" s="228"/>
      <c r="I29" s="228"/>
      <c r="J29" s="228"/>
      <c r="K29" s="228"/>
      <c r="L29" s="228"/>
    </row>
    <row r="30" spans="1:12" ht="28.5" customHeight="1" x14ac:dyDescent="0.25">
      <c r="A30" s="235" t="s">
        <v>97</v>
      </c>
      <c r="B30" s="236"/>
      <c r="C30" s="236"/>
      <c r="D30" s="237"/>
      <c r="E30" s="87"/>
      <c r="F30" s="1"/>
      <c r="G30" s="1"/>
      <c r="H30" s="229"/>
      <c r="I30" s="230"/>
      <c r="J30" s="230"/>
      <c r="K30" s="230"/>
      <c r="L30" s="231"/>
    </row>
    <row r="31" spans="1:12" ht="15.75" customHeight="1" x14ac:dyDescent="0.25">
      <c r="A31" s="225" t="s">
        <v>71</v>
      </c>
      <c r="B31" s="226"/>
      <c r="C31" s="226"/>
      <c r="D31" s="227"/>
      <c r="E31" s="86"/>
      <c r="F31" s="1"/>
      <c r="G31" s="1"/>
      <c r="H31" s="228"/>
      <c r="I31" s="228"/>
      <c r="J31" s="228"/>
      <c r="K31" s="228"/>
      <c r="L31" s="228"/>
    </row>
    <row r="32" spans="1:12" ht="19.5" customHeight="1" x14ac:dyDescent="0.25">
      <c r="A32" s="225" t="s">
        <v>72</v>
      </c>
      <c r="B32" s="226"/>
      <c r="C32" s="226"/>
      <c r="D32" s="227"/>
      <c r="E32" s="86"/>
      <c r="F32" s="1"/>
      <c r="G32" s="1"/>
      <c r="H32" s="228"/>
      <c r="I32" s="228"/>
      <c r="J32" s="228"/>
      <c r="K32" s="228"/>
      <c r="L32" s="228"/>
    </row>
    <row r="33" spans="1:12" ht="27.75" customHeight="1" x14ac:dyDescent="0.25">
      <c r="A33" s="225" t="s">
        <v>73</v>
      </c>
      <c r="B33" s="226"/>
      <c r="C33" s="226"/>
      <c r="D33" s="227"/>
      <c r="E33" s="86"/>
      <c r="F33" s="1"/>
      <c r="G33" s="1"/>
      <c r="H33" s="228"/>
      <c r="I33" s="228"/>
      <c r="J33" s="228"/>
      <c r="K33" s="228"/>
      <c r="L33" s="228"/>
    </row>
    <row r="34" spans="1:12" ht="61.5" customHeight="1" x14ac:dyDescent="0.25">
      <c r="A34" s="225" t="s">
        <v>74</v>
      </c>
      <c r="B34" s="226"/>
      <c r="C34" s="226"/>
      <c r="D34" s="227"/>
      <c r="E34" s="86"/>
      <c r="F34" s="1"/>
      <c r="G34" s="1"/>
      <c r="H34" s="228"/>
      <c r="I34" s="228"/>
      <c r="J34" s="228"/>
      <c r="K34" s="228"/>
      <c r="L34" s="228"/>
    </row>
    <row r="35" spans="1:12" ht="17.25" customHeight="1" x14ac:dyDescent="0.25">
      <c r="A35" s="225" t="s">
        <v>75</v>
      </c>
      <c r="B35" s="226"/>
      <c r="C35" s="226"/>
      <c r="D35" s="227"/>
      <c r="E35" s="86"/>
      <c r="F35" s="1"/>
      <c r="G35" s="1"/>
      <c r="H35" s="228"/>
      <c r="I35" s="228"/>
      <c r="J35" s="228"/>
      <c r="K35" s="228"/>
      <c r="L35" s="228"/>
    </row>
    <row r="36" spans="1:12" ht="24" customHeight="1" x14ac:dyDescent="0.25">
      <c r="A36" s="232" t="s">
        <v>96</v>
      </c>
      <c r="B36" s="233"/>
      <c r="C36" s="233"/>
      <c r="D36" s="234"/>
      <c r="E36" s="86"/>
      <c r="F36" s="1"/>
      <c r="G36" s="1"/>
      <c r="H36" s="229"/>
      <c r="I36" s="230"/>
      <c r="J36" s="230"/>
      <c r="K36" s="230"/>
      <c r="L36" s="231"/>
    </row>
    <row r="37" spans="1:12" ht="24" customHeight="1" x14ac:dyDescent="0.25">
      <c r="A37" s="225" t="s">
        <v>101</v>
      </c>
      <c r="B37" s="226"/>
      <c r="C37" s="226"/>
      <c r="D37" s="227"/>
      <c r="E37" s="86"/>
      <c r="F37" s="1"/>
      <c r="G37" s="1"/>
      <c r="H37" s="229"/>
      <c r="I37" s="230"/>
      <c r="J37" s="230"/>
      <c r="K37" s="230"/>
      <c r="L37" s="231"/>
    </row>
    <row r="38" spans="1:12" ht="28.5" customHeight="1" x14ac:dyDescent="0.25">
      <c r="A38" s="225" t="s">
        <v>102</v>
      </c>
      <c r="B38" s="226"/>
      <c r="C38" s="226"/>
      <c r="D38" s="227"/>
      <c r="E38" s="88"/>
      <c r="F38" s="1"/>
      <c r="G38" s="1"/>
      <c r="H38" s="228"/>
      <c r="I38" s="228"/>
      <c r="J38" s="228"/>
      <c r="K38" s="228"/>
      <c r="L38" s="228"/>
    </row>
    <row r="41" spans="1:12" x14ac:dyDescent="0.25">
      <c r="A41" s="238" t="s">
        <v>98</v>
      </c>
      <c r="B41" s="238"/>
      <c r="C41" s="238"/>
      <c r="D41" s="238"/>
      <c r="E41" s="238"/>
      <c r="F41" s="238"/>
      <c r="G41" s="238"/>
      <c r="H41" s="238"/>
      <c r="I41" s="238"/>
      <c r="J41" s="238"/>
      <c r="K41" s="238"/>
      <c r="L41" s="238"/>
    </row>
    <row r="43" spans="1:12" ht="15" customHeight="1" x14ac:dyDescent="0.25">
      <c r="A43" s="239" t="s">
        <v>66</v>
      </c>
      <c r="B43" s="239"/>
      <c r="C43" s="239"/>
      <c r="D43" s="239"/>
      <c r="E43" s="84" t="s">
        <v>67</v>
      </c>
      <c r="F43" s="91" t="s">
        <v>68</v>
      </c>
      <c r="G43" s="91" t="s">
        <v>69</v>
      </c>
      <c r="H43" s="239" t="s">
        <v>3</v>
      </c>
      <c r="I43" s="239"/>
      <c r="J43" s="239"/>
      <c r="K43" s="239"/>
      <c r="L43" s="239"/>
    </row>
    <row r="44" spans="1:12" ht="30" customHeight="1" x14ac:dyDescent="0.25">
      <c r="A44" s="240" t="s">
        <v>99</v>
      </c>
      <c r="B44" s="241"/>
      <c r="C44" s="241"/>
      <c r="D44" s="242"/>
      <c r="E44" s="85"/>
      <c r="F44" s="1"/>
      <c r="G44" s="1"/>
      <c r="H44" s="228"/>
      <c r="I44" s="228"/>
      <c r="J44" s="228"/>
      <c r="K44" s="228"/>
      <c r="L44" s="228"/>
    </row>
    <row r="45" spans="1:12" ht="15" customHeight="1" x14ac:dyDescent="0.25">
      <c r="A45" s="225" t="s">
        <v>100</v>
      </c>
      <c r="B45" s="226"/>
      <c r="C45" s="226"/>
      <c r="D45" s="227"/>
      <c r="E45" s="86"/>
      <c r="F45" s="1"/>
      <c r="G45" s="1"/>
      <c r="H45" s="228"/>
      <c r="I45" s="228"/>
      <c r="J45" s="228"/>
      <c r="K45" s="228"/>
      <c r="L45" s="228"/>
    </row>
    <row r="46" spans="1:12" ht="15" customHeight="1" x14ac:dyDescent="0.25">
      <c r="A46" s="225" t="s">
        <v>139</v>
      </c>
      <c r="B46" s="226"/>
      <c r="C46" s="226"/>
      <c r="D46" s="227"/>
      <c r="E46" s="86"/>
      <c r="F46" s="1"/>
      <c r="G46" s="1"/>
      <c r="H46" s="228"/>
      <c r="I46" s="228"/>
      <c r="J46" s="228"/>
      <c r="K46" s="228"/>
      <c r="L46" s="228"/>
    </row>
    <row r="47" spans="1:12" ht="15" customHeight="1" x14ac:dyDescent="0.25">
      <c r="A47" s="235" t="s">
        <v>70</v>
      </c>
      <c r="B47" s="236"/>
      <c r="C47" s="236"/>
      <c r="D47" s="237"/>
      <c r="E47" s="87"/>
      <c r="F47" s="1"/>
      <c r="G47" s="1"/>
      <c r="H47" s="228"/>
      <c r="I47" s="228"/>
      <c r="J47" s="228"/>
      <c r="K47" s="228"/>
      <c r="L47" s="228"/>
    </row>
    <row r="48" spans="1:12" ht="15" customHeight="1" x14ac:dyDescent="0.25">
      <c r="A48" s="235" t="s">
        <v>94</v>
      </c>
      <c r="B48" s="236"/>
      <c r="C48" s="236"/>
      <c r="D48" s="237"/>
      <c r="E48" s="87"/>
      <c r="F48" s="1"/>
      <c r="G48" s="1"/>
      <c r="H48" s="229"/>
      <c r="I48" s="230"/>
      <c r="J48" s="230"/>
      <c r="K48" s="230"/>
      <c r="L48" s="231"/>
    </row>
    <row r="49" spans="1:12" ht="37.5" customHeight="1" x14ac:dyDescent="0.25">
      <c r="A49" s="235" t="s">
        <v>140</v>
      </c>
      <c r="B49" s="236"/>
      <c r="C49" s="236"/>
      <c r="D49" s="237"/>
      <c r="E49" s="87"/>
      <c r="F49" s="1"/>
      <c r="G49" s="1"/>
      <c r="H49" s="228"/>
      <c r="I49" s="228"/>
      <c r="J49" s="228"/>
      <c r="K49" s="228"/>
      <c r="L49" s="228"/>
    </row>
    <row r="50" spans="1:12" ht="15" customHeight="1" x14ac:dyDescent="0.25">
      <c r="A50" s="235" t="s">
        <v>97</v>
      </c>
      <c r="B50" s="236"/>
      <c r="C50" s="236"/>
      <c r="D50" s="237"/>
      <c r="E50" s="87"/>
      <c r="F50" s="1"/>
      <c r="G50" s="1"/>
      <c r="H50" s="229"/>
      <c r="I50" s="230"/>
      <c r="J50" s="230"/>
      <c r="K50" s="230"/>
      <c r="L50" s="231"/>
    </row>
    <row r="51" spans="1:12" ht="15" customHeight="1" x14ac:dyDescent="0.25">
      <c r="A51" s="225" t="s">
        <v>71</v>
      </c>
      <c r="B51" s="226"/>
      <c r="C51" s="226"/>
      <c r="D51" s="227"/>
      <c r="E51" s="86"/>
      <c r="F51" s="1"/>
      <c r="G51" s="1"/>
      <c r="H51" s="228"/>
      <c r="I51" s="228"/>
      <c r="J51" s="228"/>
      <c r="K51" s="228"/>
      <c r="L51" s="228"/>
    </row>
    <row r="52" spans="1:12" ht="15" customHeight="1" x14ac:dyDescent="0.25">
      <c r="A52" s="225" t="s">
        <v>72</v>
      </c>
      <c r="B52" s="226"/>
      <c r="C52" s="226"/>
      <c r="D52" s="227"/>
      <c r="E52" s="86"/>
      <c r="F52" s="1"/>
      <c r="G52" s="1"/>
      <c r="H52" s="228"/>
      <c r="I52" s="228"/>
      <c r="J52" s="228"/>
      <c r="K52" s="228"/>
      <c r="L52" s="228"/>
    </row>
    <row r="53" spans="1:12" ht="15" customHeight="1" x14ac:dyDescent="0.25">
      <c r="A53" s="225" t="s">
        <v>73</v>
      </c>
      <c r="B53" s="226"/>
      <c r="C53" s="226"/>
      <c r="D53" s="227"/>
      <c r="E53" s="86"/>
      <c r="F53" s="1"/>
      <c r="G53" s="1"/>
      <c r="H53" s="228"/>
      <c r="I53" s="228"/>
      <c r="J53" s="228"/>
      <c r="K53" s="228"/>
      <c r="L53" s="228"/>
    </row>
    <row r="54" spans="1:12" ht="15" customHeight="1" x14ac:dyDescent="0.25">
      <c r="A54" s="225" t="s">
        <v>74</v>
      </c>
      <c r="B54" s="226"/>
      <c r="C54" s="226"/>
      <c r="D54" s="227"/>
      <c r="E54" s="86"/>
      <c r="F54" s="1"/>
      <c r="G54" s="1"/>
      <c r="H54" s="228"/>
      <c r="I54" s="228"/>
      <c r="J54" s="228"/>
      <c r="K54" s="228"/>
      <c r="L54" s="228"/>
    </row>
    <row r="55" spans="1:12" ht="15" customHeight="1" x14ac:dyDescent="0.25">
      <c r="A55" s="225" t="s">
        <v>75</v>
      </c>
      <c r="B55" s="226"/>
      <c r="C55" s="226"/>
      <c r="D55" s="227"/>
      <c r="E55" s="86"/>
      <c r="F55" s="1"/>
      <c r="G55" s="1"/>
      <c r="H55" s="228"/>
      <c r="I55" s="228"/>
      <c r="J55" s="228"/>
      <c r="K55" s="228"/>
      <c r="L55" s="228"/>
    </row>
    <row r="56" spans="1:12" ht="15" customHeight="1" x14ac:dyDescent="0.25">
      <c r="A56" s="232" t="s">
        <v>96</v>
      </c>
      <c r="B56" s="233"/>
      <c r="C56" s="233"/>
      <c r="D56" s="234"/>
      <c r="E56" s="86"/>
      <c r="F56" s="1"/>
      <c r="G56" s="1"/>
      <c r="H56" s="229"/>
      <c r="I56" s="230"/>
      <c r="J56" s="230"/>
      <c r="K56" s="230"/>
      <c r="L56" s="231"/>
    </row>
    <row r="57" spans="1:12" ht="15" customHeight="1" x14ac:dyDescent="0.25">
      <c r="A57" s="225" t="s">
        <v>101</v>
      </c>
      <c r="B57" s="226"/>
      <c r="C57" s="226"/>
      <c r="D57" s="227"/>
      <c r="E57" s="86"/>
      <c r="F57" s="1"/>
      <c r="G57" s="1"/>
      <c r="H57" s="229"/>
      <c r="I57" s="230"/>
      <c r="J57" s="230"/>
      <c r="K57" s="230"/>
      <c r="L57" s="231"/>
    </row>
    <row r="58" spans="1:12" ht="15" customHeight="1" x14ac:dyDescent="0.25">
      <c r="A58" s="225" t="s">
        <v>102</v>
      </c>
      <c r="B58" s="226"/>
      <c r="C58" s="226"/>
      <c r="D58" s="227"/>
      <c r="E58" s="88"/>
      <c r="F58" s="1"/>
      <c r="G58" s="1"/>
      <c r="H58" s="228"/>
      <c r="I58" s="228"/>
      <c r="J58" s="228"/>
      <c r="K58" s="228"/>
      <c r="L58" s="22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25" zoomScaleNormal="100" workbookViewId="0">
      <selection activeCell="D42" sqref="D42"/>
    </sheetView>
  </sheetViews>
  <sheetFormatPr baseColWidth="10" defaultRowHeight="15" x14ac:dyDescent="0.25"/>
  <cols>
    <col min="1" max="1" width="3.140625" style="9" bestFit="1" customWidth="1"/>
    <col min="2" max="2" width="102.7109375" style="9" bestFit="1" customWidth="1"/>
    <col min="3" max="3" width="31.140625" style="9" customWidth="1"/>
    <col min="4" max="4" width="37.570312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45.28515625" style="9" customWidth="1"/>
    <col min="13" max="13" width="18.7109375" style="178"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7" t="s">
        <v>61</v>
      </c>
      <c r="C2" s="258"/>
      <c r="D2" s="258"/>
      <c r="E2" s="258"/>
      <c r="F2" s="258"/>
      <c r="G2" s="258"/>
      <c r="H2" s="258"/>
      <c r="I2" s="258"/>
      <c r="J2" s="258"/>
      <c r="K2" s="258"/>
      <c r="L2" s="258"/>
      <c r="M2" s="258"/>
      <c r="N2" s="258"/>
      <c r="O2" s="258"/>
      <c r="P2" s="258"/>
    </row>
    <row r="4" spans="2:16" ht="26.25" x14ac:dyDescent="0.25">
      <c r="B4" s="257" t="s">
        <v>46</v>
      </c>
      <c r="C4" s="258"/>
      <c r="D4" s="258"/>
      <c r="E4" s="258"/>
      <c r="F4" s="258"/>
      <c r="G4" s="258"/>
      <c r="H4" s="258"/>
      <c r="I4" s="258"/>
      <c r="J4" s="258"/>
      <c r="K4" s="258"/>
      <c r="L4" s="258"/>
      <c r="M4" s="258"/>
      <c r="N4" s="258"/>
      <c r="O4" s="258"/>
      <c r="P4" s="258"/>
    </row>
    <row r="5" spans="2:16" ht="15.75" thickBot="1" x14ac:dyDescent="0.3"/>
    <row r="6" spans="2:16" ht="21.75" thickBot="1" x14ac:dyDescent="0.3">
      <c r="B6" s="11" t="s">
        <v>4</v>
      </c>
      <c r="C6" s="261" t="s">
        <v>165</v>
      </c>
      <c r="D6" s="261"/>
      <c r="E6" s="261"/>
      <c r="F6" s="261"/>
      <c r="G6" s="261"/>
      <c r="H6" s="261"/>
      <c r="I6" s="261"/>
      <c r="J6" s="261"/>
      <c r="K6" s="261"/>
      <c r="L6" s="261"/>
      <c r="M6" s="261"/>
      <c r="N6" s="262"/>
    </row>
    <row r="7" spans="2:16" ht="16.5" thickBot="1" x14ac:dyDescent="0.3">
      <c r="B7" s="12" t="s">
        <v>5</v>
      </c>
      <c r="C7" s="261" t="s">
        <v>166</v>
      </c>
      <c r="D7" s="261"/>
      <c r="E7" s="261"/>
      <c r="F7" s="261"/>
      <c r="G7" s="261"/>
      <c r="H7" s="261"/>
      <c r="I7" s="261"/>
      <c r="J7" s="261"/>
      <c r="K7" s="261"/>
      <c r="L7" s="261"/>
      <c r="M7" s="261"/>
      <c r="N7" s="262"/>
    </row>
    <row r="8" spans="2:16" ht="16.5" thickBot="1" x14ac:dyDescent="0.3">
      <c r="B8" s="12" t="s">
        <v>6</v>
      </c>
      <c r="C8" s="261" t="s">
        <v>167</v>
      </c>
      <c r="D8" s="261"/>
      <c r="E8" s="261"/>
      <c r="F8" s="261"/>
      <c r="G8" s="261"/>
      <c r="H8" s="261"/>
      <c r="I8" s="261"/>
      <c r="J8" s="261"/>
      <c r="K8" s="261"/>
      <c r="L8" s="261"/>
      <c r="M8" s="261"/>
      <c r="N8" s="262"/>
    </row>
    <row r="9" spans="2:16" ht="16.5" thickBot="1" x14ac:dyDescent="0.3">
      <c r="B9" s="12" t="s">
        <v>7</v>
      </c>
      <c r="C9" s="261"/>
      <c r="D9" s="261"/>
      <c r="E9" s="261"/>
      <c r="F9" s="261"/>
      <c r="G9" s="261"/>
      <c r="H9" s="261"/>
      <c r="I9" s="261"/>
      <c r="J9" s="261"/>
      <c r="K9" s="261"/>
      <c r="L9" s="261"/>
      <c r="M9" s="261"/>
      <c r="N9" s="262"/>
    </row>
    <row r="10" spans="2:16" ht="16.5" thickBot="1" x14ac:dyDescent="0.3">
      <c r="B10" s="12" t="s">
        <v>8</v>
      </c>
      <c r="C10" s="263">
        <v>22</v>
      </c>
      <c r="D10" s="263"/>
      <c r="E10" s="264"/>
      <c r="F10" s="34"/>
      <c r="G10" s="34"/>
      <c r="H10" s="34"/>
      <c r="I10" s="34"/>
      <c r="J10" s="34"/>
      <c r="K10" s="34"/>
      <c r="L10" s="34"/>
      <c r="M10" s="179"/>
      <c r="N10" s="35"/>
    </row>
    <row r="11" spans="2:16" ht="16.5" thickBot="1" x14ac:dyDescent="0.3">
      <c r="B11" s="14" t="s">
        <v>9</v>
      </c>
      <c r="C11" s="15">
        <v>41976</v>
      </c>
      <c r="D11" s="16"/>
      <c r="E11" s="16"/>
      <c r="F11" s="16"/>
      <c r="G11" s="16"/>
      <c r="H11" s="16"/>
      <c r="I11" s="16"/>
      <c r="J11" s="16"/>
      <c r="K11" s="16"/>
      <c r="L11" s="16"/>
      <c r="M11" s="180"/>
      <c r="N11" s="17"/>
    </row>
    <row r="12" spans="2:16" ht="15.75" x14ac:dyDescent="0.25">
      <c r="B12" s="13"/>
      <c r="C12" s="18"/>
      <c r="D12" s="19"/>
      <c r="E12" s="19"/>
      <c r="F12" s="19"/>
      <c r="G12" s="19"/>
      <c r="H12" s="19"/>
      <c r="I12" s="8"/>
      <c r="J12" s="8"/>
      <c r="K12" s="8"/>
      <c r="L12" s="8"/>
      <c r="M12" s="181"/>
      <c r="N12" s="19"/>
    </row>
    <row r="13" spans="2:16" x14ac:dyDescent="0.25">
      <c r="I13" s="8"/>
      <c r="J13" s="8"/>
      <c r="K13" s="8"/>
      <c r="L13" s="8"/>
      <c r="M13" s="181"/>
      <c r="N13" s="21"/>
    </row>
    <row r="14" spans="2:16" ht="45.75" customHeight="1" x14ac:dyDescent="0.25">
      <c r="B14" s="267" t="s">
        <v>103</v>
      </c>
      <c r="C14" s="267"/>
      <c r="D14" s="52" t="s">
        <v>12</v>
      </c>
      <c r="E14" s="52" t="s">
        <v>13</v>
      </c>
      <c r="F14" s="52" t="s">
        <v>28</v>
      </c>
      <c r="G14" s="93"/>
      <c r="I14" s="38"/>
      <c r="J14" s="38"/>
      <c r="K14" s="38"/>
      <c r="L14" s="38"/>
      <c r="M14" s="182"/>
      <c r="N14" s="21"/>
    </row>
    <row r="15" spans="2:16" x14ac:dyDescent="0.25">
      <c r="B15" s="267"/>
      <c r="C15" s="267"/>
      <c r="D15" s="52">
        <v>22</v>
      </c>
      <c r="E15" s="36">
        <f>1076037412+2051687144</f>
        <v>3127724556</v>
      </c>
      <c r="F15" s="164">
        <f>110+125+124+313+200+400</f>
        <v>1272</v>
      </c>
      <c r="G15" s="94"/>
      <c r="I15" s="39"/>
      <c r="J15" s="39"/>
      <c r="K15" s="39"/>
      <c r="L15" s="39"/>
      <c r="M15" s="183"/>
      <c r="N15" s="21"/>
    </row>
    <row r="16" spans="2:16" x14ac:dyDescent="0.25">
      <c r="B16" s="267"/>
      <c r="C16" s="267"/>
      <c r="D16" s="52"/>
      <c r="E16" s="36"/>
      <c r="F16" s="36"/>
      <c r="G16" s="94"/>
      <c r="I16" s="39"/>
      <c r="J16" s="39"/>
      <c r="K16" s="39"/>
      <c r="L16" s="39"/>
      <c r="M16" s="183"/>
      <c r="N16" s="21"/>
    </row>
    <row r="17" spans="1:14" x14ac:dyDescent="0.25">
      <c r="B17" s="267"/>
      <c r="C17" s="267"/>
      <c r="D17" s="52"/>
      <c r="E17" s="36"/>
      <c r="F17" s="36"/>
      <c r="G17" s="94"/>
      <c r="I17" s="39"/>
      <c r="J17" s="39"/>
      <c r="K17" s="39"/>
      <c r="L17" s="39"/>
      <c r="M17" s="183"/>
      <c r="N17" s="21"/>
    </row>
    <row r="18" spans="1:14" x14ac:dyDescent="0.25">
      <c r="B18" s="267"/>
      <c r="C18" s="267"/>
      <c r="D18" s="52"/>
      <c r="E18" s="37"/>
      <c r="F18" s="36"/>
      <c r="G18" s="94"/>
      <c r="H18" s="22"/>
      <c r="I18" s="39"/>
      <c r="J18" s="39"/>
      <c r="K18" s="39"/>
      <c r="L18" s="39"/>
      <c r="M18" s="183"/>
      <c r="N18" s="20"/>
    </row>
    <row r="19" spans="1:14" x14ac:dyDescent="0.25">
      <c r="B19" s="267"/>
      <c r="C19" s="267"/>
      <c r="D19" s="52"/>
      <c r="E19" s="37"/>
      <c r="F19" s="36"/>
      <c r="G19" s="94"/>
      <c r="H19" s="22"/>
      <c r="I19" s="41"/>
      <c r="J19" s="41"/>
      <c r="K19" s="41"/>
      <c r="L19" s="41"/>
      <c r="M19" s="184"/>
      <c r="N19" s="20"/>
    </row>
    <row r="20" spans="1:14" x14ac:dyDescent="0.25">
      <c r="B20" s="267"/>
      <c r="C20" s="267"/>
      <c r="D20" s="52"/>
      <c r="E20" s="37"/>
      <c r="F20" s="36"/>
      <c r="G20" s="94"/>
      <c r="H20" s="22"/>
      <c r="I20" s="8"/>
      <c r="J20" s="8"/>
      <c r="K20" s="8"/>
      <c r="L20" s="8"/>
      <c r="M20" s="181"/>
      <c r="N20" s="20"/>
    </row>
    <row r="21" spans="1:14" x14ac:dyDescent="0.25">
      <c r="B21" s="267"/>
      <c r="C21" s="267"/>
      <c r="D21" s="52"/>
      <c r="E21" s="37"/>
      <c r="F21" s="36"/>
      <c r="G21" s="94"/>
      <c r="H21" s="22"/>
      <c r="I21" s="8"/>
      <c r="J21" s="8"/>
      <c r="K21" s="8"/>
      <c r="L21" s="8"/>
      <c r="M21" s="181"/>
      <c r="N21" s="20"/>
    </row>
    <row r="22" spans="1:14" ht="15.75" thickBot="1" x14ac:dyDescent="0.3">
      <c r="B22" s="259" t="s">
        <v>14</v>
      </c>
      <c r="C22" s="260"/>
      <c r="D22" s="52"/>
      <c r="E22" s="64"/>
      <c r="F22" s="36"/>
      <c r="G22" s="94"/>
      <c r="H22" s="22"/>
      <c r="I22" s="8"/>
      <c r="J22" s="8"/>
      <c r="K22" s="8"/>
      <c r="L22" s="8"/>
      <c r="M22" s="181"/>
      <c r="N22" s="20"/>
    </row>
    <row r="23" spans="1:14" ht="45.75" thickBot="1" x14ac:dyDescent="0.3">
      <c r="A23" s="43"/>
      <c r="B23" s="53" t="s">
        <v>15</v>
      </c>
      <c r="C23" s="53" t="s">
        <v>104</v>
      </c>
      <c r="E23" s="38"/>
      <c r="F23" s="38"/>
      <c r="G23" s="38"/>
      <c r="H23" s="38"/>
      <c r="I23" s="10"/>
      <c r="J23" s="10"/>
      <c r="K23" s="10"/>
      <c r="L23" s="10"/>
      <c r="M23" s="185"/>
    </row>
    <row r="24" spans="1:14" ht="15.75" thickBot="1" x14ac:dyDescent="0.3">
      <c r="A24" s="44">
        <v>1</v>
      </c>
      <c r="C24" s="46">
        <f>+F15*80%</f>
        <v>1017.6</v>
      </c>
      <c r="D24" s="42"/>
      <c r="E24" s="45">
        <f>E22</f>
        <v>0</v>
      </c>
      <c r="F24" s="40"/>
      <c r="G24" s="40"/>
      <c r="H24" s="40"/>
      <c r="I24" s="23"/>
      <c r="J24" s="23"/>
      <c r="K24" s="23"/>
      <c r="L24" s="23"/>
      <c r="M24" s="185"/>
    </row>
    <row r="25" spans="1:14" x14ac:dyDescent="0.25">
      <c r="A25" s="103"/>
      <c r="C25" s="104"/>
      <c r="D25" s="39"/>
      <c r="E25" s="105"/>
      <c r="F25" s="40"/>
      <c r="G25" s="40"/>
      <c r="H25" s="40"/>
      <c r="I25" s="23"/>
      <c r="J25" s="23"/>
      <c r="K25" s="23"/>
      <c r="L25" s="23"/>
      <c r="M25" s="185"/>
    </row>
    <row r="26" spans="1:14" x14ac:dyDescent="0.25">
      <c r="A26" s="103"/>
      <c r="C26" s="104"/>
      <c r="D26" s="39"/>
      <c r="E26" s="105"/>
      <c r="F26" s="40"/>
      <c r="G26" s="40"/>
      <c r="H26" s="40"/>
      <c r="I26" s="23"/>
      <c r="J26" s="23"/>
      <c r="K26" s="23"/>
      <c r="L26" s="23"/>
      <c r="M26" s="185"/>
    </row>
    <row r="27" spans="1:14" x14ac:dyDescent="0.25">
      <c r="A27" s="103"/>
      <c r="B27" s="125" t="s">
        <v>141</v>
      </c>
      <c r="C27" s="107"/>
      <c r="D27" s="107"/>
      <c r="E27" s="107"/>
      <c r="F27" s="107"/>
      <c r="G27" s="107"/>
      <c r="H27" s="107"/>
      <c r="I27" s="110"/>
      <c r="J27" s="110"/>
      <c r="K27" s="110"/>
      <c r="L27" s="110"/>
      <c r="M27" s="181"/>
      <c r="N27" s="111"/>
    </row>
    <row r="28" spans="1:14" x14ac:dyDescent="0.25">
      <c r="A28" s="103"/>
      <c r="B28" s="107"/>
      <c r="C28" s="107"/>
      <c r="D28" s="107"/>
      <c r="E28" s="107"/>
      <c r="F28" s="107"/>
      <c r="G28" s="107"/>
      <c r="H28" s="107"/>
      <c r="I28" s="110"/>
      <c r="J28" s="110"/>
      <c r="K28" s="110"/>
      <c r="L28" s="110"/>
      <c r="M28" s="181"/>
      <c r="N28" s="111"/>
    </row>
    <row r="29" spans="1:14" x14ac:dyDescent="0.25">
      <c r="A29" s="103"/>
      <c r="B29" s="128" t="s">
        <v>32</v>
      </c>
      <c r="C29" s="128" t="s">
        <v>142</v>
      </c>
      <c r="D29" s="128" t="s">
        <v>143</v>
      </c>
      <c r="E29" s="107"/>
      <c r="F29" s="107"/>
      <c r="G29" s="107"/>
      <c r="H29" s="107"/>
      <c r="I29" s="110"/>
      <c r="J29" s="110"/>
      <c r="K29" s="110"/>
      <c r="L29" s="110"/>
      <c r="M29" s="181"/>
      <c r="N29" s="111"/>
    </row>
    <row r="30" spans="1:14" x14ac:dyDescent="0.25">
      <c r="A30" s="103"/>
      <c r="B30" s="124" t="s">
        <v>144</v>
      </c>
      <c r="C30" s="222" t="s">
        <v>183</v>
      </c>
      <c r="D30" s="124"/>
      <c r="E30" s="107"/>
      <c r="F30" s="107"/>
      <c r="G30" s="107"/>
      <c r="H30" s="107"/>
      <c r="I30" s="110"/>
      <c r="J30" s="110"/>
      <c r="K30" s="110"/>
      <c r="L30" s="110"/>
      <c r="M30" s="181"/>
      <c r="N30" s="111"/>
    </row>
    <row r="31" spans="1:14" x14ac:dyDescent="0.25">
      <c r="A31" s="103"/>
      <c r="B31" s="124" t="s">
        <v>145</v>
      </c>
      <c r="C31" s="222" t="s">
        <v>183</v>
      </c>
      <c r="D31" s="124"/>
      <c r="E31" s="107"/>
      <c r="F31" s="107"/>
      <c r="G31" s="107"/>
      <c r="H31" s="107"/>
      <c r="I31" s="110"/>
      <c r="J31" s="110"/>
      <c r="K31" s="110"/>
      <c r="L31" s="110"/>
      <c r="M31" s="181"/>
      <c r="N31" s="111"/>
    </row>
    <row r="32" spans="1:14" x14ac:dyDescent="0.25">
      <c r="A32" s="103"/>
      <c r="B32" s="124" t="s">
        <v>146</v>
      </c>
      <c r="C32" s="222" t="s">
        <v>183</v>
      </c>
      <c r="D32" s="124"/>
      <c r="E32" s="107"/>
      <c r="F32" s="107"/>
      <c r="G32" s="107"/>
      <c r="H32" s="107"/>
      <c r="I32" s="110"/>
      <c r="J32" s="110"/>
      <c r="K32" s="110"/>
      <c r="L32" s="110"/>
      <c r="M32" s="181"/>
      <c r="N32" s="111"/>
    </row>
    <row r="33" spans="1:17" x14ac:dyDescent="0.25">
      <c r="A33" s="103"/>
      <c r="B33" s="124" t="s">
        <v>147</v>
      </c>
      <c r="C33" s="222" t="s">
        <v>183</v>
      </c>
      <c r="D33" s="124"/>
      <c r="E33" s="107"/>
      <c r="F33" s="107"/>
      <c r="G33" s="107"/>
      <c r="H33" s="107"/>
      <c r="I33" s="110"/>
      <c r="J33" s="110"/>
      <c r="K33" s="110"/>
      <c r="L33" s="110"/>
      <c r="M33" s="181"/>
      <c r="N33" s="111"/>
    </row>
    <row r="34" spans="1:17" x14ac:dyDescent="0.25">
      <c r="A34" s="103"/>
      <c r="B34" s="107"/>
      <c r="C34" s="107"/>
      <c r="D34" s="107"/>
      <c r="E34" s="107"/>
      <c r="F34" s="107"/>
      <c r="G34" s="107"/>
      <c r="H34" s="107"/>
      <c r="I34" s="110"/>
      <c r="J34" s="110"/>
      <c r="K34" s="110"/>
      <c r="L34" s="110"/>
      <c r="M34" s="181"/>
      <c r="N34" s="111"/>
    </row>
    <row r="35" spans="1:17" x14ac:dyDescent="0.25">
      <c r="A35" s="103"/>
      <c r="B35" s="107"/>
      <c r="C35" s="107"/>
      <c r="D35" s="107"/>
      <c r="E35" s="107"/>
      <c r="F35" s="107"/>
      <c r="G35" s="107"/>
      <c r="H35" s="107"/>
      <c r="I35" s="110"/>
      <c r="J35" s="110"/>
      <c r="K35" s="110"/>
      <c r="L35" s="110"/>
      <c r="M35" s="181"/>
      <c r="N35" s="111"/>
    </row>
    <row r="36" spans="1:17" x14ac:dyDescent="0.25">
      <c r="A36" s="103"/>
      <c r="B36" s="125" t="s">
        <v>148</v>
      </c>
      <c r="C36" s="107"/>
      <c r="D36" s="107"/>
      <c r="E36" s="107"/>
      <c r="F36" s="107"/>
      <c r="G36" s="107"/>
      <c r="H36" s="107"/>
      <c r="I36" s="110"/>
      <c r="J36" s="110"/>
      <c r="K36" s="110"/>
      <c r="L36" s="110"/>
      <c r="M36" s="181"/>
      <c r="N36" s="111"/>
    </row>
    <row r="37" spans="1:17" x14ac:dyDescent="0.25">
      <c r="A37" s="103"/>
      <c r="B37" s="107"/>
      <c r="C37" s="107"/>
      <c r="D37" s="107"/>
      <c r="E37" s="107"/>
      <c r="F37" s="107"/>
      <c r="G37" s="107"/>
      <c r="H37" s="107"/>
      <c r="I37" s="110"/>
      <c r="J37" s="110"/>
      <c r="K37" s="110"/>
      <c r="L37" s="110"/>
      <c r="M37" s="181"/>
      <c r="N37" s="111"/>
    </row>
    <row r="38" spans="1:17" x14ac:dyDescent="0.25">
      <c r="A38" s="103"/>
      <c r="B38" s="107"/>
      <c r="C38" s="107"/>
      <c r="D38" s="107"/>
      <c r="E38" s="107"/>
      <c r="F38" s="107"/>
      <c r="G38" s="107"/>
      <c r="H38" s="107"/>
      <c r="I38" s="110"/>
      <c r="J38" s="110"/>
      <c r="K38" s="110"/>
      <c r="L38" s="110"/>
      <c r="M38" s="181"/>
      <c r="N38" s="111"/>
    </row>
    <row r="39" spans="1:17" x14ac:dyDescent="0.25">
      <c r="A39" s="103"/>
      <c r="B39" s="128" t="s">
        <v>32</v>
      </c>
      <c r="C39" s="128" t="s">
        <v>56</v>
      </c>
      <c r="D39" s="127" t="s">
        <v>49</v>
      </c>
      <c r="E39" s="127" t="s">
        <v>16</v>
      </c>
      <c r="F39" s="107"/>
      <c r="G39" s="107"/>
      <c r="H39" s="107"/>
      <c r="I39" s="110"/>
      <c r="J39" s="110"/>
      <c r="K39" s="110"/>
      <c r="L39" s="110"/>
      <c r="M39" s="181"/>
      <c r="N39" s="111"/>
    </row>
    <row r="40" spans="1:17" ht="28.5" x14ac:dyDescent="0.25">
      <c r="A40" s="103"/>
      <c r="B40" s="108" t="s">
        <v>149</v>
      </c>
      <c r="C40" s="109">
        <v>40</v>
      </c>
      <c r="D40" s="126">
        <v>40</v>
      </c>
      <c r="E40" s="276">
        <f>+D40+D41</f>
        <v>100</v>
      </c>
      <c r="F40" s="107"/>
      <c r="G40" s="107"/>
      <c r="H40" s="107"/>
      <c r="I40" s="110"/>
      <c r="J40" s="110"/>
      <c r="K40" s="110"/>
      <c r="L40" s="110"/>
      <c r="M40" s="181"/>
      <c r="N40" s="111"/>
    </row>
    <row r="41" spans="1:17" ht="42.75" x14ac:dyDescent="0.25">
      <c r="A41" s="103"/>
      <c r="B41" s="108" t="s">
        <v>150</v>
      </c>
      <c r="C41" s="109">
        <v>60</v>
      </c>
      <c r="D41" s="126">
        <v>60</v>
      </c>
      <c r="E41" s="277"/>
      <c r="F41" s="107"/>
      <c r="G41" s="107"/>
      <c r="H41" s="107"/>
      <c r="I41" s="110"/>
      <c r="J41" s="110"/>
      <c r="K41" s="110"/>
      <c r="L41" s="110"/>
      <c r="M41" s="181"/>
      <c r="N41" s="111"/>
    </row>
    <row r="42" spans="1:17" x14ac:dyDescent="0.25">
      <c r="A42" s="103"/>
      <c r="C42" s="104"/>
      <c r="D42" s="39"/>
      <c r="E42" s="105"/>
      <c r="F42" s="40"/>
      <c r="G42" s="40"/>
      <c r="H42" s="40"/>
      <c r="I42" s="23"/>
      <c r="J42" s="23"/>
      <c r="K42" s="23"/>
      <c r="L42" s="23"/>
      <c r="M42" s="185"/>
    </row>
    <row r="43" spans="1:17" x14ac:dyDescent="0.25">
      <c r="A43" s="103"/>
      <c r="C43" s="104"/>
      <c r="D43" s="39"/>
      <c r="E43" s="105"/>
      <c r="F43" s="40"/>
      <c r="G43" s="40"/>
      <c r="H43" s="40"/>
      <c r="I43" s="23"/>
      <c r="J43" s="23"/>
      <c r="K43" s="23"/>
      <c r="L43" s="23"/>
      <c r="M43" s="185"/>
    </row>
    <row r="44" spans="1:17" x14ac:dyDescent="0.25">
      <c r="A44" s="103"/>
      <c r="C44" s="104"/>
      <c r="D44" s="39"/>
      <c r="E44" s="105"/>
      <c r="F44" s="40"/>
      <c r="G44" s="40"/>
      <c r="H44" s="40"/>
      <c r="I44" s="23"/>
      <c r="J44" s="23"/>
      <c r="K44" s="23"/>
      <c r="L44" s="23"/>
      <c r="M44" s="185"/>
    </row>
    <row r="45" spans="1:17" ht="15.75" thickBot="1" x14ac:dyDescent="0.3">
      <c r="M45" s="269" t="s">
        <v>34</v>
      </c>
      <c r="N45" s="269"/>
    </row>
    <row r="46" spans="1:17" x14ac:dyDescent="0.25">
      <c r="B46" s="66" t="s">
        <v>29</v>
      </c>
      <c r="M46" s="186"/>
      <c r="N46" s="65"/>
    </row>
    <row r="47" spans="1:17" ht="15.75" thickBot="1" x14ac:dyDescent="0.3">
      <c r="M47" s="186"/>
      <c r="N47" s="65"/>
    </row>
    <row r="48" spans="1:17" s="8" customFormat="1" ht="109.5" customHeight="1" x14ac:dyDescent="0.25">
      <c r="B48" s="121" t="s">
        <v>151</v>
      </c>
      <c r="C48" s="121" t="s">
        <v>152</v>
      </c>
      <c r="D48" s="121" t="s">
        <v>153</v>
      </c>
      <c r="E48" s="54" t="s">
        <v>43</v>
      </c>
      <c r="F48" s="54" t="s">
        <v>22</v>
      </c>
      <c r="G48" s="54" t="s">
        <v>105</v>
      </c>
      <c r="H48" s="54" t="s">
        <v>17</v>
      </c>
      <c r="I48" s="54" t="s">
        <v>10</v>
      </c>
      <c r="J48" s="54" t="s">
        <v>30</v>
      </c>
      <c r="K48" s="54" t="s">
        <v>59</v>
      </c>
      <c r="L48" s="54" t="s">
        <v>20</v>
      </c>
      <c r="M48" s="187" t="s">
        <v>25</v>
      </c>
      <c r="N48" s="121" t="s">
        <v>154</v>
      </c>
      <c r="O48" s="54" t="s">
        <v>35</v>
      </c>
      <c r="P48" s="55" t="s">
        <v>11</v>
      </c>
      <c r="Q48" s="55" t="s">
        <v>19</v>
      </c>
    </row>
    <row r="49" spans="1:26" s="220" customFormat="1" ht="48" x14ac:dyDescent="0.25">
      <c r="A49" s="206">
        <v>1</v>
      </c>
      <c r="B49" s="207" t="s">
        <v>166</v>
      </c>
      <c r="C49" s="208" t="s">
        <v>166</v>
      </c>
      <c r="D49" s="207" t="s">
        <v>168</v>
      </c>
      <c r="E49" s="209" t="s">
        <v>169</v>
      </c>
      <c r="F49" s="210" t="s">
        <v>142</v>
      </c>
      <c r="G49" s="211" t="s">
        <v>170</v>
      </c>
      <c r="H49" s="212">
        <v>40933</v>
      </c>
      <c r="I49" s="213">
        <v>41273</v>
      </c>
      <c r="J49" s="213" t="s">
        <v>143</v>
      </c>
      <c r="K49" s="213" t="s">
        <v>171</v>
      </c>
      <c r="L49" s="213"/>
      <c r="M49" s="214">
        <v>1201</v>
      </c>
      <c r="N49" s="215" t="s">
        <v>170</v>
      </c>
      <c r="O49" s="216">
        <v>846896634</v>
      </c>
      <c r="P49" s="217" t="s">
        <v>273</v>
      </c>
      <c r="Q49" s="218"/>
      <c r="R49" s="219"/>
      <c r="S49" s="219"/>
      <c r="T49" s="219"/>
      <c r="U49" s="219"/>
      <c r="V49" s="219"/>
      <c r="W49" s="219"/>
      <c r="X49" s="219"/>
      <c r="Y49" s="219"/>
      <c r="Z49" s="219"/>
    </row>
    <row r="50" spans="1:26" s="29" customFormat="1" x14ac:dyDescent="0.25">
      <c r="A50" s="47">
        <f>+A49+1</f>
        <v>2</v>
      </c>
      <c r="B50" s="48" t="s">
        <v>166</v>
      </c>
      <c r="C50" s="49" t="s">
        <v>166</v>
      </c>
      <c r="D50" s="48" t="s">
        <v>168</v>
      </c>
      <c r="E50" s="24" t="s">
        <v>172</v>
      </c>
      <c r="F50" s="25" t="s">
        <v>142</v>
      </c>
      <c r="G50" s="25" t="s">
        <v>170</v>
      </c>
      <c r="H50" s="212">
        <v>41541</v>
      </c>
      <c r="I50" s="26" t="s">
        <v>173</v>
      </c>
      <c r="J50" s="26" t="s">
        <v>143</v>
      </c>
      <c r="K50" s="26" t="s">
        <v>174</v>
      </c>
      <c r="L50" s="26"/>
      <c r="M50" s="189">
        <v>305</v>
      </c>
      <c r="N50" s="106" t="s">
        <v>170</v>
      </c>
      <c r="O50" s="27">
        <v>703511042</v>
      </c>
      <c r="P50" s="27">
        <v>95</v>
      </c>
      <c r="Q50" s="159"/>
      <c r="R50" s="28"/>
      <c r="S50" s="28"/>
      <c r="T50" s="28"/>
      <c r="U50" s="28"/>
      <c r="V50" s="28"/>
      <c r="W50" s="28"/>
      <c r="X50" s="28"/>
      <c r="Y50" s="28"/>
      <c r="Z50" s="28"/>
    </row>
    <row r="51" spans="1:26" s="29" customFormat="1" x14ac:dyDescent="0.25">
      <c r="A51" s="47">
        <f t="shared" ref="A51:A56" si="0">+A50+1</f>
        <v>3</v>
      </c>
      <c r="B51" s="48" t="s">
        <v>175</v>
      </c>
      <c r="C51" s="49" t="s">
        <v>175</v>
      </c>
      <c r="D51" s="48" t="s">
        <v>176</v>
      </c>
      <c r="E51" s="24" t="s">
        <v>177</v>
      </c>
      <c r="F51" s="25" t="s">
        <v>142</v>
      </c>
      <c r="G51" s="25" t="s">
        <v>170</v>
      </c>
      <c r="H51" s="120">
        <v>40245</v>
      </c>
      <c r="I51" s="26">
        <v>40507</v>
      </c>
      <c r="J51" s="26" t="s">
        <v>143</v>
      </c>
      <c r="K51" s="26" t="s">
        <v>178</v>
      </c>
      <c r="L51" s="26"/>
      <c r="M51" s="189">
        <v>1240</v>
      </c>
      <c r="N51" s="106" t="s">
        <v>170</v>
      </c>
      <c r="O51" s="27">
        <v>1839276517</v>
      </c>
      <c r="P51" s="27">
        <v>96</v>
      </c>
      <c r="Q51" s="159"/>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89"/>
      <c r="N52" s="106"/>
      <c r="O52" s="27"/>
      <c r="P52" s="27"/>
      <c r="Q52" s="159"/>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89"/>
      <c r="N53" s="106"/>
      <c r="O53" s="27"/>
      <c r="P53" s="27"/>
      <c r="Q53" s="159"/>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89"/>
      <c r="N54" s="106"/>
      <c r="O54" s="27"/>
      <c r="P54" s="27"/>
      <c r="Q54" s="159"/>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89"/>
      <c r="N55" s="106"/>
      <c r="O55" s="27"/>
      <c r="P55" s="27"/>
      <c r="Q55" s="159"/>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89"/>
      <c r="N56" s="106"/>
      <c r="O56" s="27"/>
      <c r="P56" s="27"/>
      <c r="Q56" s="159"/>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179</v>
      </c>
      <c r="L57" s="51">
        <f t="shared" ref="L57:N57" si="1">SUM(L49:L56)</f>
        <v>0</v>
      </c>
      <c r="M57" s="190">
        <v>1240</v>
      </c>
      <c r="N57" s="51">
        <f t="shared" si="1"/>
        <v>0</v>
      </c>
      <c r="O57" s="27"/>
      <c r="P57" s="27"/>
      <c r="Q57" s="160"/>
    </row>
    <row r="58" spans="1:26" s="30" customFormat="1" x14ac:dyDescent="0.25">
      <c r="E58" s="31"/>
      <c r="M58" s="191"/>
    </row>
    <row r="59" spans="1:26" s="30" customFormat="1" x14ac:dyDescent="0.25">
      <c r="B59" s="270" t="s">
        <v>27</v>
      </c>
      <c r="C59" s="270" t="s">
        <v>26</v>
      </c>
      <c r="D59" s="268" t="s">
        <v>33</v>
      </c>
      <c r="E59" s="268"/>
      <c r="M59" s="191"/>
    </row>
    <row r="60" spans="1:26" s="30" customFormat="1" x14ac:dyDescent="0.25">
      <c r="B60" s="271"/>
      <c r="C60" s="271"/>
      <c r="D60" s="61" t="s">
        <v>23</v>
      </c>
      <c r="E60" s="62" t="s">
        <v>24</v>
      </c>
      <c r="M60" s="191"/>
    </row>
    <row r="61" spans="1:26" s="30" customFormat="1" ht="30.6" customHeight="1" x14ac:dyDescent="0.25">
      <c r="B61" s="59" t="s">
        <v>21</v>
      </c>
      <c r="C61" s="60" t="str">
        <f>+K57</f>
        <v>32</v>
      </c>
      <c r="D61" s="57" t="s">
        <v>180</v>
      </c>
      <c r="E61" s="58"/>
      <c r="F61" s="32"/>
      <c r="G61" s="32"/>
      <c r="H61" s="32"/>
      <c r="I61" s="32"/>
      <c r="J61" s="32"/>
      <c r="K61" s="32"/>
      <c r="L61" s="32"/>
      <c r="M61" s="192"/>
    </row>
    <row r="62" spans="1:26" s="30" customFormat="1" ht="30" customHeight="1" x14ac:dyDescent="0.25">
      <c r="B62" s="59" t="s">
        <v>181</v>
      </c>
      <c r="C62" s="60">
        <f>+M57</f>
        <v>1240</v>
      </c>
      <c r="D62" s="57" t="s">
        <v>180</v>
      </c>
      <c r="E62" s="58"/>
      <c r="M62" s="191"/>
    </row>
    <row r="63" spans="1:26" s="30" customFormat="1" x14ac:dyDescent="0.25">
      <c r="B63" s="33"/>
      <c r="C63" s="266"/>
      <c r="D63" s="266"/>
      <c r="E63" s="266"/>
      <c r="F63" s="266"/>
      <c r="G63" s="266"/>
      <c r="H63" s="266"/>
      <c r="I63" s="266"/>
      <c r="J63" s="266"/>
      <c r="K63" s="266"/>
      <c r="L63" s="266"/>
      <c r="M63" s="266"/>
      <c r="N63" s="266"/>
    </row>
    <row r="64" spans="1:26" ht="28.15" customHeight="1" thickBot="1" x14ac:dyDescent="0.3"/>
    <row r="65" spans="2:17" ht="27" thickBot="1" x14ac:dyDescent="0.3">
      <c r="B65" s="265" t="s">
        <v>106</v>
      </c>
      <c r="C65" s="265"/>
      <c r="D65" s="265"/>
      <c r="E65" s="265"/>
      <c r="F65" s="265"/>
      <c r="G65" s="265"/>
      <c r="H65" s="265"/>
      <c r="I65" s="265"/>
      <c r="J65" s="265"/>
      <c r="K65" s="265"/>
      <c r="L65" s="265"/>
      <c r="M65" s="265"/>
      <c r="N65" s="265"/>
    </row>
    <row r="68" spans="2:17" ht="109.5" customHeight="1" x14ac:dyDescent="0.25">
      <c r="B68" s="123" t="s">
        <v>155</v>
      </c>
      <c r="C68" s="68" t="s">
        <v>2</v>
      </c>
      <c r="D68" s="68" t="s">
        <v>108</v>
      </c>
      <c r="E68" s="68" t="s">
        <v>107</v>
      </c>
      <c r="F68" s="68" t="s">
        <v>109</v>
      </c>
      <c r="G68" s="68" t="s">
        <v>110</v>
      </c>
      <c r="H68" s="68" t="s">
        <v>111</v>
      </c>
      <c r="I68" s="68" t="s">
        <v>112</v>
      </c>
      <c r="J68" s="68" t="s">
        <v>113</v>
      </c>
      <c r="K68" s="68" t="s">
        <v>114</v>
      </c>
      <c r="L68" s="68" t="s">
        <v>115</v>
      </c>
      <c r="M68" s="193" t="s">
        <v>116</v>
      </c>
      <c r="N68" s="97" t="s">
        <v>117</v>
      </c>
      <c r="O68" s="249" t="s">
        <v>3</v>
      </c>
      <c r="P68" s="251"/>
      <c r="Q68" s="68" t="s">
        <v>18</v>
      </c>
    </row>
    <row r="69" spans="2:17" ht="30" x14ac:dyDescent="0.25">
      <c r="B69" s="3" t="s">
        <v>186</v>
      </c>
      <c r="C69" s="3" t="s">
        <v>182</v>
      </c>
      <c r="D69" s="196" t="s">
        <v>192</v>
      </c>
      <c r="E69" s="5">
        <v>124</v>
      </c>
      <c r="F69" s="4"/>
      <c r="G69" s="4"/>
      <c r="H69" s="4" t="s">
        <v>183</v>
      </c>
      <c r="I69" s="98"/>
      <c r="J69" s="98"/>
      <c r="K69" s="63" t="s">
        <v>183</v>
      </c>
      <c r="L69" s="63" t="s">
        <v>183</v>
      </c>
      <c r="M69" s="194" t="s">
        <v>183</v>
      </c>
      <c r="N69" s="63" t="s">
        <v>183</v>
      </c>
      <c r="O69" s="255" t="s">
        <v>184</v>
      </c>
      <c r="P69" s="256"/>
      <c r="Q69" s="63" t="s">
        <v>23</v>
      </c>
    </row>
    <row r="70" spans="2:17" ht="51" customHeight="1" x14ac:dyDescent="0.25">
      <c r="B70" s="3" t="s">
        <v>187</v>
      </c>
      <c r="C70" s="3" t="s">
        <v>182</v>
      </c>
      <c r="D70" s="196" t="s">
        <v>192</v>
      </c>
      <c r="E70" s="5">
        <v>110</v>
      </c>
      <c r="F70" s="4"/>
      <c r="G70" s="4" t="s">
        <v>183</v>
      </c>
      <c r="H70" s="4"/>
      <c r="I70" s="98"/>
      <c r="J70" s="98"/>
      <c r="K70" s="63" t="s">
        <v>183</v>
      </c>
      <c r="L70" s="63" t="s">
        <v>183</v>
      </c>
      <c r="M70" s="194" t="s">
        <v>183</v>
      </c>
      <c r="N70" s="63" t="s">
        <v>183</v>
      </c>
      <c r="O70" s="255"/>
      <c r="P70" s="256"/>
      <c r="Q70" s="63" t="s">
        <v>23</v>
      </c>
    </row>
    <row r="71" spans="2:17" ht="30" x14ac:dyDescent="0.25">
      <c r="B71" s="3" t="s">
        <v>188</v>
      </c>
      <c r="C71" s="3" t="s">
        <v>185</v>
      </c>
      <c r="D71" s="196" t="s">
        <v>193</v>
      </c>
      <c r="E71" s="5">
        <v>200</v>
      </c>
      <c r="F71" s="4"/>
      <c r="G71" s="4"/>
      <c r="H71" s="4"/>
      <c r="I71" s="98" t="s">
        <v>183</v>
      </c>
      <c r="J71" s="98"/>
      <c r="K71" s="63" t="s">
        <v>180</v>
      </c>
      <c r="L71" s="221" t="s">
        <v>274</v>
      </c>
      <c r="M71" s="194"/>
      <c r="N71" s="63"/>
      <c r="O71" s="255"/>
      <c r="P71" s="256"/>
      <c r="Q71" s="63" t="s">
        <v>142</v>
      </c>
    </row>
    <row r="72" spans="2:17" x14ac:dyDescent="0.25">
      <c r="B72" s="3" t="s">
        <v>186</v>
      </c>
      <c r="C72" s="3" t="s">
        <v>182</v>
      </c>
      <c r="D72" s="5" t="s">
        <v>189</v>
      </c>
      <c r="E72" s="5">
        <v>113</v>
      </c>
      <c r="F72" s="4"/>
      <c r="G72" s="4"/>
      <c r="H72" s="4" t="s">
        <v>183</v>
      </c>
      <c r="I72" s="98"/>
      <c r="J72" s="98"/>
      <c r="K72" s="63" t="s">
        <v>183</v>
      </c>
      <c r="L72" s="63" t="s">
        <v>183</v>
      </c>
      <c r="M72" s="194" t="s">
        <v>183</v>
      </c>
      <c r="N72" s="63" t="s">
        <v>183</v>
      </c>
      <c r="O72" s="255" t="s">
        <v>184</v>
      </c>
      <c r="P72" s="256"/>
      <c r="Q72" s="63" t="s">
        <v>23</v>
      </c>
    </row>
    <row r="73" spans="2:17" x14ac:dyDescent="0.25">
      <c r="B73" s="3" t="s">
        <v>186</v>
      </c>
      <c r="C73" s="3" t="s">
        <v>182</v>
      </c>
      <c r="D73" s="5" t="s">
        <v>190</v>
      </c>
      <c r="E73" s="5">
        <v>200</v>
      </c>
      <c r="F73" s="4"/>
      <c r="G73" s="4"/>
      <c r="H73" s="4" t="s">
        <v>183</v>
      </c>
      <c r="I73" s="98"/>
      <c r="J73" s="98"/>
      <c r="K73" s="124" t="s">
        <v>183</v>
      </c>
      <c r="L73" s="124" t="s">
        <v>183</v>
      </c>
      <c r="M73" s="194" t="s">
        <v>183</v>
      </c>
      <c r="N73" s="124" t="s">
        <v>183</v>
      </c>
      <c r="O73" s="101" t="s">
        <v>184</v>
      </c>
      <c r="P73" s="102"/>
      <c r="Q73" s="124" t="s">
        <v>23</v>
      </c>
    </row>
    <row r="74" spans="2:17" x14ac:dyDescent="0.25">
      <c r="B74" s="3" t="s">
        <v>187</v>
      </c>
      <c r="C74" s="3" t="s">
        <v>182</v>
      </c>
      <c r="D74" s="5" t="s">
        <v>191</v>
      </c>
      <c r="E74" s="5">
        <v>125</v>
      </c>
      <c r="F74" s="4"/>
      <c r="G74" s="4"/>
      <c r="H74" s="4"/>
      <c r="I74" s="98"/>
      <c r="J74" s="98"/>
      <c r="K74" s="124" t="s">
        <v>183</v>
      </c>
      <c r="L74" s="124" t="s">
        <v>183</v>
      </c>
      <c r="M74" s="194" t="s">
        <v>183</v>
      </c>
      <c r="N74" s="124" t="s">
        <v>183</v>
      </c>
      <c r="O74" s="101"/>
      <c r="P74" s="102"/>
      <c r="Q74" s="124" t="s">
        <v>23</v>
      </c>
    </row>
    <row r="75" spans="2:17" x14ac:dyDescent="0.25">
      <c r="B75" s="3" t="s">
        <v>188</v>
      </c>
      <c r="C75" s="3" t="s">
        <v>185</v>
      </c>
      <c r="D75" s="5" t="s">
        <v>189</v>
      </c>
      <c r="E75" s="5">
        <v>100</v>
      </c>
      <c r="F75" s="4"/>
      <c r="G75" s="4"/>
      <c r="H75" s="4"/>
      <c r="I75" s="98" t="s">
        <v>183</v>
      </c>
      <c r="J75" s="98"/>
      <c r="K75" s="124"/>
      <c r="L75" s="124"/>
      <c r="M75" s="194"/>
      <c r="N75" s="124"/>
      <c r="O75" s="101"/>
      <c r="P75" s="102"/>
      <c r="Q75" s="124" t="s">
        <v>24</v>
      </c>
    </row>
    <row r="76" spans="2:17" x14ac:dyDescent="0.25">
      <c r="B76" s="3" t="s">
        <v>188</v>
      </c>
      <c r="C76" s="3" t="s">
        <v>185</v>
      </c>
      <c r="D76" s="5" t="s">
        <v>194</v>
      </c>
      <c r="E76" s="5">
        <v>300</v>
      </c>
      <c r="F76" s="4"/>
      <c r="G76" s="4"/>
      <c r="H76" s="4"/>
      <c r="I76" s="98" t="s">
        <v>183</v>
      </c>
      <c r="J76" s="98"/>
      <c r="K76" s="124"/>
      <c r="L76" s="124"/>
      <c r="M76" s="194"/>
      <c r="N76" s="124"/>
      <c r="O76" s="101"/>
      <c r="P76" s="102"/>
      <c r="Q76" s="124" t="s">
        <v>24</v>
      </c>
    </row>
    <row r="77" spans="2:17" x14ac:dyDescent="0.25">
      <c r="B77" s="3"/>
      <c r="C77" s="3"/>
      <c r="D77" s="5"/>
      <c r="E77" s="5"/>
      <c r="F77" s="4"/>
      <c r="G77" s="4"/>
      <c r="H77" s="4"/>
      <c r="I77" s="98"/>
      <c r="J77" s="98"/>
      <c r="K77" s="63"/>
      <c r="L77" s="63"/>
      <c r="M77" s="194"/>
      <c r="N77" s="63"/>
      <c r="O77" s="255"/>
      <c r="P77" s="256"/>
      <c r="Q77" s="63"/>
    </row>
    <row r="78" spans="2:17" x14ac:dyDescent="0.25">
      <c r="B78" s="3"/>
      <c r="C78" s="3"/>
      <c r="D78" s="5"/>
      <c r="E78" s="5"/>
      <c r="F78" s="4"/>
      <c r="G78" s="4"/>
      <c r="H78" s="4"/>
      <c r="I78" s="98"/>
      <c r="J78" s="98"/>
      <c r="K78" s="63"/>
      <c r="L78" s="63"/>
      <c r="M78" s="194"/>
      <c r="N78" s="63"/>
      <c r="O78" s="255"/>
      <c r="P78" s="256"/>
      <c r="Q78" s="63"/>
    </row>
    <row r="79" spans="2:17" x14ac:dyDescent="0.25">
      <c r="B79" s="63"/>
      <c r="C79" s="63"/>
      <c r="D79" s="63"/>
      <c r="E79" s="63"/>
      <c r="F79" s="63"/>
      <c r="G79" s="63"/>
      <c r="H79" s="63"/>
      <c r="I79" s="63"/>
      <c r="J79" s="63"/>
      <c r="K79" s="63"/>
      <c r="L79" s="63"/>
      <c r="M79" s="194"/>
      <c r="N79" s="63"/>
      <c r="O79" s="255"/>
      <c r="P79" s="256"/>
      <c r="Q79" s="63"/>
    </row>
    <row r="80" spans="2:17" x14ac:dyDescent="0.25">
      <c r="B80" s="9" t="s">
        <v>1</v>
      </c>
    </row>
    <row r="81" spans="2:17" x14ac:dyDescent="0.25">
      <c r="B81" s="9" t="s">
        <v>36</v>
      </c>
    </row>
    <row r="82" spans="2:17" x14ac:dyDescent="0.25">
      <c r="B82" s="9" t="s">
        <v>60</v>
      </c>
    </row>
    <row r="84" spans="2:17" ht="15.75" thickBot="1" x14ac:dyDescent="0.3"/>
    <row r="85" spans="2:17" ht="27" thickBot="1" x14ac:dyDescent="0.3">
      <c r="B85" s="278" t="s">
        <v>37</v>
      </c>
      <c r="C85" s="279"/>
      <c r="D85" s="279"/>
      <c r="E85" s="279"/>
      <c r="F85" s="279"/>
      <c r="G85" s="279"/>
      <c r="H85" s="279"/>
      <c r="I85" s="279"/>
      <c r="J85" s="279"/>
      <c r="K85" s="279"/>
      <c r="L85" s="279"/>
      <c r="M85" s="279"/>
      <c r="N85" s="280"/>
    </row>
    <row r="90" spans="2:17" ht="76.5" customHeight="1" x14ac:dyDescent="0.25">
      <c r="B90" s="56" t="s">
        <v>0</v>
      </c>
      <c r="C90" s="56" t="s">
        <v>38</v>
      </c>
      <c r="D90" s="56" t="s">
        <v>39</v>
      </c>
      <c r="E90" s="56" t="s">
        <v>118</v>
      </c>
      <c r="F90" s="56" t="s">
        <v>120</v>
      </c>
      <c r="G90" s="56" t="s">
        <v>121</v>
      </c>
      <c r="H90" s="56" t="s">
        <v>122</v>
      </c>
      <c r="I90" s="56" t="s">
        <v>119</v>
      </c>
      <c r="J90" s="249" t="s">
        <v>123</v>
      </c>
      <c r="K90" s="250"/>
      <c r="L90" s="251"/>
      <c r="M90" s="195" t="s">
        <v>127</v>
      </c>
      <c r="N90" s="56" t="s">
        <v>40</v>
      </c>
      <c r="O90" s="56" t="s">
        <v>41</v>
      </c>
      <c r="P90" s="249" t="s">
        <v>3</v>
      </c>
      <c r="Q90" s="251"/>
    </row>
    <row r="91" spans="2:17" ht="60.75" customHeight="1" x14ac:dyDescent="0.25">
      <c r="B91" s="92"/>
      <c r="D91" s="3"/>
      <c r="E91" s="3"/>
      <c r="F91" s="3"/>
      <c r="G91" s="3"/>
      <c r="H91" s="3"/>
      <c r="I91" s="5"/>
      <c r="J91" s="1" t="s">
        <v>124</v>
      </c>
      <c r="K91" s="99" t="s">
        <v>125</v>
      </c>
      <c r="L91" s="98" t="s">
        <v>126</v>
      </c>
      <c r="M91" s="194"/>
      <c r="N91" s="63"/>
      <c r="O91" s="63"/>
      <c r="P91" s="252"/>
      <c r="Q91" s="252"/>
    </row>
    <row r="92" spans="2:17" ht="98.25" customHeight="1" x14ac:dyDescent="0.25">
      <c r="B92" s="100" t="s">
        <v>196</v>
      </c>
      <c r="C92" s="100" t="s">
        <v>195</v>
      </c>
      <c r="D92" s="3" t="s">
        <v>197</v>
      </c>
      <c r="E92" s="3">
        <v>1124011106</v>
      </c>
      <c r="F92" s="3" t="s">
        <v>198</v>
      </c>
      <c r="G92" s="3" t="s">
        <v>199</v>
      </c>
      <c r="H92" s="197">
        <v>41029</v>
      </c>
      <c r="I92" s="5">
        <v>128624</v>
      </c>
      <c r="J92" s="1" t="s">
        <v>200</v>
      </c>
      <c r="K92" s="198" t="s">
        <v>203</v>
      </c>
      <c r="L92" s="203" t="s">
        <v>243</v>
      </c>
      <c r="M92" s="194" t="s">
        <v>23</v>
      </c>
      <c r="N92" s="124" t="s">
        <v>23</v>
      </c>
      <c r="O92" s="124" t="s">
        <v>23</v>
      </c>
      <c r="P92" s="252"/>
      <c r="Q92" s="252"/>
    </row>
    <row r="93" spans="2:17" ht="106.5" customHeight="1" x14ac:dyDescent="0.25">
      <c r="B93" s="100" t="s">
        <v>196</v>
      </c>
      <c r="C93" s="100" t="s">
        <v>195</v>
      </c>
      <c r="D93" s="3" t="s">
        <v>207</v>
      </c>
      <c r="E93" s="3">
        <v>45546637</v>
      </c>
      <c r="F93" s="199" t="s">
        <v>208</v>
      </c>
      <c r="G93" s="199" t="s">
        <v>209</v>
      </c>
      <c r="H93" s="197">
        <v>39430</v>
      </c>
      <c r="I93" s="5" t="s">
        <v>210</v>
      </c>
      <c r="J93" s="100" t="s">
        <v>212</v>
      </c>
      <c r="K93" s="99" t="s">
        <v>211</v>
      </c>
      <c r="L93" s="203" t="s">
        <v>243</v>
      </c>
      <c r="M93" s="194" t="s">
        <v>23</v>
      </c>
      <c r="N93" s="124" t="s">
        <v>23</v>
      </c>
      <c r="O93" s="124" t="s">
        <v>23</v>
      </c>
      <c r="P93" s="252"/>
      <c r="Q93" s="252"/>
    </row>
    <row r="94" spans="2:17" ht="100.5" customHeight="1" x14ac:dyDescent="0.25">
      <c r="B94" s="100" t="s">
        <v>196</v>
      </c>
      <c r="C94" s="100" t="s">
        <v>195</v>
      </c>
      <c r="D94" s="3" t="s">
        <v>213</v>
      </c>
      <c r="E94" s="3">
        <v>31942391</v>
      </c>
      <c r="F94" s="3" t="s">
        <v>214</v>
      </c>
      <c r="G94" s="199" t="s">
        <v>215</v>
      </c>
      <c r="H94" s="197">
        <v>39799</v>
      </c>
      <c r="I94" s="5" t="s">
        <v>210</v>
      </c>
      <c r="J94" s="100" t="s">
        <v>216</v>
      </c>
      <c r="K94" s="99" t="s">
        <v>217</v>
      </c>
      <c r="L94" s="203" t="s">
        <v>245</v>
      </c>
      <c r="M94" s="194" t="s">
        <v>23</v>
      </c>
      <c r="N94" s="124" t="s">
        <v>23</v>
      </c>
      <c r="O94" s="124" t="s">
        <v>23</v>
      </c>
    </row>
    <row r="95" spans="2:17" ht="101.25" customHeight="1" x14ac:dyDescent="0.25">
      <c r="B95" s="100" t="s">
        <v>196</v>
      </c>
      <c r="C95" s="100" t="s">
        <v>195</v>
      </c>
      <c r="D95" s="3" t="s">
        <v>228</v>
      </c>
      <c r="E95" s="3">
        <v>1048602715</v>
      </c>
      <c r="F95" s="3" t="s">
        <v>214</v>
      </c>
      <c r="G95" s="199" t="s">
        <v>215</v>
      </c>
      <c r="H95" s="197">
        <v>41621</v>
      </c>
      <c r="I95" s="5" t="s">
        <v>210</v>
      </c>
      <c r="J95" s="100" t="s">
        <v>222</v>
      </c>
      <c r="K95" s="198">
        <v>41315</v>
      </c>
      <c r="L95" s="203" t="s">
        <v>243</v>
      </c>
      <c r="M95" s="194" t="s">
        <v>23</v>
      </c>
      <c r="N95" s="124" t="s">
        <v>23</v>
      </c>
      <c r="O95" s="124" t="s">
        <v>23</v>
      </c>
      <c r="P95" s="253"/>
      <c r="Q95" s="253"/>
    </row>
    <row r="96" spans="2:17" ht="96.75" customHeight="1" x14ac:dyDescent="0.25">
      <c r="B96" s="100" t="s">
        <v>196</v>
      </c>
      <c r="C96" s="100" t="s">
        <v>195</v>
      </c>
      <c r="D96" s="3" t="s">
        <v>233</v>
      </c>
      <c r="E96" s="3">
        <v>33248840</v>
      </c>
      <c r="F96" s="199" t="s">
        <v>234</v>
      </c>
      <c r="G96" s="199" t="s">
        <v>235</v>
      </c>
      <c r="H96" s="197">
        <v>41620</v>
      </c>
      <c r="I96" s="5" t="s">
        <v>210</v>
      </c>
      <c r="J96" s="100" t="s">
        <v>222</v>
      </c>
      <c r="K96" s="99" t="s">
        <v>236</v>
      </c>
      <c r="L96" s="203" t="s">
        <v>243</v>
      </c>
      <c r="M96" s="194" t="s">
        <v>23</v>
      </c>
      <c r="N96" s="124" t="s">
        <v>23</v>
      </c>
      <c r="O96" s="124" t="s">
        <v>23</v>
      </c>
      <c r="P96" s="253"/>
      <c r="Q96" s="253"/>
    </row>
    <row r="97" spans="2:17" ht="90.75" customHeight="1" x14ac:dyDescent="0.25">
      <c r="B97" s="100" t="s">
        <v>42</v>
      </c>
      <c r="C97" s="100" t="s">
        <v>206</v>
      </c>
      <c r="D97" s="3" t="s">
        <v>239</v>
      </c>
      <c r="E97" s="3">
        <v>1048602963</v>
      </c>
      <c r="F97" s="199" t="s">
        <v>198</v>
      </c>
      <c r="G97" s="199" t="s">
        <v>199</v>
      </c>
      <c r="H97" s="197">
        <v>41026</v>
      </c>
      <c r="I97" s="5">
        <v>137641</v>
      </c>
      <c r="J97" s="100" t="s">
        <v>222</v>
      </c>
      <c r="K97" s="99" t="s">
        <v>240</v>
      </c>
      <c r="L97" s="203" t="s">
        <v>244</v>
      </c>
      <c r="M97" s="194" t="s">
        <v>23</v>
      </c>
      <c r="N97" s="124" t="s">
        <v>23</v>
      </c>
      <c r="O97" s="124" t="s">
        <v>23</v>
      </c>
      <c r="P97" s="74"/>
      <c r="Q97" s="74"/>
    </row>
    <row r="98" spans="2:17" ht="102.75" customHeight="1" x14ac:dyDescent="0.25">
      <c r="B98" s="100" t="s">
        <v>42</v>
      </c>
      <c r="C98" s="100" t="s">
        <v>206</v>
      </c>
      <c r="D98" s="3" t="s">
        <v>241</v>
      </c>
      <c r="E98" s="3">
        <v>33204172</v>
      </c>
      <c r="F98" s="3" t="s">
        <v>198</v>
      </c>
      <c r="G98" s="199" t="s">
        <v>242</v>
      </c>
      <c r="H98" s="197">
        <v>37799</v>
      </c>
      <c r="I98" s="5"/>
      <c r="J98" s="100" t="s">
        <v>216</v>
      </c>
      <c r="K98" s="99"/>
      <c r="L98" s="203" t="s">
        <v>244</v>
      </c>
      <c r="M98" s="194" t="s">
        <v>23</v>
      </c>
      <c r="N98" s="124" t="s">
        <v>23</v>
      </c>
      <c r="O98" s="124" t="s">
        <v>23</v>
      </c>
      <c r="P98" s="254"/>
      <c r="Q98" s="254"/>
    </row>
    <row r="99" spans="2:17" ht="60.75" customHeight="1" x14ac:dyDescent="0.25">
      <c r="B99" s="100" t="s">
        <v>42</v>
      </c>
      <c r="C99" s="100" t="s">
        <v>206</v>
      </c>
      <c r="D99" s="3" t="s">
        <v>237</v>
      </c>
      <c r="E99" s="3">
        <v>9204775</v>
      </c>
      <c r="F99" s="3" t="s">
        <v>225</v>
      </c>
      <c r="G99" s="199" t="s">
        <v>238</v>
      </c>
      <c r="H99" s="197">
        <v>39871</v>
      </c>
      <c r="I99" s="5">
        <v>129968</v>
      </c>
      <c r="J99" s="100" t="s">
        <v>200</v>
      </c>
      <c r="K99" s="198">
        <v>41365</v>
      </c>
      <c r="L99" s="203" t="s">
        <v>244</v>
      </c>
      <c r="M99" s="194" t="s">
        <v>23</v>
      </c>
      <c r="N99" s="124" t="s">
        <v>23</v>
      </c>
      <c r="O99" s="124" t="s">
        <v>23</v>
      </c>
      <c r="P99" s="126"/>
      <c r="Q99" s="126"/>
    </row>
    <row r="100" spans="2:17" ht="60.75" customHeight="1" x14ac:dyDescent="0.25">
      <c r="B100" s="100" t="s">
        <v>42</v>
      </c>
      <c r="C100" s="100" t="s">
        <v>206</v>
      </c>
      <c r="D100" s="3" t="s">
        <v>229</v>
      </c>
      <c r="E100" s="3">
        <v>1047409698</v>
      </c>
      <c r="F100" s="3" t="s">
        <v>219</v>
      </c>
      <c r="G100" s="3" t="s">
        <v>230</v>
      </c>
      <c r="H100" s="197">
        <v>41479</v>
      </c>
      <c r="I100" s="5" t="s">
        <v>231</v>
      </c>
      <c r="J100" s="1" t="s">
        <v>222</v>
      </c>
      <c r="K100" s="99" t="s">
        <v>232</v>
      </c>
      <c r="L100" s="203" t="s">
        <v>244</v>
      </c>
      <c r="M100" s="194" t="s">
        <v>23</v>
      </c>
      <c r="N100" s="124" t="s">
        <v>23</v>
      </c>
      <c r="O100" s="124" t="s">
        <v>23</v>
      </c>
      <c r="P100" s="126"/>
      <c r="Q100" s="126"/>
    </row>
    <row r="101" spans="2:17" ht="103.5" customHeight="1" x14ac:dyDescent="0.25">
      <c r="B101" s="92" t="s">
        <v>42</v>
      </c>
      <c r="C101" s="100" t="s">
        <v>206</v>
      </c>
      <c r="D101" s="3" t="s">
        <v>224</v>
      </c>
      <c r="E101" s="3">
        <v>1047410819</v>
      </c>
      <c r="F101" s="3" t="s">
        <v>225</v>
      </c>
      <c r="G101" s="3" t="s">
        <v>226</v>
      </c>
      <c r="H101" s="197">
        <v>41179</v>
      </c>
      <c r="I101" s="5">
        <v>1047410819</v>
      </c>
      <c r="J101" s="1" t="s">
        <v>227</v>
      </c>
      <c r="K101" s="202">
        <v>41288</v>
      </c>
      <c r="L101" s="203" t="s">
        <v>244</v>
      </c>
      <c r="M101" s="194" t="s">
        <v>23</v>
      </c>
      <c r="N101" s="63" t="s">
        <v>23</v>
      </c>
      <c r="O101" s="63" t="s">
        <v>23</v>
      </c>
      <c r="P101" s="252"/>
      <c r="Q101" s="252"/>
    </row>
    <row r="102" spans="2:17" ht="33.6" customHeight="1" x14ac:dyDescent="0.25">
      <c r="B102" s="100" t="s">
        <v>42</v>
      </c>
      <c r="C102" s="100" t="s">
        <v>206</v>
      </c>
      <c r="D102" s="3" t="s">
        <v>218</v>
      </c>
      <c r="E102" s="3">
        <v>45552939</v>
      </c>
      <c r="F102" s="3" t="s">
        <v>219</v>
      </c>
      <c r="G102" s="3" t="s">
        <v>220</v>
      </c>
      <c r="H102" s="197">
        <v>40626</v>
      </c>
      <c r="I102" s="5" t="s">
        <v>221</v>
      </c>
      <c r="J102" s="1" t="s">
        <v>222</v>
      </c>
      <c r="K102" s="98" t="s">
        <v>223</v>
      </c>
      <c r="L102" s="203" t="s">
        <v>244</v>
      </c>
      <c r="M102" s="194" t="s">
        <v>23</v>
      </c>
      <c r="N102" s="124" t="s">
        <v>23</v>
      </c>
      <c r="O102" s="124" t="s">
        <v>23</v>
      </c>
      <c r="P102" s="126"/>
      <c r="Q102" s="126"/>
    </row>
    <row r="103" spans="2:17" ht="60.75" customHeight="1" x14ac:dyDescent="0.25">
      <c r="B103" s="100" t="s">
        <v>42</v>
      </c>
      <c r="C103" s="100" t="s">
        <v>206</v>
      </c>
      <c r="D103" s="3" t="s">
        <v>201</v>
      </c>
      <c r="E103" s="3">
        <v>45361024</v>
      </c>
      <c r="F103" s="3" t="s">
        <v>198</v>
      </c>
      <c r="G103" s="3" t="s">
        <v>202</v>
      </c>
      <c r="H103" s="197">
        <v>39899</v>
      </c>
      <c r="I103" s="5">
        <v>109934</v>
      </c>
      <c r="J103" s="1" t="s">
        <v>204</v>
      </c>
      <c r="K103" s="99" t="s">
        <v>205</v>
      </c>
      <c r="L103" s="203" t="s">
        <v>244</v>
      </c>
      <c r="M103" s="200" t="s">
        <v>23</v>
      </c>
      <c r="N103" s="201" t="s">
        <v>142</v>
      </c>
      <c r="O103" s="201" t="s">
        <v>142</v>
      </c>
      <c r="P103" s="126"/>
      <c r="Q103" s="126"/>
    </row>
    <row r="104" spans="2:17" ht="15.75" thickBot="1" x14ac:dyDescent="0.3"/>
    <row r="105" spans="2:17" ht="27" thickBot="1" x14ac:dyDescent="0.3">
      <c r="B105" s="278" t="s">
        <v>44</v>
      </c>
      <c r="C105" s="279"/>
      <c r="D105" s="279"/>
      <c r="E105" s="279"/>
      <c r="F105" s="279"/>
      <c r="G105" s="279"/>
      <c r="H105" s="279"/>
      <c r="I105" s="279"/>
      <c r="J105" s="279"/>
      <c r="K105" s="279"/>
      <c r="L105" s="279"/>
      <c r="M105" s="279"/>
      <c r="N105" s="280"/>
    </row>
    <row r="108" spans="2:17" ht="46.15" customHeight="1" x14ac:dyDescent="0.25">
      <c r="B108" s="68" t="s">
        <v>32</v>
      </c>
      <c r="C108" s="68" t="s">
        <v>45</v>
      </c>
      <c r="D108" s="249" t="s">
        <v>3</v>
      </c>
      <c r="E108" s="251"/>
    </row>
    <row r="109" spans="2:17" ht="46.9" customHeight="1" x14ac:dyDescent="0.25">
      <c r="B109" s="69" t="s">
        <v>128</v>
      </c>
      <c r="C109" s="63" t="s">
        <v>23</v>
      </c>
      <c r="D109" s="252"/>
      <c r="E109" s="252"/>
    </row>
    <row r="112" spans="2:17" ht="26.25" x14ac:dyDescent="0.25">
      <c r="B112" s="257" t="s">
        <v>62</v>
      </c>
      <c r="C112" s="258"/>
      <c r="D112" s="258"/>
      <c r="E112" s="258"/>
      <c r="F112" s="258"/>
      <c r="G112" s="258"/>
      <c r="H112" s="258"/>
      <c r="I112" s="258"/>
      <c r="J112" s="258"/>
      <c r="K112" s="258"/>
      <c r="L112" s="258"/>
      <c r="M112" s="258"/>
      <c r="N112" s="258"/>
      <c r="O112" s="258"/>
      <c r="P112" s="258"/>
    </row>
    <row r="114" spans="1:26" ht="15.75" thickBot="1" x14ac:dyDescent="0.3"/>
    <row r="115" spans="1:26" ht="27" thickBot="1" x14ac:dyDescent="0.3">
      <c r="B115" s="278" t="s">
        <v>52</v>
      </c>
      <c r="C115" s="279"/>
      <c r="D115" s="279"/>
      <c r="E115" s="279"/>
      <c r="F115" s="279"/>
      <c r="G115" s="279"/>
      <c r="H115" s="279"/>
      <c r="I115" s="279"/>
      <c r="J115" s="279"/>
      <c r="K115" s="279"/>
      <c r="L115" s="279"/>
      <c r="M115" s="279"/>
      <c r="N115" s="280"/>
    </row>
    <row r="117" spans="1:26" ht="15.75" thickBot="1" x14ac:dyDescent="0.3">
      <c r="M117" s="186"/>
      <c r="N117" s="65"/>
    </row>
    <row r="118" spans="1:26" s="110" customFormat="1" ht="109.5" customHeight="1" x14ac:dyDescent="0.25">
      <c r="B118" s="121" t="s">
        <v>151</v>
      </c>
      <c r="C118" s="121" t="s">
        <v>152</v>
      </c>
      <c r="D118" s="121" t="s">
        <v>153</v>
      </c>
      <c r="E118" s="121" t="s">
        <v>43</v>
      </c>
      <c r="F118" s="121" t="s">
        <v>22</v>
      </c>
      <c r="G118" s="121" t="s">
        <v>105</v>
      </c>
      <c r="H118" s="121" t="s">
        <v>17</v>
      </c>
      <c r="I118" s="121" t="s">
        <v>10</v>
      </c>
      <c r="J118" s="121" t="s">
        <v>30</v>
      </c>
      <c r="K118" s="121" t="s">
        <v>59</v>
      </c>
      <c r="L118" s="121" t="s">
        <v>20</v>
      </c>
      <c r="M118" s="187" t="s">
        <v>25</v>
      </c>
      <c r="N118" s="121" t="s">
        <v>154</v>
      </c>
      <c r="O118" s="121" t="s">
        <v>35</v>
      </c>
      <c r="P118" s="122" t="s">
        <v>11</v>
      </c>
      <c r="Q118" s="122" t="s">
        <v>19</v>
      </c>
    </row>
    <row r="119" spans="1:26" s="177" customFormat="1" ht="24" x14ac:dyDescent="0.25">
      <c r="A119" s="165">
        <v>1</v>
      </c>
      <c r="B119" s="166" t="s">
        <v>166</v>
      </c>
      <c r="C119" s="167" t="s">
        <v>166</v>
      </c>
      <c r="D119" s="166" t="s">
        <v>168</v>
      </c>
      <c r="E119" s="168" t="s">
        <v>246</v>
      </c>
      <c r="F119" s="169" t="s">
        <v>142</v>
      </c>
      <c r="G119" s="170">
        <v>0.7</v>
      </c>
      <c r="H119" s="171">
        <v>41296</v>
      </c>
      <c r="I119" s="172">
        <v>41639</v>
      </c>
      <c r="J119" s="172" t="s">
        <v>143</v>
      </c>
      <c r="K119" s="172" t="s">
        <v>247</v>
      </c>
      <c r="L119" s="172"/>
      <c r="M119" s="188">
        <v>967</v>
      </c>
      <c r="N119" s="173">
        <f>+M119*G119</f>
        <v>676.9</v>
      </c>
      <c r="O119" s="174">
        <v>948004880</v>
      </c>
      <c r="P119" s="174" t="s">
        <v>248</v>
      </c>
      <c r="Q119" s="175"/>
      <c r="R119" s="176"/>
      <c r="S119" s="176"/>
      <c r="T119" s="176"/>
      <c r="U119" s="176"/>
      <c r="V119" s="176"/>
      <c r="W119" s="176"/>
      <c r="X119" s="176"/>
      <c r="Y119" s="176"/>
      <c r="Z119" s="176"/>
    </row>
    <row r="120" spans="1:26" s="116" customFormat="1" x14ac:dyDescent="0.25">
      <c r="A120" s="47">
        <f>+A119+1</f>
        <v>2</v>
      </c>
      <c r="B120" s="117" t="s">
        <v>249</v>
      </c>
      <c r="C120" s="118" t="s">
        <v>249</v>
      </c>
      <c r="D120" s="117" t="s">
        <v>250</v>
      </c>
      <c r="E120" s="204">
        <v>21219630000</v>
      </c>
      <c r="F120" s="113" t="s">
        <v>142</v>
      </c>
      <c r="G120" s="112">
        <v>0.3</v>
      </c>
      <c r="H120" s="120">
        <v>41148</v>
      </c>
      <c r="I120" s="114">
        <v>41258</v>
      </c>
      <c r="J120" s="114" t="s">
        <v>143</v>
      </c>
      <c r="K120" s="114" t="s">
        <v>276</v>
      </c>
      <c r="L120" s="114"/>
      <c r="M120" s="189">
        <v>54</v>
      </c>
      <c r="N120" s="106">
        <f>+M120*G120</f>
        <v>16.2</v>
      </c>
      <c r="O120" s="27"/>
      <c r="P120" s="27" t="s">
        <v>251</v>
      </c>
      <c r="Q120" s="159"/>
      <c r="R120" s="115"/>
      <c r="S120" s="115"/>
      <c r="T120" s="115"/>
      <c r="U120" s="115"/>
      <c r="V120" s="115"/>
      <c r="W120" s="115"/>
      <c r="X120" s="115"/>
      <c r="Y120" s="115"/>
      <c r="Z120" s="115"/>
    </row>
    <row r="121" spans="1:26" s="116" customFormat="1" ht="150" x14ac:dyDescent="0.25">
      <c r="A121" s="47">
        <f t="shared" ref="A121:A126" si="2">+A120+1</f>
        <v>3</v>
      </c>
      <c r="B121" s="117" t="s">
        <v>249</v>
      </c>
      <c r="C121" s="118" t="s">
        <v>249</v>
      </c>
      <c r="D121" s="117" t="s">
        <v>250</v>
      </c>
      <c r="E121" s="223">
        <v>13525</v>
      </c>
      <c r="F121" s="113" t="s">
        <v>142</v>
      </c>
      <c r="G121" s="113">
        <v>100</v>
      </c>
      <c r="H121" s="120">
        <v>40640</v>
      </c>
      <c r="I121" s="120">
        <v>40779</v>
      </c>
      <c r="J121" s="114" t="s">
        <v>143</v>
      </c>
      <c r="K121" s="114" t="s">
        <v>275</v>
      </c>
      <c r="L121" s="114"/>
      <c r="M121" s="189"/>
      <c r="N121" s="106"/>
      <c r="O121" s="27"/>
      <c r="P121" s="27"/>
      <c r="Q121" s="224" t="s">
        <v>277</v>
      </c>
      <c r="R121" s="115"/>
      <c r="S121" s="115"/>
      <c r="T121" s="115"/>
      <c r="U121" s="115"/>
      <c r="V121" s="115"/>
      <c r="W121" s="115"/>
      <c r="X121" s="115"/>
      <c r="Y121" s="115"/>
      <c r="Z121" s="115"/>
    </row>
    <row r="122" spans="1:26" s="116" customFormat="1" x14ac:dyDescent="0.25">
      <c r="A122" s="47">
        <f t="shared" si="2"/>
        <v>4</v>
      </c>
      <c r="B122" s="117"/>
      <c r="C122" s="118"/>
      <c r="D122" s="117"/>
      <c r="E122" s="112"/>
      <c r="F122" s="113"/>
      <c r="G122" s="113"/>
      <c r="H122" s="113"/>
      <c r="I122" s="114"/>
      <c r="J122" s="114"/>
      <c r="K122" s="114"/>
      <c r="L122" s="114"/>
      <c r="M122" s="189"/>
      <c r="N122" s="106"/>
      <c r="O122" s="27"/>
      <c r="P122" s="27"/>
      <c r="Q122" s="159"/>
      <c r="R122" s="115"/>
      <c r="S122" s="115"/>
      <c r="T122" s="115"/>
      <c r="U122" s="115"/>
      <c r="V122" s="115"/>
      <c r="W122" s="115"/>
      <c r="X122" s="115"/>
      <c r="Y122" s="115"/>
      <c r="Z122" s="115"/>
    </row>
    <row r="123" spans="1:26" s="116" customFormat="1" x14ac:dyDescent="0.25">
      <c r="A123" s="47">
        <f t="shared" si="2"/>
        <v>5</v>
      </c>
      <c r="B123" s="117"/>
      <c r="C123" s="118"/>
      <c r="D123" s="117"/>
      <c r="E123" s="112"/>
      <c r="F123" s="113"/>
      <c r="G123" s="113"/>
      <c r="H123" s="113"/>
      <c r="I123" s="114"/>
      <c r="J123" s="114"/>
      <c r="K123" s="114"/>
      <c r="L123" s="114"/>
      <c r="M123" s="189"/>
      <c r="N123" s="106"/>
      <c r="O123" s="27"/>
      <c r="P123" s="27"/>
      <c r="Q123" s="159"/>
      <c r="R123" s="115"/>
      <c r="S123" s="115"/>
      <c r="T123" s="115"/>
      <c r="U123" s="115"/>
      <c r="V123" s="115"/>
      <c r="W123" s="115"/>
      <c r="X123" s="115"/>
      <c r="Y123" s="115"/>
      <c r="Z123" s="115"/>
    </row>
    <row r="124" spans="1:26" s="116" customFormat="1" x14ac:dyDescent="0.25">
      <c r="A124" s="47">
        <f t="shared" si="2"/>
        <v>6</v>
      </c>
      <c r="B124" s="117"/>
      <c r="C124" s="118"/>
      <c r="D124" s="117"/>
      <c r="E124" s="112"/>
      <c r="F124" s="113"/>
      <c r="G124" s="113"/>
      <c r="H124" s="113"/>
      <c r="I124" s="114"/>
      <c r="J124" s="114"/>
      <c r="K124" s="114"/>
      <c r="L124" s="114"/>
      <c r="M124" s="189"/>
      <c r="N124" s="106"/>
      <c r="O124" s="27"/>
      <c r="P124" s="27"/>
      <c r="Q124" s="159"/>
      <c r="R124" s="115"/>
      <c r="S124" s="115"/>
      <c r="T124" s="115"/>
      <c r="U124" s="115"/>
      <c r="V124" s="115"/>
      <c r="W124" s="115"/>
      <c r="X124" s="115"/>
      <c r="Y124" s="115"/>
      <c r="Z124" s="115"/>
    </row>
    <row r="125" spans="1:26" s="116" customFormat="1" x14ac:dyDescent="0.25">
      <c r="A125" s="47">
        <f t="shared" si="2"/>
        <v>7</v>
      </c>
      <c r="B125" s="117"/>
      <c r="C125" s="118"/>
      <c r="D125" s="117"/>
      <c r="E125" s="112"/>
      <c r="F125" s="113"/>
      <c r="G125" s="113"/>
      <c r="H125" s="113"/>
      <c r="I125" s="114"/>
      <c r="J125" s="114"/>
      <c r="K125" s="114"/>
      <c r="L125" s="114"/>
      <c r="M125" s="189"/>
      <c r="N125" s="106"/>
      <c r="O125" s="27"/>
      <c r="P125" s="27"/>
      <c r="Q125" s="159"/>
      <c r="R125" s="115"/>
      <c r="S125" s="115"/>
      <c r="T125" s="115"/>
      <c r="U125" s="115"/>
      <c r="V125" s="115"/>
      <c r="W125" s="115"/>
      <c r="X125" s="115"/>
      <c r="Y125" s="115"/>
      <c r="Z125" s="115"/>
    </row>
    <row r="126" spans="1:26" s="116" customFormat="1" x14ac:dyDescent="0.25">
      <c r="A126" s="47">
        <f t="shared" si="2"/>
        <v>8</v>
      </c>
      <c r="B126" s="117"/>
      <c r="C126" s="118"/>
      <c r="D126" s="117"/>
      <c r="E126" s="112"/>
      <c r="F126" s="113"/>
      <c r="G126" s="113"/>
      <c r="H126" s="113"/>
      <c r="I126" s="114"/>
      <c r="J126" s="114"/>
      <c r="K126" s="114"/>
      <c r="L126" s="114"/>
      <c r="M126" s="189"/>
      <c r="N126" s="106"/>
      <c r="O126" s="27"/>
      <c r="P126" s="27"/>
      <c r="Q126" s="159"/>
      <c r="R126" s="115"/>
      <c r="S126" s="115"/>
      <c r="T126" s="115"/>
      <c r="U126" s="115"/>
      <c r="V126" s="115"/>
      <c r="W126" s="115"/>
      <c r="X126" s="115"/>
      <c r="Y126" s="115"/>
      <c r="Z126" s="115"/>
    </row>
    <row r="127" spans="1:26" s="116" customFormat="1" x14ac:dyDescent="0.25">
      <c r="A127" s="47"/>
      <c r="B127" s="50" t="s">
        <v>16</v>
      </c>
      <c r="C127" s="118"/>
      <c r="D127" s="117"/>
      <c r="E127" s="112"/>
      <c r="F127" s="113"/>
      <c r="G127" s="113"/>
      <c r="H127" s="113"/>
      <c r="I127" s="114"/>
      <c r="J127" s="114"/>
      <c r="K127" s="119" t="s">
        <v>278</v>
      </c>
      <c r="L127" s="119">
        <f t="shared" ref="L127:N127" si="3">SUM(L119:L126)</f>
        <v>0</v>
      </c>
      <c r="M127" s="190">
        <f t="shared" si="3"/>
        <v>1021</v>
      </c>
      <c r="N127" s="119">
        <f t="shared" si="3"/>
        <v>693.1</v>
      </c>
      <c r="O127" s="27"/>
      <c r="P127" s="27"/>
      <c r="Q127" s="160"/>
    </row>
    <row r="128" spans="1:26" x14ac:dyDescent="0.25">
      <c r="B128" s="30"/>
      <c r="C128" s="30"/>
      <c r="D128" s="30"/>
      <c r="E128" s="31"/>
      <c r="F128" s="30"/>
      <c r="G128" s="30"/>
      <c r="H128" s="30"/>
      <c r="I128" s="30"/>
      <c r="J128" s="30"/>
      <c r="K128" s="30"/>
      <c r="L128" s="30"/>
      <c r="M128" s="191"/>
      <c r="N128" s="30"/>
      <c r="O128" s="30"/>
      <c r="P128" s="30"/>
    </row>
    <row r="129" spans="2:17" ht="18.75" x14ac:dyDescent="0.25">
      <c r="B129" s="59" t="s">
        <v>31</v>
      </c>
      <c r="C129" s="73" t="str">
        <f>+K127</f>
        <v>19 MESE 15</v>
      </c>
      <c r="H129" s="32"/>
      <c r="I129" s="32"/>
      <c r="J129" s="32"/>
      <c r="K129" s="32"/>
      <c r="L129" s="32"/>
      <c r="M129" s="192"/>
      <c r="N129" s="30"/>
      <c r="O129" s="30"/>
      <c r="P129" s="30"/>
    </row>
    <row r="131" spans="2:17" ht="15.75" thickBot="1" x14ac:dyDescent="0.3"/>
    <row r="132" spans="2:17" ht="37.15" customHeight="1" thickBot="1" x14ac:dyDescent="0.3">
      <c r="B132" s="76" t="s">
        <v>47</v>
      </c>
      <c r="C132" s="77" t="s">
        <v>48</v>
      </c>
      <c r="D132" s="76" t="s">
        <v>49</v>
      </c>
      <c r="E132" s="77" t="s">
        <v>53</v>
      </c>
    </row>
    <row r="133" spans="2:17" ht="41.45" customHeight="1" x14ac:dyDescent="0.25">
      <c r="B133" s="67" t="s">
        <v>129</v>
      </c>
      <c r="C133" s="70">
        <v>20</v>
      </c>
      <c r="D133" s="70"/>
      <c r="E133" s="281">
        <f>+D133+D134+D135</f>
        <v>40</v>
      </c>
    </row>
    <row r="134" spans="2:17" x14ac:dyDescent="0.25">
      <c r="B134" s="67" t="s">
        <v>130</v>
      </c>
      <c r="C134" s="57">
        <v>30</v>
      </c>
      <c r="D134" s="71">
        <v>0</v>
      </c>
      <c r="E134" s="282"/>
    </row>
    <row r="135" spans="2:17" ht="15.75" thickBot="1" x14ac:dyDescent="0.3">
      <c r="B135" s="67" t="s">
        <v>131</v>
      </c>
      <c r="C135" s="72">
        <v>40</v>
      </c>
      <c r="D135" s="72">
        <v>40</v>
      </c>
      <c r="E135" s="283"/>
    </row>
    <row r="137" spans="2:17" ht="15.75" thickBot="1" x14ac:dyDescent="0.3"/>
    <row r="138" spans="2:17" ht="27" thickBot="1" x14ac:dyDescent="0.3">
      <c r="B138" s="278" t="s">
        <v>50</v>
      </c>
      <c r="C138" s="279"/>
      <c r="D138" s="279"/>
      <c r="E138" s="279"/>
      <c r="F138" s="279"/>
      <c r="G138" s="279"/>
      <c r="H138" s="279"/>
      <c r="I138" s="279"/>
      <c r="J138" s="279"/>
      <c r="K138" s="279"/>
      <c r="L138" s="279"/>
      <c r="M138" s="279"/>
      <c r="N138" s="280"/>
    </row>
    <row r="140" spans="2:17" ht="76.5" customHeight="1" x14ac:dyDescent="0.25">
      <c r="B140" s="56" t="s">
        <v>0</v>
      </c>
      <c r="C140" s="56" t="s">
        <v>38</v>
      </c>
      <c r="D140" s="56" t="s">
        <v>39</v>
      </c>
      <c r="E140" s="56" t="s">
        <v>118</v>
      </c>
      <c r="F140" s="56" t="s">
        <v>120</v>
      </c>
      <c r="G140" s="56" t="s">
        <v>121</v>
      </c>
      <c r="H140" s="56" t="s">
        <v>122</v>
      </c>
      <c r="I140" s="56" t="s">
        <v>119</v>
      </c>
      <c r="J140" s="249" t="s">
        <v>123</v>
      </c>
      <c r="K140" s="250"/>
      <c r="L140" s="251"/>
      <c r="M140" s="195" t="s">
        <v>127</v>
      </c>
      <c r="N140" s="56" t="s">
        <v>40</v>
      </c>
      <c r="O140" s="56" t="s">
        <v>41</v>
      </c>
      <c r="P140" s="249" t="s">
        <v>3</v>
      </c>
      <c r="Q140" s="251"/>
    </row>
    <row r="141" spans="2:17" ht="60.75" customHeight="1" x14ac:dyDescent="0.25">
      <c r="B141" s="92" t="s">
        <v>135</v>
      </c>
      <c r="C141" s="92"/>
      <c r="D141" s="3"/>
      <c r="E141" s="3"/>
      <c r="F141" s="3"/>
      <c r="G141" s="3"/>
      <c r="H141" s="197"/>
      <c r="I141" s="5"/>
      <c r="J141" s="1"/>
      <c r="K141" s="99" t="s">
        <v>125</v>
      </c>
      <c r="L141" s="98" t="s">
        <v>126</v>
      </c>
      <c r="M141" s="194"/>
      <c r="N141" s="63"/>
      <c r="O141" s="63"/>
      <c r="P141" s="252"/>
      <c r="Q141" s="252"/>
    </row>
    <row r="142" spans="2:17" ht="60.75" customHeight="1" x14ac:dyDescent="0.25">
      <c r="B142" s="100" t="s">
        <v>135</v>
      </c>
      <c r="C142" s="100" t="s">
        <v>267</v>
      </c>
      <c r="D142" s="3" t="s">
        <v>255</v>
      </c>
      <c r="E142" s="3">
        <v>45491234</v>
      </c>
      <c r="F142" s="3" t="s">
        <v>219</v>
      </c>
      <c r="G142" s="3" t="s">
        <v>252</v>
      </c>
      <c r="H142" s="3" t="s">
        <v>257</v>
      </c>
      <c r="I142" s="5" t="s">
        <v>253</v>
      </c>
      <c r="J142" s="1" t="s">
        <v>222</v>
      </c>
      <c r="K142" s="99" t="s">
        <v>258</v>
      </c>
      <c r="L142" s="99" t="s">
        <v>254</v>
      </c>
      <c r="M142" s="194" t="s">
        <v>23</v>
      </c>
      <c r="N142" s="124" t="s">
        <v>23</v>
      </c>
      <c r="O142" s="124" t="s">
        <v>23</v>
      </c>
      <c r="P142" s="252"/>
      <c r="Q142" s="252"/>
    </row>
    <row r="143" spans="2:17" ht="60.75" customHeight="1" x14ac:dyDescent="0.25">
      <c r="B143" s="100" t="s">
        <v>135</v>
      </c>
      <c r="C143" s="100" t="s">
        <v>267</v>
      </c>
      <c r="D143" s="3" t="s">
        <v>256</v>
      </c>
      <c r="E143" s="3">
        <v>37319181</v>
      </c>
      <c r="F143" s="3" t="s">
        <v>219</v>
      </c>
      <c r="G143" s="3" t="s">
        <v>220</v>
      </c>
      <c r="H143" s="197">
        <v>33130</v>
      </c>
      <c r="I143" s="5"/>
      <c r="J143" s="1" t="s">
        <v>222</v>
      </c>
      <c r="K143" s="198" t="s">
        <v>259</v>
      </c>
      <c r="L143" s="99" t="s">
        <v>265</v>
      </c>
      <c r="M143" s="194" t="s">
        <v>23</v>
      </c>
      <c r="N143" s="124" t="s">
        <v>23</v>
      </c>
      <c r="O143" s="124" t="s">
        <v>23</v>
      </c>
      <c r="P143" s="253"/>
      <c r="Q143" s="252"/>
    </row>
    <row r="144" spans="2:17" ht="60.75" customHeight="1" x14ac:dyDescent="0.25">
      <c r="B144" s="100" t="s">
        <v>136</v>
      </c>
      <c r="C144" s="100" t="s">
        <v>260</v>
      </c>
      <c r="D144" s="3" t="s">
        <v>261</v>
      </c>
      <c r="E144" s="3">
        <v>45687498</v>
      </c>
      <c r="F144" s="205" t="s">
        <v>262</v>
      </c>
      <c r="G144" s="205" t="s">
        <v>263</v>
      </c>
      <c r="H144" s="197">
        <v>38017</v>
      </c>
      <c r="I144" s="5" t="s">
        <v>264</v>
      </c>
      <c r="J144" s="1" t="s">
        <v>222</v>
      </c>
      <c r="K144" s="198" t="s">
        <v>232</v>
      </c>
      <c r="L144" s="99" t="s">
        <v>265</v>
      </c>
      <c r="M144" s="194" t="s">
        <v>23</v>
      </c>
      <c r="N144" s="124" t="s">
        <v>23</v>
      </c>
      <c r="O144" s="124" t="s">
        <v>23</v>
      </c>
      <c r="P144" s="74"/>
      <c r="Q144" s="126"/>
    </row>
    <row r="145" spans="2:17" ht="60.75" customHeight="1" x14ac:dyDescent="0.25">
      <c r="B145" s="100" t="s">
        <v>136</v>
      </c>
      <c r="C145" s="100" t="s">
        <v>260</v>
      </c>
      <c r="D145" s="3" t="s">
        <v>266</v>
      </c>
      <c r="E145" s="3">
        <v>50899718</v>
      </c>
      <c r="F145" s="205" t="s">
        <v>262</v>
      </c>
      <c r="G145" s="205" t="s">
        <v>263</v>
      </c>
      <c r="H145" s="197">
        <v>38018</v>
      </c>
      <c r="I145" s="5" t="s">
        <v>264</v>
      </c>
      <c r="J145" s="1" t="s">
        <v>222</v>
      </c>
      <c r="K145" s="198" t="s">
        <v>232</v>
      </c>
      <c r="L145" s="99" t="s">
        <v>265</v>
      </c>
      <c r="M145" s="194"/>
      <c r="N145" s="124"/>
      <c r="O145" s="124"/>
      <c r="P145" s="74"/>
      <c r="Q145" s="126"/>
    </row>
    <row r="146" spans="2:17" ht="33.6" customHeight="1" x14ac:dyDescent="0.25">
      <c r="B146" s="92" t="s">
        <v>137</v>
      </c>
      <c r="C146" s="92" t="s">
        <v>267</v>
      </c>
      <c r="D146" s="3" t="s">
        <v>268</v>
      </c>
      <c r="E146" s="3">
        <v>92448050</v>
      </c>
      <c r="F146" s="3" t="s">
        <v>269</v>
      </c>
      <c r="G146" s="3" t="s">
        <v>270</v>
      </c>
      <c r="H146" s="197">
        <v>38341</v>
      </c>
      <c r="I146" s="5" t="s">
        <v>271</v>
      </c>
      <c r="J146" s="1" t="s">
        <v>222</v>
      </c>
      <c r="K146" s="202">
        <v>41184</v>
      </c>
      <c r="L146" s="99" t="s">
        <v>272</v>
      </c>
      <c r="M146" s="194" t="s">
        <v>23</v>
      </c>
      <c r="N146" s="63" t="s">
        <v>23</v>
      </c>
      <c r="O146" s="63" t="s">
        <v>23</v>
      </c>
      <c r="P146" s="252"/>
      <c r="Q146" s="252"/>
    </row>
    <row r="149" spans="2:17" ht="15.75" thickBot="1" x14ac:dyDescent="0.3"/>
    <row r="150" spans="2:17" ht="54" customHeight="1" x14ac:dyDescent="0.25">
      <c r="B150" s="75" t="s">
        <v>32</v>
      </c>
      <c r="C150" s="75" t="s">
        <v>47</v>
      </c>
      <c r="D150" s="56" t="s">
        <v>48</v>
      </c>
      <c r="E150" s="75" t="s">
        <v>49</v>
      </c>
      <c r="F150" s="77" t="s">
        <v>54</v>
      </c>
      <c r="G150" s="95"/>
    </row>
    <row r="151" spans="2:17" ht="152.25" customHeight="1" x14ac:dyDescent="0.2">
      <c r="B151" s="272" t="s">
        <v>51</v>
      </c>
      <c r="C151" s="6" t="s">
        <v>132</v>
      </c>
      <c r="D151" s="71">
        <v>25</v>
      </c>
      <c r="E151" s="71">
        <v>25</v>
      </c>
      <c r="F151" s="273">
        <f>+E151+E152+E153</f>
        <v>60</v>
      </c>
      <c r="G151" s="96"/>
    </row>
    <row r="152" spans="2:17" ht="111.75" customHeight="1" x14ac:dyDescent="0.2">
      <c r="B152" s="272"/>
      <c r="C152" s="6" t="s">
        <v>133</v>
      </c>
      <c r="D152" s="74">
        <v>25</v>
      </c>
      <c r="E152" s="71">
        <v>25</v>
      </c>
      <c r="F152" s="274"/>
      <c r="G152" s="96"/>
    </row>
    <row r="153" spans="2:17" ht="69" customHeight="1" x14ac:dyDescent="0.2">
      <c r="B153" s="272"/>
      <c r="C153" s="6" t="s">
        <v>134</v>
      </c>
      <c r="D153" s="71">
        <v>10</v>
      </c>
      <c r="E153" s="71">
        <v>10</v>
      </c>
      <c r="F153" s="275"/>
      <c r="G153" s="96"/>
    </row>
    <row r="154" spans="2:17" x14ac:dyDescent="0.25">
      <c r="C154"/>
    </row>
    <row r="157" spans="2:17" x14ac:dyDescent="0.25">
      <c r="B157" s="66" t="s">
        <v>55</v>
      </c>
    </row>
    <row r="160" spans="2:17" x14ac:dyDescent="0.25">
      <c r="B160" s="78" t="s">
        <v>32</v>
      </c>
      <c r="C160" s="78" t="s">
        <v>56</v>
      </c>
      <c r="D160" s="75" t="s">
        <v>49</v>
      </c>
      <c r="E160" s="75" t="s">
        <v>16</v>
      </c>
    </row>
    <row r="161" spans="2:5" ht="28.5" x14ac:dyDescent="0.25">
      <c r="B161" s="2" t="s">
        <v>57</v>
      </c>
      <c r="C161" s="7">
        <v>40</v>
      </c>
      <c r="D161" s="71">
        <f>+E133</f>
        <v>40</v>
      </c>
      <c r="E161" s="276">
        <f>+D161+D162</f>
        <v>100</v>
      </c>
    </row>
    <row r="162" spans="2:5" ht="42.75" x14ac:dyDescent="0.25">
      <c r="B162" s="2" t="s">
        <v>58</v>
      </c>
      <c r="C162" s="7">
        <v>60</v>
      </c>
      <c r="D162" s="71">
        <f>+F151</f>
        <v>60</v>
      </c>
      <c r="E162" s="277"/>
    </row>
  </sheetData>
  <mergeCells count="50">
    <mergeCell ref="O69:P69"/>
    <mergeCell ref="B151:B153"/>
    <mergeCell ref="F151:F153"/>
    <mergeCell ref="E161:E162"/>
    <mergeCell ref="B2:P2"/>
    <mergeCell ref="B112:P112"/>
    <mergeCell ref="B138:N138"/>
    <mergeCell ref="E133:E135"/>
    <mergeCell ref="B105:N105"/>
    <mergeCell ref="D108:E108"/>
    <mergeCell ref="D109:E109"/>
    <mergeCell ref="B115:N115"/>
    <mergeCell ref="P90:Q90"/>
    <mergeCell ref="B85:N85"/>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9:P79"/>
    <mergeCell ref="O70:P70"/>
    <mergeCell ref="O71:P71"/>
    <mergeCell ref="O72:P72"/>
    <mergeCell ref="O77:P77"/>
    <mergeCell ref="O78:P78"/>
    <mergeCell ref="J140:L140"/>
    <mergeCell ref="P140:Q140"/>
    <mergeCell ref="P141:Q141"/>
    <mergeCell ref="P146:Q146"/>
    <mergeCell ref="J90:L90"/>
    <mergeCell ref="P91:Q91"/>
    <mergeCell ref="P101:Q101"/>
    <mergeCell ref="P92:Q92"/>
    <mergeCell ref="P93:Q93"/>
    <mergeCell ref="P95:Q95"/>
    <mergeCell ref="P96:Q96"/>
    <mergeCell ref="P98:Q98"/>
    <mergeCell ref="P142:Q142"/>
    <mergeCell ref="P143:Q143"/>
  </mergeCells>
  <dataValidations count="2">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12" workbookViewId="0">
      <selection activeCell="C9" sqref="C9:D9"/>
    </sheetView>
  </sheetViews>
  <sheetFormatPr baseColWidth="10" defaultRowHeight="15.75" x14ac:dyDescent="0.25"/>
  <cols>
    <col min="1" max="1" width="24.85546875" style="157" customWidth="1"/>
    <col min="2" max="2" width="55.5703125" style="157" customWidth="1"/>
    <col min="3" max="3" width="41.28515625" style="157" customWidth="1"/>
    <col min="4" max="4" width="29.42578125" style="157" customWidth="1"/>
    <col min="5" max="5" width="29.140625" style="157" customWidth="1"/>
    <col min="6" max="16384" width="11.42578125" style="107"/>
  </cols>
  <sheetData>
    <row r="1" spans="1:5" x14ac:dyDescent="0.25">
      <c r="A1" s="291" t="s">
        <v>93</v>
      </c>
      <c r="B1" s="292"/>
      <c r="C1" s="292"/>
      <c r="D1" s="292"/>
      <c r="E1" s="130"/>
    </row>
    <row r="2" spans="1:5" ht="27.75" customHeight="1" x14ac:dyDescent="0.25">
      <c r="A2" s="131"/>
      <c r="B2" s="293" t="s">
        <v>76</v>
      </c>
      <c r="C2" s="293"/>
      <c r="D2" s="293"/>
      <c r="E2" s="132"/>
    </row>
    <row r="3" spans="1:5" ht="21" customHeight="1" x14ac:dyDescent="0.25">
      <c r="A3" s="133"/>
      <c r="B3" s="293" t="s">
        <v>156</v>
      </c>
      <c r="C3" s="293"/>
      <c r="D3" s="293"/>
      <c r="E3" s="134"/>
    </row>
    <row r="4" spans="1:5" thickBot="1" x14ac:dyDescent="0.3">
      <c r="A4" s="135"/>
      <c r="B4" s="136"/>
      <c r="C4" s="136"/>
      <c r="D4" s="136"/>
      <c r="E4" s="137"/>
    </row>
    <row r="5" spans="1:5" ht="26.25" customHeight="1" thickBot="1" x14ac:dyDescent="0.3">
      <c r="A5" s="135"/>
      <c r="B5" s="138" t="s">
        <v>77</v>
      </c>
      <c r="C5" s="294"/>
      <c r="D5" s="295"/>
      <c r="E5" s="137"/>
    </row>
    <row r="6" spans="1:5" ht="27.75" customHeight="1" thickBot="1" x14ac:dyDescent="0.3">
      <c r="A6" s="135"/>
      <c r="B6" s="161" t="s">
        <v>78</v>
      </c>
      <c r="C6" s="296"/>
      <c r="D6" s="297"/>
      <c r="E6" s="137"/>
    </row>
    <row r="7" spans="1:5" ht="29.25" customHeight="1" thickBot="1" x14ac:dyDescent="0.3">
      <c r="A7" s="135"/>
      <c r="B7" s="161" t="s">
        <v>157</v>
      </c>
      <c r="C7" s="289" t="s">
        <v>158</v>
      </c>
      <c r="D7" s="290"/>
      <c r="E7" s="137"/>
    </row>
    <row r="8" spans="1:5" ht="16.5" thickBot="1" x14ac:dyDescent="0.3">
      <c r="A8" s="135"/>
      <c r="B8" s="162" t="s">
        <v>159</v>
      </c>
      <c r="C8" s="284"/>
      <c r="D8" s="285"/>
      <c r="E8" s="137"/>
    </row>
    <row r="9" spans="1:5" ht="23.25" customHeight="1" thickBot="1" x14ac:dyDescent="0.3">
      <c r="A9" s="135"/>
      <c r="B9" s="162" t="s">
        <v>159</v>
      </c>
      <c r="C9" s="284"/>
      <c r="D9" s="285"/>
      <c r="E9" s="137"/>
    </row>
    <row r="10" spans="1:5" ht="26.25" customHeight="1" thickBot="1" x14ac:dyDescent="0.3">
      <c r="A10" s="135"/>
      <c r="B10" s="162" t="s">
        <v>159</v>
      </c>
      <c r="C10" s="284"/>
      <c r="D10" s="285"/>
      <c r="E10" s="137"/>
    </row>
    <row r="11" spans="1:5" ht="21.75" customHeight="1" thickBot="1" x14ac:dyDescent="0.3">
      <c r="A11" s="135"/>
      <c r="B11" s="162" t="s">
        <v>159</v>
      </c>
      <c r="C11" s="284"/>
      <c r="D11" s="285"/>
      <c r="E11" s="137"/>
    </row>
    <row r="12" spans="1:5" ht="32.25" thickBot="1" x14ac:dyDescent="0.3">
      <c r="A12" s="135"/>
      <c r="B12" s="163" t="s">
        <v>160</v>
      </c>
      <c r="C12" s="284">
        <f>SUM(C8:D11)</f>
        <v>0</v>
      </c>
      <c r="D12" s="285"/>
      <c r="E12" s="137"/>
    </row>
    <row r="13" spans="1:5" ht="26.25" customHeight="1" thickBot="1" x14ac:dyDescent="0.3">
      <c r="A13" s="135"/>
      <c r="B13" s="163" t="s">
        <v>161</v>
      </c>
      <c r="C13" s="284">
        <f>+C12/616000</f>
        <v>0</v>
      </c>
      <c r="D13" s="285"/>
      <c r="E13" s="137"/>
    </row>
    <row r="14" spans="1:5" ht="24.75" customHeight="1" x14ac:dyDescent="0.25">
      <c r="A14" s="135"/>
      <c r="B14" s="136"/>
      <c r="C14" s="140"/>
      <c r="D14" s="141"/>
      <c r="E14" s="137"/>
    </row>
    <row r="15" spans="1:5" ht="28.5" customHeight="1" thickBot="1" x14ac:dyDescent="0.3">
      <c r="A15" s="135"/>
      <c r="B15" s="136" t="s">
        <v>162</v>
      </c>
      <c r="C15" s="140"/>
      <c r="D15" s="141"/>
      <c r="E15" s="137"/>
    </row>
    <row r="16" spans="1:5" ht="27" customHeight="1" x14ac:dyDescent="0.25">
      <c r="A16" s="135"/>
      <c r="B16" s="142" t="s">
        <v>79</v>
      </c>
      <c r="C16" s="143"/>
      <c r="D16" s="144"/>
      <c r="E16" s="137"/>
    </row>
    <row r="17" spans="1:6" ht="28.5" customHeight="1" x14ac:dyDescent="0.25">
      <c r="A17" s="135"/>
      <c r="B17" s="135" t="s">
        <v>80</v>
      </c>
      <c r="C17" s="145"/>
      <c r="D17" s="137"/>
      <c r="E17" s="137"/>
    </row>
    <row r="18" spans="1:6" ht="15" x14ac:dyDescent="0.25">
      <c r="A18" s="135"/>
      <c r="B18" s="135" t="s">
        <v>81</v>
      </c>
      <c r="C18" s="145"/>
      <c r="D18" s="137"/>
      <c r="E18" s="137"/>
    </row>
    <row r="19" spans="1:6" ht="27" customHeight="1" thickBot="1" x14ac:dyDescent="0.3">
      <c r="A19" s="135"/>
      <c r="B19" s="146" t="s">
        <v>82</v>
      </c>
      <c r="C19" s="147"/>
      <c r="D19" s="148"/>
      <c r="E19" s="137"/>
    </row>
    <row r="20" spans="1:6" ht="27" customHeight="1" thickBot="1" x14ac:dyDescent="0.3">
      <c r="A20" s="135"/>
      <c r="B20" s="286" t="s">
        <v>83</v>
      </c>
      <c r="C20" s="287"/>
      <c r="D20" s="288"/>
      <c r="E20" s="137"/>
    </row>
    <row r="21" spans="1:6" ht="16.5" thickBot="1" x14ac:dyDescent="0.3">
      <c r="A21" s="135"/>
      <c r="B21" s="286" t="s">
        <v>84</v>
      </c>
      <c r="C21" s="287"/>
      <c r="D21" s="288"/>
      <c r="E21" s="137"/>
    </row>
    <row r="22" spans="1:6" x14ac:dyDescent="0.25">
      <c r="A22" s="135"/>
      <c r="B22" s="149" t="s">
        <v>163</v>
      </c>
      <c r="C22" s="150"/>
      <c r="D22" s="141" t="s">
        <v>85</v>
      </c>
      <c r="E22" s="137"/>
    </row>
    <row r="23" spans="1:6" ht="16.5" thickBot="1" x14ac:dyDescent="0.3">
      <c r="A23" s="135"/>
      <c r="B23" s="139" t="s">
        <v>86</v>
      </c>
      <c r="C23" s="151"/>
      <c r="D23" s="152" t="s">
        <v>85</v>
      </c>
      <c r="E23" s="137"/>
    </row>
    <row r="24" spans="1:6" ht="16.5" thickBot="1" x14ac:dyDescent="0.3">
      <c r="A24" s="135"/>
      <c r="B24" s="153"/>
      <c r="C24" s="154"/>
      <c r="D24" s="136"/>
      <c r="E24" s="155"/>
    </row>
    <row r="25" spans="1:6" x14ac:dyDescent="0.25">
      <c r="A25" s="301"/>
      <c r="B25" s="302" t="s">
        <v>87</v>
      </c>
      <c r="C25" s="304" t="s">
        <v>88</v>
      </c>
      <c r="D25" s="305"/>
      <c r="E25" s="306"/>
      <c r="F25" s="298"/>
    </row>
    <row r="26" spans="1:6" ht="16.5" thickBot="1" x14ac:dyDescent="0.3">
      <c r="A26" s="301"/>
      <c r="B26" s="303"/>
      <c r="C26" s="299" t="s">
        <v>89</v>
      </c>
      <c r="D26" s="300"/>
      <c r="E26" s="306"/>
      <c r="F26" s="298"/>
    </row>
    <row r="27" spans="1:6" thickBot="1" x14ac:dyDescent="0.3">
      <c r="A27" s="146"/>
      <c r="B27" s="156"/>
      <c r="C27" s="156"/>
      <c r="D27" s="156"/>
      <c r="E27" s="148"/>
      <c r="F27" s="129"/>
    </row>
    <row r="28" spans="1:6" x14ac:dyDescent="0.25">
      <c r="B28" s="158" t="s">
        <v>164</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2014-12-14T21:52:02Z</dcterms:modified>
</cp:coreProperties>
</file>