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4 FUNDACION SANTA ENGRACIA\"/>
    </mc:Choice>
  </mc:AlternateContent>
  <bookViews>
    <workbookView xWindow="0" yWindow="0" windowWidth="11970" windowHeight="4110" tabRatio="598" activeTab="2"/>
  </bookViews>
  <sheets>
    <sheet name="FINANCIERA" sheetId="10" r:id="rId1"/>
    <sheet name="JURIDICA" sheetId="9" r:id="rId2"/>
    <sheet name="TECNICA" sheetId="8" r:id="rId3"/>
    <sheet name="Hoja1" sheetId="11" r:id="rId4"/>
  </sheets>
  <calcPr calcId="152511"/>
</workbook>
</file>

<file path=xl/calcChain.xml><?xml version="1.0" encoding="utf-8"?>
<calcChain xmlns="http://schemas.openxmlformats.org/spreadsheetml/2006/main">
  <c r="C23" i="10" l="1"/>
  <c r="C12" i="10"/>
  <c r="C13" i="10" s="1"/>
  <c r="C24" i="8" l="1"/>
  <c r="M113" i="8" l="1"/>
  <c r="L113" i="8"/>
  <c r="K113" i="8"/>
  <c r="A106" i="8"/>
  <c r="A107" i="8" s="1"/>
  <c r="A108" i="8" s="1"/>
  <c r="A109" i="8" s="1"/>
  <c r="A110" i="8" s="1"/>
  <c r="A111" i="8" s="1"/>
  <c r="A112" i="8" s="1"/>
  <c r="N105" i="8"/>
  <c r="N113" i="8" s="1"/>
  <c r="N54" i="8"/>
  <c r="D41" i="8"/>
  <c r="E40" i="8" s="1"/>
  <c r="E119" i="8" l="1"/>
  <c r="D143" i="8" s="1"/>
  <c r="F135" i="8"/>
  <c r="D144" i="8" s="1"/>
  <c r="E143" i="8" l="1"/>
  <c r="C115" i="8" l="1"/>
  <c r="M54" i="8"/>
  <c r="C59" i="8" s="1"/>
  <c r="L54" i="8"/>
  <c r="K54" i="8"/>
  <c r="C58" i="8" s="1"/>
  <c r="A49" i="8"/>
  <c r="A50" i="8" s="1"/>
  <c r="A51" i="8" s="1"/>
  <c r="A52" i="8" s="1"/>
  <c r="A53" i="8" s="1"/>
</calcChain>
</file>

<file path=xl/sharedStrings.xml><?xml version="1.0" encoding="utf-8"?>
<sst xmlns="http://schemas.openxmlformats.org/spreadsheetml/2006/main" count="487" uniqueCount="262">
  <si>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</si>
  <si>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</si>
  <si>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</si>
  <si>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</si>
  <si>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</si>
  <si>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</si>
  <si>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</si>
  <si>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</si>
  <si>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</si>
  <si>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</si>
  <si>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</si>
  <si>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</si>
  <si>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</si>
  <si>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</si>
  <si>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</si>
  <si>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</si>
  <si>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</si>
  <si>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</si>
  <si>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</si>
  <si>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</si>
  <si>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</si>
  <si>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</si>
  <si>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</si>
  <si>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</si>
  <si>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</si>
  <si>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</si>
  <si>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</si>
  <si>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</si>
  <si>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</si>
  <si>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</si>
  <si>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</si>
  <si>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</si>
  <si>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</si>
  <si>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</si>
  <si>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</si>
  <si>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</si>
  <si>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</si>
  <si>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</si>
  <si>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</si>
  <si>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</si>
  <si>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</si>
  <si>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</si>
  <si>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</si>
  <si>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</si>
  <si>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</si>
  <si>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</si>
  <si>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</si>
  <si>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</si>
  <si>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</si>
  <si>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</si>
  <si>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</si>
  <si>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</si>
  <si>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</si>
  <si>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</si>
  <si>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</si>
  <si>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</si>
  <si>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</si>
  <si>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</si>
  <si>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</si>
  <si>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</si>
  <si>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</si>
  <si>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</si>
  <si>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</si>
  <si>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</si>
  <si>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</si>
  <si>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</si>
  <si>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</si>
  <si>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</si>
  <si>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</si>
  <si>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</si>
  <si>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</si>
  <si>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</si>
  <si>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</si>
  <si>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</si>
  <si>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</si>
  <si>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</si>
  <si>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</si>
  <si>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</si>
  <si>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</si>
  <si>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</si>
  <si>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</si>
  <si>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</si>
  <si>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</si>
  <si>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</si>
  <si>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</si>
  <si>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</si>
  <si>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</si>
  <si>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</si>
  <si>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</si>
  <si>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</si>
  <si>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</si>
  <si>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</si>
  <si>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</si>
  <si>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</si>
  <si>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</si>
  <si>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</si>
  <si>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</si>
  <si>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</si>
  <si>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</si>
  <si>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</si>
  <si>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</si>
  <si>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</si>
  <si>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</si>
  <si>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</si>
  <si>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</si>
  <si>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</si>
  <si>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</si>
  <si>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</si>
  <si>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</si>
  <si>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</si>
  <si>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</si>
  <si>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</si>
  <si>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</si>
  <si>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</si>
  <si>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</si>
  <si>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</si>
  <si>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</si>
  <si>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</si>
  <si>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</si>
  <si>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</si>
  <si>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</si>
  <si>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</si>
  <si>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</si>
  <si>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</si>
  <si>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</si>
  <si>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</si>
  <si>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</si>
  <si>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</si>
  <si>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</si>
  <si>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</si>
  <si>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</si>
  <si>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</si>
  <si>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</si>
  <si>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</si>
  <si>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</si>
  <si>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</si>
  <si>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</si>
  <si>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</si>
  <si>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</si>
  <si>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</si>
  <si>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</si>
  <si>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</si>
  <si>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</si>
  <si>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</si>
  <si>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</si>
  <si>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</si>
  <si>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</si>
  <si>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</si>
  <si>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</si>
  <si>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</si>
  <si>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</si>
  <si>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</si>
  <si>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SANTA ENGRACIA</t>
  </si>
  <si>
    <t>MIINISTERIO DE EDUCACIÓN</t>
  </si>
  <si>
    <t>OCTUBRE 25 DE 2012</t>
  </si>
  <si>
    <t>JUNIO 28 DE 2013</t>
  </si>
  <si>
    <t>0</t>
  </si>
  <si>
    <t>FONADE</t>
  </si>
  <si>
    <t>2120738</t>
  </si>
  <si>
    <t>MARZO 28 DE 2012</t>
  </si>
  <si>
    <t>SEPTIEMBRE 08 DE 2012</t>
  </si>
  <si>
    <t>MARZO 27 DE 2012</t>
  </si>
  <si>
    <t>SEPTIEMBBRE 15 DE 2012</t>
  </si>
  <si>
    <t>MINISTERIO DE EDUCACIÓN</t>
  </si>
  <si>
    <t>2120992</t>
  </si>
  <si>
    <t>FPI-50567</t>
  </si>
  <si>
    <t>FEBRERO 25 DE 2011</t>
  </si>
  <si>
    <t>JUNIO 20 DE 2011</t>
  </si>
  <si>
    <t>FPI81-138</t>
  </si>
  <si>
    <t>MARZO 08 DE 2010</t>
  </si>
  <si>
    <t>DICIEMBRE 15 DE 2010</t>
  </si>
  <si>
    <t>NO ANEXA</t>
  </si>
  <si>
    <t>FAMILIAR</t>
  </si>
  <si>
    <t>ZONA 3 - 2 MUNICIPIOS DE VISTA HERMOSA CENTRO ZONAL 3</t>
  </si>
  <si>
    <t>ZONA 3 - 2 MUNICIPIOS DE PUERTO LLERAS CENTRO ZONAL 3</t>
  </si>
  <si>
    <t>ZONA 3 - 2 MUNICIPIOS DE FUENTE DE ORO CENTRO ZONAL 3</t>
  </si>
  <si>
    <t>ZONA 3 - 2 MUNICIPIOS DE SAN JUAN DE ARAMA CENTRO ZONAL 3</t>
  </si>
  <si>
    <t>ZONA 3 - 2 MUNICIPIOS DE SAN MESETAS CENTRO ZONAL 3</t>
  </si>
  <si>
    <t>ZONA 3 - 2 MUNICIPIOS DE EL CASTILLO CENTRO ZONAL 3</t>
  </si>
  <si>
    <t xml:space="preserve">GRUPO </t>
  </si>
  <si>
    <t>CUPOS</t>
  </si>
  <si>
    <t>PERSONAL</t>
  </si>
  <si>
    <t>3 COORDINADORES</t>
  </si>
  <si>
    <t>6 PSICOSOCIALES</t>
  </si>
  <si>
    <t>NO DILIGENCIO FORMATO 11</t>
  </si>
  <si>
    <t>1/300</t>
  </si>
  <si>
    <t>NUBIA CECILIA PALOMINO LINARES</t>
  </si>
  <si>
    <t>LIC. EN EDUCACIÓN INFANTIL Y PREESCOLAR</t>
  </si>
  <si>
    <t>UNIVERSIDAD DEL TOLIMA</t>
  </si>
  <si>
    <t>SEPTIEMBRE 14 DE 2004</t>
  </si>
  <si>
    <t>NA</t>
  </si>
  <si>
    <t>HOGAR INFANTIL SANTO DOMINGO SABIO</t>
  </si>
  <si>
    <t>ENERO 13 A OCTUBRE 20 DE 104</t>
  </si>
  <si>
    <t>1. Orientas la ejecución del proyecto pedagógico
2. Promover el proceso continuo para el mejoramiento de la calidad de vida del servicio
3. Velar por el cumplimiento de las funciones del personal en general</t>
  </si>
  <si>
    <t xml:space="preserve">1, NO CUMPLE TIEMPO DE EXPERIENCIA REQUERIDO
2. CARTAS DE COMPROMISO ESTAN DIRIGIDAS A ANA LILI DIAZ RINCON
</t>
  </si>
  <si>
    <t>JACKELINE SALAZAR ALVARADO</t>
  </si>
  <si>
    <t>LIC EN EDUCACIÓN PREESCOLAR</t>
  </si>
  <si>
    <t>FUNDACIÓN UNIVERSITARIA PANAMERICANA</t>
  </si>
  <si>
    <t>SEPTIEMBRE 15 DE 2006</t>
  </si>
  <si>
    <t>MAGDA STELLA BUSTOS CUELLAR</t>
  </si>
  <si>
    <t>DICIEMBRE 10 DE 2004</t>
  </si>
  <si>
    <t xml:space="preserve">1. NO CUMPLE TIEMPO DE EXPERIENCIA REQUERIDO
2. CARTAS DE COMPROMISO ESTAN DIRIGIDAS A ANA LILI DIAZ RINCON
3. LAS EXPERIENCIAS ANEXADAS NO CONVALIDAN EL PERFIL QUE SE REQUIERE
</t>
  </si>
  <si>
    <t>1/150</t>
  </si>
  <si>
    <t>JAMINHTON ARNULFO PERDOMO VELANDIA</t>
  </si>
  <si>
    <t>PSICOLOGO</t>
  </si>
  <si>
    <t>UNIVERSIDAD COOPERATIVA DE COLOMBIA</t>
  </si>
  <si>
    <t>ESTUDIANTE PSICOLOGO</t>
  </si>
  <si>
    <t>DERLY JOHANA BASTO ROSTEGUI</t>
  </si>
  <si>
    <t>UNIVERSIDAD CATÓLICA</t>
  </si>
  <si>
    <t>PSICOLOGA</t>
  </si>
  <si>
    <t>MARZO 30 DE 2012</t>
  </si>
  <si>
    <t xml:space="preserve">
2. CARTAS DE COMPROMISO ESTAN DIRIGIDA A ANA LILI DIAZ RINCON
3. NO ANEXA EXPERIENCIA</t>
  </si>
  <si>
    <t xml:space="preserve">1. NO ANEXA CERTIFICADO UNIVERSIDAD DE SEMESTRE ACTUAL
2. NO ANEXA CERTIFICADO DE PRACTICA
2. CARTAS DE COMPROMISO ESTAN DIRIGIDAS A ANA LILI DIAZ RINCON
</t>
  </si>
  <si>
    <t>MARIA DALILA LEAL ZABLA</t>
  </si>
  <si>
    <t>UNIVERSIDAD NACIONAL ABIERTA Y/A DISTANCIA</t>
  </si>
  <si>
    <t>DICIEMBRE 22 DE 2006</t>
  </si>
  <si>
    <t>AGOSTO 01 AL DICIEMBRE 20 DE 2010</t>
  </si>
  <si>
    <t>CENTRO DE SALUD SAN PEDRO E.S.E DE FLANDES - TOLIMA</t>
  </si>
  <si>
    <t>1. NO ANEXA CERTIFICACIÓN CON FUNCIONES</t>
  </si>
  <si>
    <t>CORPORACIÓN NUEVA GRANDA</t>
  </si>
  <si>
    <t>1226</t>
  </si>
  <si>
    <t>FEBRERO 01 DE 2012</t>
  </si>
  <si>
    <t>JULIO 20 DE 2012</t>
  </si>
  <si>
    <t>1/1000</t>
  </si>
  <si>
    <t>RUBIEL LEAL OVIEDO</t>
  </si>
  <si>
    <t>JULIO 31 DE 2003</t>
  </si>
  <si>
    <t>KAREN LILIANA SUAREZ JAIMES</t>
  </si>
  <si>
    <t>UNIVERSIDAD DE PAMPLONA</t>
  </si>
  <si>
    <t>LICENCIA EN PADAGOGIA INFANTIL</t>
  </si>
  <si>
    <t>ABRIL 26 DE 2013</t>
  </si>
  <si>
    <t>JULIO ANDRES CAMACHO</t>
  </si>
  <si>
    <t>1/5000</t>
  </si>
  <si>
    <t>PROPONENTE:FUNDACION SANTA ENGRACIA</t>
  </si>
  <si>
    <t>NUMERO DE NIT 900,483,946 - 9</t>
  </si>
  <si>
    <t xml:space="preserve">No DEL GRUPO AL QUE SE PRESENTA </t>
  </si>
  <si>
    <t>AL 14</t>
  </si>
  <si>
    <t xml:space="preserve">CUMPLE </t>
  </si>
  <si>
    <t xml:space="preserve"> CUMPLE</t>
  </si>
  <si>
    <r>
      <t>EL PROPONENTE CUMPLE __</t>
    </r>
    <r>
      <rPr>
        <b/>
        <u/>
        <sz val="12"/>
        <color rgb="FF000000"/>
        <rFont val="Arial"/>
        <family val="2"/>
      </rPr>
      <t>X</t>
    </r>
    <r>
      <rPr>
        <b/>
        <sz val="12"/>
        <color rgb="FF000000"/>
        <rFont val="Arial"/>
        <family val="2"/>
      </rPr>
      <t>____ NO CUMPLE _______</t>
    </r>
  </si>
  <si>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</si>
  <si>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</si>
  <si>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X</t>
  </si>
  <si>
    <t>GARANTIA DE SERIEDAD DE LA PROPUESTA GRUPO 14</t>
  </si>
  <si>
    <t>24 a 25</t>
  </si>
  <si>
    <t>15 a 16</t>
  </si>
  <si>
    <t xml:space="preserve">PROPONENTE No. 4. FUNDACIÓN SANTA ENGRACIA </t>
  </si>
  <si>
    <t>1 a 3</t>
  </si>
  <si>
    <t>4 a 6</t>
  </si>
  <si>
    <t>26 a 30</t>
  </si>
  <si>
    <t>18 a 20</t>
  </si>
  <si>
    <t>22 a 23</t>
  </si>
  <si>
    <t>ANA DILIA DIAZ RINCON</t>
  </si>
  <si>
    <t>MARZO 19 DE 2013</t>
  </si>
  <si>
    <t>Se procede a evaluar la propuesta presentada por el siguiente oferente:</t>
  </si>
  <si>
    <t>VERIFICADO POR EL ICBF</t>
  </si>
  <si>
    <t>CERTIFICADO DE CUMPLIMIENTO DE PAGO DE APORTES DE SEGURIDAD SOCIAL Y PARAFISCALES. FORMATO 2</t>
  </si>
  <si>
    <t>SOCIA</t>
  </si>
  <si>
    <t>1. NO ANEXA CERTIFICACIÓN CON OBLIGACIONES CONTRACTUALES
2. NO ANEXA CONTRATO</t>
  </si>
  <si>
    <t>MODALIDAD FAMILIAR</t>
  </si>
  <si>
    <t>1.NO CUMPLE. EL FORMATO NUMERO 8 
2.NO ANEXA TARJETA PROFESIONAL</t>
  </si>
  <si>
    <t xml:space="preserve">1. NO CUMPLE. TIEMPO DE EXPERIENCIA
2.NO CUMPLE. EL FORMATO NUMERO 8 
</t>
  </si>
  <si>
    <t>NO CUMPLE CON PERFIL REQUERIDO DE ESTUDIO ES ESTUDIANTE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</si>
</sst>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quot;$&quot;* #,##0_-;\-&quot;$&quot;* #,##0_-;_-&quot;$&quot;*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u/>
      <sz val="12"/>
      <color rgb="FF000000"/>
      <name val="Arial"/>
      <family val="2"/>
    </font>
    <font>
      <b/>
      <sz val="14"/>
      <color theme="1"/>
      <name val="Calibri"/>
      <family val="2"/>
      <scheme val="minor"/>
    </font>
    <font>
      <b/>
      <sz val="14"/>
      <name val="Calibri"/>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
      <patternFill patternType="solid">
        <fgColor theme="8"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2" fillId="0" borderId="1" xfId="0" applyFont="1" applyBorder="1" applyAlignment="1">
      <alignment horizontal="justify" vertical="center" wrapText="1"/>
    </xf>
    <xf numFmtId="0" fontId="0" fillId="0" borderId="1" xfId="0" applyFill="1" applyBorder="1" applyAlignment="1">
      <alignment horizontal="center"/>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0" borderId="18" xfId="0" applyFont="1" applyBorder="1" applyAlignment="1">
      <alignment horizontal="center" vertical="center" wrapText="1"/>
    </xf>
    <xf numFmtId="0" fontId="23" fillId="6" borderId="5" xfId="0" applyFont="1" applyFill="1" applyBorder="1" applyAlignment="1">
      <alignment horizontal="center" vertical="center" wrapText="1"/>
    </xf>
    <xf numFmtId="0" fontId="24" fillId="7" borderId="19"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0" borderId="22"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7" fillId="8" borderId="0" xfId="0" applyFont="1" applyFill="1" applyAlignment="1">
      <alignment horizontal="center" vertical="center"/>
    </xf>
    <xf numFmtId="0" fontId="27" fillId="8" borderId="35" xfId="0" applyFont="1" applyFill="1" applyBorder="1" applyAlignment="1">
      <alignment horizontal="center"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8"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7" borderId="33" xfId="0" applyFont="1" applyFill="1" applyBorder="1" applyAlignment="1">
      <alignment vertical="center"/>
    </xf>
    <xf numFmtId="0" fontId="30" fillId="7" borderId="33" xfId="0" applyFont="1" applyFill="1" applyBorder="1" applyAlignment="1">
      <alignment horizontal="center" vertical="center"/>
    </xf>
    <xf numFmtId="0" fontId="30" fillId="7" borderId="33" xfId="0" applyFont="1" applyFill="1" applyBorder="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1" fillId="2" borderId="1" xfId="0" applyFont="1" applyFill="1" applyBorder="1" applyAlignment="1">
      <alignment horizontal="center"/>
    </xf>
    <xf numFmtId="0" fontId="13" fillId="10" borderId="1" xfId="0" applyFont="1" applyFill="1" applyBorder="1" applyAlignment="1" applyProtection="1">
      <alignment horizontal="center" vertical="center" wrapText="1"/>
      <protection locked="0"/>
    </xf>
    <xf numFmtId="0" fontId="0" fillId="11" borderId="1" xfId="0" applyFill="1" applyBorder="1" applyAlignment="1">
      <alignment horizontal="center" vertical="center"/>
    </xf>
    <xf numFmtId="0" fontId="0" fillId="11" borderId="1" xfId="0" applyFill="1" applyBorder="1" applyAlignment="1">
      <alignment horizontal="center" vertical="center" wrapText="1"/>
    </xf>
    <xf numFmtId="49" fontId="0" fillId="0" borderId="1" xfId="0" applyNumberFormat="1" applyBorder="1" applyAlignment="1">
      <alignment horizontal="center" vertical="center" wrapText="1"/>
    </xf>
    <xf numFmtId="0" fontId="26" fillId="7" borderId="33" xfId="0" applyFont="1" applyFill="1" applyBorder="1" applyAlignment="1">
      <alignment vertical="center"/>
    </xf>
    <xf numFmtId="0" fontId="27" fillId="7" borderId="32" xfId="0" applyFont="1" applyFill="1" applyBorder="1" applyAlignment="1">
      <alignment vertical="center" wrapText="1"/>
    </xf>
    <xf numFmtId="0" fontId="27" fillId="7" borderId="31" xfId="0" applyFont="1" applyFill="1" applyBorder="1" applyAlignment="1">
      <alignment vertical="center" wrapText="1"/>
    </xf>
    <xf numFmtId="0" fontId="23" fillId="6" borderId="1" xfId="0" applyFont="1" applyFill="1" applyBorder="1" applyAlignment="1">
      <alignment horizontal="center" vertical="center" wrapText="1"/>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xf numFmtId="3" fontId="0" fillId="0" borderId="0" xfId="0" applyNumberFormat="1"/>
    <xf numFmtId="0" fontId="24" fillId="0" borderId="1" xfId="0" applyFont="1" applyBorder="1" applyAlignment="1">
      <alignment horizontal="center" vertical="center" wrapText="1"/>
    </xf>
    <xf numFmtId="0" fontId="0" fillId="0" borderId="0" xfId="0" applyAlignment="1">
      <alignment horizontal="center" wrapText="1"/>
    </xf>
    <xf numFmtId="43" fontId="0" fillId="0" borderId="0" xfId="1" applyFont="1"/>
    <xf numFmtId="0" fontId="0" fillId="10" borderId="1" xfId="0" applyFill="1" applyBorder="1" applyAlignment="1">
      <alignment vertical="center"/>
    </xf>
    <xf numFmtId="0" fontId="0" fillId="10" borderId="1" xfId="0" applyFill="1" applyBorder="1" applyAlignment="1">
      <alignment horizontal="center" vertical="center"/>
    </xf>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26" fillId="7" borderId="35" xfId="0" applyFont="1" applyFill="1" applyBorder="1" applyAlignment="1">
      <alignment horizontal="center" vertical="center"/>
    </xf>
    <xf numFmtId="0" fontId="0" fillId="0" borderId="1" xfId="0" applyBorder="1" applyAlignment="1">
      <alignment horizontal="center" vertical="center"/>
    </xf>
    <xf numFmtId="3" fontId="11" fillId="4" borderId="1" xfId="0" applyNumberFormat="1" applyFont="1" applyFill="1" applyBorder="1" applyAlignment="1">
      <alignment horizontal="center" vertical="center" wrapText="1"/>
    </xf>
    <xf numFmtId="0" fontId="11" fillId="0" borderId="1" xfId="0" applyFont="1" applyFill="1" applyBorder="1" applyAlignment="1">
      <alignment horizontal="justify" vertical="center" wrapText="1"/>
    </xf>
    <xf numFmtId="0" fontId="0" fillId="0" borderId="1" xfId="0" applyFill="1" applyBorder="1" applyAlignment="1">
      <alignment horizontal="justify" vertical="center" wrapText="1"/>
    </xf>
    <xf numFmtId="0" fontId="0" fillId="0" borderId="0" xfId="0" applyBorder="1" applyAlignment="1">
      <alignment horizontal="center" vertical="center"/>
    </xf>
    <xf numFmtId="0" fontId="0" fillId="0" borderId="0" xfId="0" applyFill="1" applyBorder="1" applyAlignment="1">
      <alignment horizontal="justify" vertical="center" wrapText="1"/>
    </xf>
    <xf numFmtId="0" fontId="0" fillId="0" borderId="0" xfId="0" applyFill="1" applyBorder="1" applyAlignment="1">
      <alignment horizontal="center"/>
    </xf>
    <xf numFmtId="0" fontId="0" fillId="0" borderId="1" xfId="0" applyBorder="1" applyAlignment="1">
      <alignment horizontal="justify" vertical="center" wrapText="1"/>
    </xf>
    <xf numFmtId="0" fontId="0" fillId="0" borderId="1" xfId="0" applyBorder="1" applyAlignment="1">
      <alignment horizontal="justify" vertical="center"/>
    </xf>
    <xf numFmtId="0" fontId="0" fillId="0" borderId="1" xfId="0" applyBorder="1" applyAlignment="1">
      <alignment horizontal="left" vertical="center" wrapText="1"/>
    </xf>
    <xf numFmtId="0" fontId="14" fillId="0" borderId="1" xfId="0" applyFont="1" applyFill="1" applyBorder="1" applyAlignment="1" applyProtection="1">
      <alignment horizontal="justify" vertical="center" wrapText="1"/>
      <protection locked="0"/>
    </xf>
    <xf numFmtId="0" fontId="27" fillId="7" borderId="32" xfId="0" applyFont="1" applyFill="1" applyBorder="1" applyAlignment="1">
      <alignment horizontal="left" vertical="top"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39" xfId="0" applyFont="1" applyFill="1" applyBorder="1" applyAlignment="1">
      <alignment vertical="center"/>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31" fillId="7" borderId="32" xfId="0" applyFont="1" applyFill="1" applyBorder="1" applyAlignment="1">
      <alignment horizontal="center" vertical="center" wrapText="1"/>
    </xf>
    <xf numFmtId="0" fontId="31" fillId="7" borderId="31" xfId="0" applyFont="1" applyFill="1" applyBorder="1" applyAlignment="1">
      <alignment horizontal="center" vertical="center" wrapText="1"/>
    </xf>
    <xf numFmtId="170" fontId="31" fillId="7" borderId="32" xfId="3" applyNumberFormat="1" applyFont="1" applyFill="1" applyBorder="1" applyAlignment="1">
      <alignment horizontal="center" vertical="center" wrapText="1"/>
    </xf>
    <xf numFmtId="170" fontId="31" fillId="7" borderId="31" xfId="3" applyNumberFormat="1" applyFont="1" applyFill="1" applyBorder="1" applyAlignment="1">
      <alignment horizontal="center" vertical="center" wrapText="1"/>
    </xf>
    <xf numFmtId="44" fontId="31" fillId="7" borderId="32" xfId="3" applyFont="1" applyFill="1" applyBorder="1" applyAlignment="1">
      <alignment horizontal="center" vertical="center" wrapText="1"/>
    </xf>
    <xf numFmtId="44" fontId="31" fillId="7" borderId="31" xfId="3" applyFont="1" applyFill="1" applyBorder="1" applyAlignment="1">
      <alignment horizontal="center" vertical="center" wrapText="1"/>
    </xf>
    <xf numFmtId="0" fontId="30" fillId="7" borderId="32" xfId="0" applyFont="1" applyFill="1" applyBorder="1" applyAlignment="1">
      <alignment horizontal="center" vertical="center" wrapText="1"/>
    </xf>
    <xf numFmtId="0" fontId="30" fillId="7" borderId="31" xfId="0" applyFont="1" applyFill="1" applyBorder="1" applyAlignment="1">
      <alignment horizontal="center" vertical="center" wrapText="1"/>
    </xf>
    <xf numFmtId="44" fontId="31" fillId="7" borderId="32" xfId="3" applyNumberFormat="1" applyFont="1" applyFill="1" applyBorder="1" applyAlignment="1">
      <alignment horizontal="center" vertical="center" wrapText="1"/>
    </xf>
    <xf numFmtId="0" fontId="23" fillId="0" borderId="5"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40"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4" fillId="7" borderId="19" xfId="0" applyFont="1" applyFill="1" applyBorder="1" applyAlignment="1">
      <alignment horizontal="justify" vertical="justify" wrapText="1"/>
    </xf>
    <xf numFmtId="0" fontId="24" fillId="7" borderId="20" xfId="0" applyFont="1" applyFill="1" applyBorder="1" applyAlignment="1">
      <alignment horizontal="justify" vertical="justify" wrapText="1"/>
    </xf>
    <xf numFmtId="0" fontId="24" fillId="7" borderId="21" xfId="0" applyFont="1" applyFill="1" applyBorder="1" applyAlignment="1">
      <alignment horizontal="justify" vertical="justify" wrapText="1"/>
    </xf>
    <xf numFmtId="0" fontId="24" fillId="0" borderId="1" xfId="0" applyFont="1" applyBorder="1" applyAlignment="1">
      <alignment horizontal="center"/>
    </xf>
    <xf numFmtId="0" fontId="24" fillId="7" borderId="22" xfId="0" applyFont="1" applyFill="1" applyBorder="1" applyAlignment="1">
      <alignment horizontal="justify" vertical="justify" wrapText="1"/>
    </xf>
    <xf numFmtId="0" fontId="24" fillId="7" borderId="23" xfId="0" applyFont="1" applyFill="1" applyBorder="1" applyAlignment="1">
      <alignment horizontal="justify" vertical="justify" wrapText="1"/>
    </xf>
    <xf numFmtId="0" fontId="24" fillId="7" borderId="24" xfId="0" applyFont="1" applyFill="1" applyBorder="1" applyAlignment="1">
      <alignment horizontal="justify" vertical="justify" wrapText="1"/>
    </xf>
    <xf numFmtId="0" fontId="24" fillId="0" borderId="1" xfId="0" applyFont="1" applyFill="1" applyBorder="1" applyAlignment="1">
      <alignment horizontal="left" wrapText="1"/>
    </xf>
    <xf numFmtId="0" fontId="24" fillId="0" borderId="22" xfId="0" applyFont="1" applyBorder="1" applyAlignment="1">
      <alignment horizontal="justify" vertical="justify" wrapText="1"/>
    </xf>
    <xf numFmtId="0" fontId="24" fillId="0" borderId="23" xfId="0" applyFont="1" applyBorder="1" applyAlignment="1">
      <alignment horizontal="justify" vertical="justify" wrapText="1"/>
    </xf>
    <xf numFmtId="0" fontId="24" fillId="0" borderId="24" xfId="0" applyFont="1" applyBorder="1" applyAlignment="1">
      <alignment horizontal="justify" vertical="justify" wrapText="1"/>
    </xf>
    <xf numFmtId="0" fontId="24" fillId="0" borderId="5" xfId="0" applyFont="1" applyBorder="1" applyAlignment="1">
      <alignment horizontal="center"/>
    </xf>
    <xf numFmtId="0" fontId="24" fillId="0" borderId="40" xfId="0" applyFont="1" applyBorder="1" applyAlignment="1">
      <alignment horizontal="center"/>
    </xf>
    <xf numFmtId="0" fontId="24" fillId="0" borderId="14" xfId="0" applyFont="1" applyBorder="1" applyAlignment="1">
      <alignment horizontal="center"/>
    </xf>
    <xf numFmtId="0" fontId="24" fillId="0" borderId="1" xfId="0" applyFont="1" applyBorder="1" applyAlignment="1">
      <alignment horizontal="left"/>
    </xf>
    <xf numFmtId="0" fontId="24" fillId="0" borderId="5"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14"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justify" vertical="center"/>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0" borderId="5" xfId="0" applyBorder="1" applyAlignment="1">
      <alignment horizontal="left" vertical="center" wrapText="1"/>
    </xf>
    <xf numFmtId="0" fontId="0" fillId="0" borderId="14" xfId="0" applyBorder="1" applyAlignment="1">
      <alignment horizontal="left" vertical="center"/>
    </xf>
    <xf numFmtId="0" fontId="1" fillId="2" borderId="41"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33" fillId="0" borderId="0" xfId="0" applyFont="1" applyAlignment="1">
      <alignment vertical="center"/>
    </xf>
    <xf numFmtId="0" fontId="1" fillId="10" borderId="0" xfId="0" applyFont="1" applyFill="1" applyBorder="1" applyAlignment="1">
      <alignment horizontal="center" vertical="center" wrapText="1"/>
    </xf>
    <xf numFmtId="0" fontId="7" fillId="2" borderId="7" xfId="0" applyFont="1" applyFill="1" applyBorder="1" applyAlignment="1">
      <alignment vertical="center"/>
    </xf>
    <xf numFmtId="0" fontId="7" fillId="2" borderId="8" xfId="0" applyFont="1" applyFill="1" applyBorder="1" applyAlignment="1">
      <alignment vertical="center"/>
    </xf>
    <xf numFmtId="0" fontId="34" fillId="2" borderId="10" xfId="0" applyFont="1" applyFill="1" applyBorder="1" applyAlignment="1">
      <alignment horizontal="left" vertical="center"/>
    </xf>
    <xf numFmtId="0" fontId="34" fillId="2" borderId="0" xfId="0" applyFont="1" applyFill="1" applyBorder="1" applyAlignment="1">
      <alignment horizontal="left" vertical="center"/>
    </xf>
    <xf numFmtId="0" fontId="1" fillId="2" borderId="1" xfId="0" applyFont="1" applyFill="1" applyBorder="1" applyAlignment="1">
      <alignment horizontal="center" vertical="center" wrapText="1"/>
    </xf>
    <xf numFmtId="0" fontId="0" fillId="2" borderId="0" xfId="0" applyFill="1" applyAlignment="1">
      <alignment vertical="center"/>
    </xf>
    <xf numFmtId="0" fontId="7" fillId="2" borderId="10" xfId="0" applyFont="1" applyFill="1" applyBorder="1" applyAlignment="1">
      <alignment horizontal="left" vertical="center"/>
    </xf>
    <xf numFmtId="0" fontId="7" fillId="2" borderId="0" xfId="0" applyFont="1" applyFill="1" applyBorder="1" applyAlignment="1">
      <alignment horizontal="lef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zoomScale="77" zoomScaleNormal="77" workbookViewId="0">
      <selection activeCell="C10" sqref="C10:D10"/>
    </sheetView>
  </sheetViews>
  <sheetFormatPr baseColWidth="10" defaultRowHeight="15.75" x14ac:dyDescent="0.25"/>
  <cols>
    <col min="1" max="1" width="24.85546875" style="132" customWidth="1"/>
    <col min="2" max="2" width="55.5703125" style="132" customWidth="1"/>
    <col min="3" max="3" width="41.28515625" style="132" customWidth="1"/>
    <col min="4" max="4" width="29.42578125" style="132" customWidth="1"/>
    <col min="5" max="5" width="29.140625" style="132" customWidth="1"/>
    <col min="6" max="16384" width="11.42578125" style="86"/>
  </cols>
  <sheetData>
    <row r="1" spans="1:5" ht="15.75" customHeight="1" x14ac:dyDescent="0.25">
      <c r="A1" s="196" t="s">
        <v>87</v>
      </c>
      <c r="B1" s="197"/>
      <c r="C1" s="197"/>
      <c r="D1" s="197"/>
      <c r="E1" s="108"/>
    </row>
    <row r="2" spans="1:5" ht="27.75" customHeight="1" x14ac:dyDescent="0.25">
      <c r="A2" s="109"/>
      <c r="B2" s="198" t="s">
        <v>76</v>
      </c>
      <c r="C2" s="198"/>
      <c r="D2" s="198"/>
      <c r="E2" s="110"/>
    </row>
    <row r="3" spans="1:5" ht="21" customHeight="1" x14ac:dyDescent="0.25">
      <c r="A3" s="111"/>
      <c r="B3" s="198" t="s">
        <v>145</v>
      </c>
      <c r="C3" s="198"/>
      <c r="D3" s="198"/>
      <c r="E3" s="112"/>
    </row>
    <row r="4" spans="1:5" thickBot="1" x14ac:dyDescent="0.3">
      <c r="A4" s="113"/>
      <c r="B4" s="114"/>
      <c r="C4" s="114"/>
      <c r="D4" s="114"/>
      <c r="E4" s="115"/>
    </row>
    <row r="5" spans="1:5" ht="26.25" customHeight="1" thickBot="1" x14ac:dyDescent="0.3">
      <c r="A5" s="113"/>
      <c r="B5" s="116" t="s">
        <v>232</v>
      </c>
      <c r="C5" s="153"/>
      <c r="D5" s="154"/>
      <c r="E5" s="115"/>
    </row>
    <row r="6" spans="1:5" ht="27.75" customHeight="1" thickBot="1" x14ac:dyDescent="0.3">
      <c r="A6" s="113"/>
      <c r="B6" s="138" t="s">
        <v>233</v>
      </c>
      <c r="C6" s="199"/>
      <c r="D6" s="200"/>
      <c r="E6" s="115"/>
    </row>
    <row r="7" spans="1:5" ht="29.25" customHeight="1" thickBot="1" x14ac:dyDescent="0.3">
      <c r="A7" s="113"/>
      <c r="B7" s="138" t="s">
        <v>234</v>
      </c>
      <c r="C7" s="205" t="s">
        <v>146</v>
      </c>
      <c r="D7" s="206"/>
      <c r="E7" s="115"/>
    </row>
    <row r="8" spans="1:5" ht="16.5" thickBot="1" x14ac:dyDescent="0.3">
      <c r="A8" s="113"/>
      <c r="B8" s="139" t="s">
        <v>235</v>
      </c>
      <c r="C8" s="203">
        <v>1937924768</v>
      </c>
      <c r="D8" s="204"/>
      <c r="E8" s="115"/>
    </row>
    <row r="9" spans="1:5" ht="23.25" customHeight="1" thickBot="1" x14ac:dyDescent="0.3">
      <c r="A9" s="113"/>
      <c r="B9" s="139"/>
      <c r="C9" s="203"/>
      <c r="D9" s="204"/>
      <c r="E9" s="115"/>
    </row>
    <row r="10" spans="1:5" ht="26.25" customHeight="1" thickBot="1" x14ac:dyDescent="0.3">
      <c r="A10" s="113"/>
      <c r="B10" s="139"/>
      <c r="C10" s="203"/>
      <c r="D10" s="204"/>
      <c r="E10" s="115"/>
    </row>
    <row r="11" spans="1:5" ht="21.75" customHeight="1" thickBot="1" x14ac:dyDescent="0.3">
      <c r="A11" s="113"/>
      <c r="B11" s="139"/>
      <c r="C11" s="203"/>
      <c r="D11" s="204"/>
      <c r="E11" s="115"/>
    </row>
    <row r="12" spans="1:5" ht="32.25" thickBot="1" x14ac:dyDescent="0.3">
      <c r="A12" s="113"/>
      <c r="B12" s="140" t="s">
        <v>147</v>
      </c>
      <c r="C12" s="207">
        <f>+C8+C9+C10</f>
        <v>1937924768</v>
      </c>
      <c r="D12" s="204"/>
      <c r="E12" s="115"/>
    </row>
    <row r="13" spans="1:5" ht="39.75" customHeight="1" thickBot="1" x14ac:dyDescent="0.3">
      <c r="A13" s="113"/>
      <c r="B13" s="140" t="s">
        <v>148</v>
      </c>
      <c r="C13" s="201">
        <f>C12/616000</f>
        <v>3145.9817662337664</v>
      </c>
      <c r="D13" s="202"/>
      <c r="E13" s="115"/>
    </row>
    <row r="14" spans="1:5" ht="24.75" customHeight="1" x14ac:dyDescent="0.25">
      <c r="A14" s="113"/>
      <c r="B14" s="118"/>
      <c r="C14" s="169"/>
      <c r="D14" s="170"/>
      <c r="E14" s="115"/>
    </row>
    <row r="15" spans="1:5" ht="18.75" customHeight="1" thickBot="1" x14ac:dyDescent="0.3">
      <c r="A15" s="113"/>
      <c r="B15" s="122" t="s">
        <v>149</v>
      </c>
      <c r="C15" s="171"/>
      <c r="D15" s="128"/>
      <c r="E15" s="115"/>
    </row>
    <row r="16" spans="1:5" ht="27" customHeight="1" x14ac:dyDescent="0.25">
      <c r="A16" s="113"/>
      <c r="B16" s="118" t="s">
        <v>77</v>
      </c>
      <c r="C16" s="119">
        <v>353749000</v>
      </c>
      <c r="D16" s="120"/>
      <c r="E16" s="115"/>
    </row>
    <row r="17" spans="1:6" ht="28.5" customHeight="1" x14ac:dyDescent="0.25">
      <c r="A17" s="113"/>
      <c r="B17" s="113" t="s">
        <v>78</v>
      </c>
      <c r="C17" s="121">
        <v>387913000</v>
      </c>
      <c r="D17" s="115"/>
      <c r="E17" s="115"/>
    </row>
    <row r="18" spans="1:6" ht="15" x14ac:dyDescent="0.25">
      <c r="A18" s="113"/>
      <c r="B18" s="113" t="s">
        <v>79</v>
      </c>
      <c r="C18" s="121">
        <v>0</v>
      </c>
      <c r="D18" s="115"/>
      <c r="E18" s="115"/>
    </row>
    <row r="19" spans="1:6" ht="27" customHeight="1" thickBot="1" x14ac:dyDescent="0.3">
      <c r="A19" s="113"/>
      <c r="B19" s="122" t="s">
        <v>80</v>
      </c>
      <c r="C19" s="123">
        <v>0</v>
      </c>
      <c r="D19" s="124"/>
      <c r="E19" s="115"/>
    </row>
    <row r="20" spans="1:6" ht="27" customHeight="1" thickBot="1" x14ac:dyDescent="0.3">
      <c r="A20" s="113"/>
      <c r="B20" s="187" t="s">
        <v>81</v>
      </c>
      <c r="C20" s="188"/>
      <c r="D20" s="189"/>
      <c r="E20" s="115"/>
    </row>
    <row r="21" spans="1:6" ht="16.5" thickBot="1" x14ac:dyDescent="0.3">
      <c r="A21" s="113"/>
      <c r="B21" s="187" t="s">
        <v>82</v>
      </c>
      <c r="C21" s="188"/>
      <c r="D21" s="189"/>
      <c r="E21" s="115"/>
    </row>
    <row r="22" spans="1:6" x14ac:dyDescent="0.25">
      <c r="A22" s="113"/>
      <c r="B22" s="125" t="s">
        <v>150</v>
      </c>
      <c r="C22" s="126">
        <v>0</v>
      </c>
      <c r="D22" s="117" t="s">
        <v>236</v>
      </c>
      <c r="E22" s="115"/>
    </row>
    <row r="23" spans="1:6" ht="16.5" thickBot="1" x14ac:dyDescent="0.3">
      <c r="A23" s="113"/>
      <c r="B23" s="152" t="s">
        <v>83</v>
      </c>
      <c r="C23" s="127">
        <f>(C19/C17)*100</f>
        <v>0</v>
      </c>
      <c r="D23" s="128" t="s">
        <v>237</v>
      </c>
      <c r="E23" s="115"/>
    </row>
    <row r="24" spans="1:6" ht="16.5" thickBot="1" x14ac:dyDescent="0.3">
      <c r="A24" s="113"/>
      <c r="B24" s="129"/>
      <c r="C24" s="130"/>
      <c r="D24" s="114"/>
      <c r="E24" s="131"/>
    </row>
    <row r="25" spans="1:6" ht="15.75" customHeight="1" x14ac:dyDescent="0.25">
      <c r="A25" s="190"/>
      <c r="B25" s="191" t="s">
        <v>84</v>
      </c>
      <c r="C25" s="193" t="s">
        <v>238</v>
      </c>
      <c r="D25" s="194"/>
      <c r="E25" s="195"/>
      <c r="F25" s="184"/>
    </row>
    <row r="26" spans="1:6" ht="16.5" thickBot="1" x14ac:dyDescent="0.3">
      <c r="A26" s="190"/>
      <c r="B26" s="192"/>
      <c r="C26" s="185" t="s">
        <v>85</v>
      </c>
      <c r="D26" s="186"/>
      <c r="E26" s="195"/>
      <c r="F26" s="184"/>
    </row>
    <row r="27" spans="1:6" ht="50.25" customHeight="1" thickBot="1" x14ac:dyDescent="0.3">
      <c r="A27" s="122"/>
      <c r="B27" s="183"/>
      <c r="C27" s="183"/>
      <c r="D27" s="183"/>
      <c r="E27" s="124"/>
      <c r="F27" s="107"/>
    </row>
    <row r="28" spans="1:6" x14ac:dyDescent="0.25">
      <c r="B28" s="133" t="s">
        <v>151</v>
      </c>
    </row>
  </sheetData>
  <sheetProtection algorithmName="SHA-512" hashValue="8sNySBpAPEZsfLBkGxMJ36+OkNv4ptuyJV1C1DLSmzOSgNh8g+gVODRJq/4fKFMYgDFlqamUi1warmPhTukhXQ==" saltValue="T2CJvFXhcsFBnspelW/AQQ==" spinCount="100000" sheet="1" objects="1" scenarios="1"/>
  <mergeCells count="20">
    <mergeCell ref="B20:D20"/>
    <mergeCell ref="C8:D8"/>
    <mergeCell ref="C7:D7"/>
    <mergeCell ref="C9:D9"/>
    <mergeCell ref="C10:D10"/>
    <mergeCell ref="C11:D11"/>
    <mergeCell ref="C12:D12"/>
    <mergeCell ref="A1:D1"/>
    <mergeCell ref="B2:D2"/>
    <mergeCell ref="B3:D3"/>
    <mergeCell ref="C6:D6"/>
    <mergeCell ref="C13:D13"/>
    <mergeCell ref="B27:D27"/>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S33"/>
  <sheetViews>
    <sheetView topLeftCell="A17" workbookViewId="0">
      <selection activeCell="A27" sqref="A27:D27"/>
    </sheetView>
  </sheetViews>
  <sheetFormatPr baseColWidth="10" defaultRowHeight="15" x14ac:dyDescent="0.25"/>
  <sheetData>
    <row r="1" spans="1:15" s="86" customFormat="1" x14ac:dyDescent="0.25">
      <c r="A1" s="156"/>
      <c r="B1" s="156"/>
      <c r="C1" s="156"/>
      <c r="D1" s="156"/>
      <c r="E1" s="157"/>
      <c r="F1" s="158"/>
      <c r="G1" s="156"/>
      <c r="H1" s="156"/>
      <c r="I1" s="156"/>
      <c r="J1" s="156"/>
      <c r="K1" s="156"/>
      <c r="L1" s="156"/>
      <c r="M1" s="156"/>
      <c r="N1" s="156"/>
      <c r="O1" s="156"/>
    </row>
    <row r="2" spans="1:15" s="86" customFormat="1" x14ac:dyDescent="0.25">
      <c r="A2" s="156"/>
      <c r="B2" s="156"/>
      <c r="C2" s="156"/>
      <c r="D2" s="156"/>
      <c r="E2" s="157"/>
      <c r="F2" s="158"/>
      <c r="G2" s="156"/>
      <c r="H2" s="156"/>
      <c r="I2" s="156"/>
      <c r="J2" s="156"/>
      <c r="K2" s="156"/>
      <c r="L2" s="156"/>
      <c r="M2" s="156"/>
      <c r="N2" s="156"/>
      <c r="O2" s="156"/>
    </row>
    <row r="3" spans="1:15" s="86" customFormat="1" x14ac:dyDescent="0.25">
      <c r="A3" s="211" t="s">
        <v>65</v>
      </c>
      <c r="B3" s="211"/>
      <c r="C3" s="211"/>
      <c r="D3" s="211"/>
      <c r="E3" s="211"/>
      <c r="F3" s="211"/>
      <c r="G3" s="211"/>
      <c r="H3" s="211"/>
      <c r="I3" s="211"/>
      <c r="J3" s="211"/>
      <c r="K3" s="211"/>
      <c r="L3" s="211"/>
      <c r="M3" s="156"/>
      <c r="N3" s="156"/>
      <c r="O3" s="156"/>
    </row>
    <row r="4" spans="1:15" s="86" customFormat="1" x14ac:dyDescent="0.25">
      <c r="A4" s="159"/>
      <c r="B4" s="156"/>
      <c r="C4" s="156"/>
      <c r="D4" s="156"/>
      <c r="E4" s="157"/>
      <c r="F4" s="158"/>
      <c r="G4" s="156"/>
      <c r="H4" s="156"/>
      <c r="I4" s="156"/>
      <c r="J4" s="156"/>
      <c r="K4" s="156"/>
      <c r="L4" s="156"/>
      <c r="M4" s="156"/>
      <c r="N4" s="156"/>
      <c r="O4" s="156"/>
    </row>
    <row r="5" spans="1:15" s="86" customFormat="1" x14ac:dyDescent="0.25">
      <c r="A5" s="211" t="s">
        <v>239</v>
      </c>
      <c r="B5" s="211"/>
      <c r="C5" s="211"/>
      <c r="D5" s="211"/>
      <c r="E5" s="211"/>
      <c r="F5" s="211"/>
      <c r="G5" s="211"/>
      <c r="H5" s="211"/>
      <c r="I5" s="211"/>
      <c r="J5" s="211"/>
      <c r="K5" s="211"/>
      <c r="L5" s="211"/>
      <c r="M5" s="156"/>
      <c r="N5" s="156"/>
      <c r="O5" s="156"/>
    </row>
    <row r="6" spans="1:15" s="86" customFormat="1" x14ac:dyDescent="0.25">
      <c r="A6" s="160"/>
      <c r="B6" s="156"/>
      <c r="C6" s="156"/>
      <c r="D6" s="156"/>
      <c r="E6" s="157"/>
      <c r="F6" s="158"/>
      <c r="G6" s="156"/>
      <c r="H6" s="156"/>
      <c r="I6" s="156"/>
      <c r="J6" s="156"/>
      <c r="K6" s="156"/>
      <c r="L6" s="156"/>
      <c r="M6" s="156"/>
      <c r="N6" s="156"/>
      <c r="O6" s="156"/>
    </row>
    <row r="7" spans="1:15" s="86" customFormat="1" ht="77.25" customHeight="1" x14ac:dyDescent="0.25">
      <c r="A7" s="212" t="s">
        <v>240</v>
      </c>
      <c r="B7" s="212"/>
      <c r="C7" s="212"/>
      <c r="D7" s="212"/>
      <c r="E7" s="212"/>
      <c r="F7" s="212"/>
      <c r="G7" s="212"/>
      <c r="H7" s="212"/>
      <c r="I7" s="212"/>
      <c r="J7" s="212"/>
      <c r="K7" s="212"/>
      <c r="L7" s="212"/>
      <c r="M7" s="156"/>
      <c r="N7" s="156"/>
      <c r="O7" s="156"/>
    </row>
    <row r="8" spans="1:15" s="86" customFormat="1" ht="6" customHeight="1" x14ac:dyDescent="0.25">
      <c r="A8" s="212"/>
      <c r="B8" s="212"/>
      <c r="C8" s="212"/>
      <c r="D8" s="212"/>
      <c r="E8" s="212"/>
      <c r="F8" s="212"/>
      <c r="G8" s="212"/>
      <c r="H8" s="212"/>
      <c r="I8" s="212"/>
      <c r="J8" s="212"/>
      <c r="K8" s="212"/>
      <c r="L8" s="212"/>
      <c r="M8" s="156"/>
      <c r="N8" s="156"/>
      <c r="O8" s="156"/>
    </row>
    <row r="9" spans="1:15" s="86" customFormat="1" ht="6.75" hidden="1" customHeight="1" x14ac:dyDescent="0.25">
      <c r="A9" s="212" t="s">
        <v>253</v>
      </c>
      <c r="B9" s="212"/>
      <c r="C9" s="212"/>
      <c r="D9" s="212"/>
      <c r="E9" s="212"/>
      <c r="F9" s="212"/>
      <c r="G9" s="212"/>
      <c r="H9" s="212"/>
      <c r="I9" s="212"/>
      <c r="J9" s="212"/>
      <c r="K9" s="212"/>
      <c r="L9" s="212"/>
      <c r="M9" s="156"/>
      <c r="N9" s="156"/>
      <c r="O9" s="156"/>
    </row>
    <row r="10" spans="1:15" s="86" customFormat="1" ht="20.25" customHeight="1" x14ac:dyDescent="0.25">
      <c r="A10" s="212"/>
      <c r="B10" s="212"/>
      <c r="C10" s="212"/>
      <c r="D10" s="212"/>
      <c r="E10" s="212"/>
      <c r="F10" s="212"/>
      <c r="G10" s="212"/>
      <c r="H10" s="212"/>
      <c r="I10" s="212"/>
      <c r="J10" s="212"/>
      <c r="K10" s="212"/>
      <c r="L10" s="212"/>
      <c r="M10" s="156"/>
      <c r="N10" s="156"/>
      <c r="O10" s="156"/>
    </row>
    <row r="11" spans="1:15" s="86" customFormat="1" ht="15.75" thickBot="1" x14ac:dyDescent="0.3">
      <c r="A11" s="156"/>
      <c r="B11" s="156"/>
      <c r="C11" s="156"/>
      <c r="D11" s="156"/>
      <c r="E11" s="157"/>
      <c r="F11" s="158"/>
      <c r="G11" s="156"/>
      <c r="H11" s="156"/>
      <c r="I11" s="156"/>
      <c r="J11" s="156"/>
      <c r="K11" s="156"/>
      <c r="L11" s="156"/>
      <c r="M11" s="156"/>
      <c r="N11" s="156"/>
      <c r="O11" s="156"/>
    </row>
    <row r="12" spans="1:15" s="86" customFormat="1" ht="15.75" thickBot="1" x14ac:dyDescent="0.3">
      <c r="A12" s="71"/>
      <c r="B12" s="213" t="s">
        <v>86</v>
      </c>
      <c r="C12" s="214"/>
      <c r="D12" s="214"/>
      <c r="E12" s="214"/>
      <c r="F12" s="214"/>
      <c r="G12" s="214"/>
      <c r="H12" s="214"/>
      <c r="I12" s="214"/>
      <c r="J12" s="214"/>
      <c r="K12" s="214"/>
      <c r="L12" s="215"/>
      <c r="M12" s="156"/>
      <c r="N12" s="156"/>
      <c r="O12" s="156"/>
    </row>
    <row r="13" spans="1:15" s="86" customFormat="1" ht="15.75" thickBot="1" x14ac:dyDescent="0.3">
      <c r="A13" s="72"/>
      <c r="B13" s="208"/>
      <c r="C13" s="209"/>
      <c r="D13" s="209"/>
      <c r="E13" s="209"/>
      <c r="F13" s="209"/>
      <c r="G13" s="209"/>
      <c r="H13" s="209"/>
      <c r="I13" s="209"/>
      <c r="J13" s="209"/>
      <c r="K13" s="209"/>
      <c r="L13" s="210"/>
      <c r="M13" s="156"/>
      <c r="N13" s="156"/>
      <c r="O13" s="156"/>
    </row>
    <row r="14" spans="1:15" s="86" customFormat="1" x14ac:dyDescent="0.25">
      <c r="A14" s="211" t="s">
        <v>245</v>
      </c>
      <c r="B14" s="211"/>
      <c r="C14" s="211"/>
      <c r="D14" s="211"/>
      <c r="E14" s="211"/>
      <c r="F14" s="211"/>
      <c r="G14" s="211"/>
      <c r="H14" s="211"/>
      <c r="I14" s="211"/>
      <c r="J14" s="211"/>
      <c r="K14" s="211"/>
      <c r="L14" s="211"/>
      <c r="M14" s="156"/>
      <c r="N14" s="156"/>
      <c r="O14" s="156"/>
    </row>
    <row r="15" spans="1:15" s="86" customFormat="1" x14ac:dyDescent="0.25">
      <c r="A15" s="156"/>
      <c r="B15" s="156"/>
      <c r="C15" s="156"/>
      <c r="D15" s="156"/>
      <c r="E15" s="157"/>
      <c r="F15" s="158"/>
      <c r="G15" s="156"/>
      <c r="H15" s="156"/>
      <c r="I15" s="156"/>
      <c r="J15" s="156"/>
      <c r="K15" s="156"/>
      <c r="L15" s="156"/>
      <c r="M15" s="156"/>
      <c r="N15" s="156"/>
      <c r="O15" s="156"/>
    </row>
    <row r="16" spans="1:15" s="86" customFormat="1" ht="31.5" customHeight="1" x14ac:dyDescent="0.25">
      <c r="A16" s="216" t="s">
        <v>66</v>
      </c>
      <c r="B16" s="216"/>
      <c r="C16" s="216"/>
      <c r="D16" s="216"/>
      <c r="E16" s="73" t="s">
        <v>67</v>
      </c>
      <c r="F16" s="155" t="s">
        <v>68</v>
      </c>
      <c r="G16" s="155" t="s">
        <v>69</v>
      </c>
      <c r="H16" s="216" t="s">
        <v>3</v>
      </c>
      <c r="I16" s="216"/>
      <c r="J16" s="216"/>
      <c r="K16" s="216"/>
      <c r="L16" s="216"/>
      <c r="M16" s="156"/>
      <c r="N16" s="156"/>
      <c r="O16" s="156"/>
    </row>
    <row r="17" spans="1:19" s="86" customFormat="1" ht="43.5" customHeight="1" x14ac:dyDescent="0.25">
      <c r="A17" s="217" t="s">
        <v>91</v>
      </c>
      <c r="B17" s="218"/>
      <c r="C17" s="218"/>
      <c r="D17" s="219"/>
      <c r="E17" s="74" t="s">
        <v>246</v>
      </c>
      <c r="F17" s="161" t="s">
        <v>241</v>
      </c>
      <c r="G17" s="162"/>
      <c r="H17" s="220"/>
      <c r="I17" s="220"/>
      <c r="J17" s="220"/>
      <c r="K17" s="220"/>
      <c r="L17" s="220"/>
      <c r="M17" s="156"/>
      <c r="N17" s="156"/>
      <c r="O17" s="156"/>
    </row>
    <row r="18" spans="1:19" s="86" customFormat="1" ht="30" customHeight="1" x14ac:dyDescent="0.25">
      <c r="A18" s="221" t="s">
        <v>255</v>
      </c>
      <c r="B18" s="222"/>
      <c r="C18" s="222"/>
      <c r="D18" s="223"/>
      <c r="E18" s="75">
        <v>13</v>
      </c>
      <c r="F18" s="161" t="s">
        <v>241</v>
      </c>
      <c r="G18" s="162"/>
      <c r="H18" s="220"/>
      <c r="I18" s="220"/>
      <c r="J18" s="220"/>
      <c r="K18" s="220"/>
      <c r="L18" s="220"/>
      <c r="M18" s="156"/>
      <c r="N18" s="156"/>
      <c r="O18" s="156"/>
    </row>
    <row r="19" spans="1:19" s="86" customFormat="1" ht="21.75" customHeight="1" x14ac:dyDescent="0.25">
      <c r="A19" s="221" t="s">
        <v>242</v>
      </c>
      <c r="B19" s="222"/>
      <c r="C19" s="222"/>
      <c r="D19" s="223"/>
      <c r="E19" s="75" t="s">
        <v>243</v>
      </c>
      <c r="F19" s="161" t="s">
        <v>241</v>
      </c>
      <c r="G19" s="161"/>
      <c r="H19" s="224"/>
      <c r="I19" s="224"/>
      <c r="J19" s="224"/>
      <c r="K19" s="224"/>
      <c r="L19" s="224"/>
      <c r="M19" s="156"/>
      <c r="N19" s="156"/>
      <c r="O19" s="156"/>
      <c r="Q19" s="163"/>
    </row>
    <row r="20" spans="1:19" s="86" customFormat="1" ht="30.75" customHeight="1" x14ac:dyDescent="0.25">
      <c r="A20" s="225" t="s">
        <v>70</v>
      </c>
      <c r="B20" s="226"/>
      <c r="C20" s="226"/>
      <c r="D20" s="227"/>
      <c r="E20" s="76" t="s">
        <v>247</v>
      </c>
      <c r="F20" s="161" t="s">
        <v>241</v>
      </c>
      <c r="G20" s="162"/>
      <c r="H20" s="220" t="s">
        <v>256</v>
      </c>
      <c r="I20" s="220"/>
      <c r="J20" s="220"/>
      <c r="K20" s="220"/>
      <c r="L20" s="220"/>
      <c r="M20" s="156"/>
      <c r="N20" s="156"/>
      <c r="O20" s="156"/>
    </row>
    <row r="21" spans="1:19" s="86" customFormat="1" ht="27.75" customHeight="1" x14ac:dyDescent="0.25">
      <c r="A21" s="225" t="s">
        <v>88</v>
      </c>
      <c r="B21" s="226"/>
      <c r="C21" s="226"/>
      <c r="D21" s="227"/>
      <c r="E21" s="76" t="s">
        <v>248</v>
      </c>
      <c r="F21" s="161" t="s">
        <v>241</v>
      </c>
      <c r="G21" s="162"/>
      <c r="H21" s="228"/>
      <c r="I21" s="229"/>
      <c r="J21" s="229"/>
      <c r="K21" s="229"/>
      <c r="L21" s="230"/>
      <c r="M21" s="156"/>
      <c r="N21" s="156"/>
      <c r="O21" s="156"/>
      <c r="Q21" s="165"/>
      <c r="S21" s="89"/>
    </row>
    <row r="22" spans="1:19" s="86" customFormat="1" ht="47.25" customHeight="1" x14ac:dyDescent="0.25">
      <c r="A22" s="225" t="s">
        <v>129</v>
      </c>
      <c r="B22" s="226"/>
      <c r="C22" s="226"/>
      <c r="D22" s="227"/>
      <c r="E22" s="76" t="s">
        <v>244</v>
      </c>
      <c r="F22" s="161" t="s">
        <v>241</v>
      </c>
      <c r="G22" s="162"/>
      <c r="H22" s="220"/>
      <c r="I22" s="220"/>
      <c r="J22" s="220"/>
      <c r="K22" s="220"/>
      <c r="L22" s="220"/>
      <c r="M22" s="156"/>
      <c r="N22" s="156"/>
      <c r="O22" s="156"/>
      <c r="Q22" s="166"/>
      <c r="S22" s="166"/>
    </row>
    <row r="23" spans="1:19" s="86" customFormat="1" ht="31.5" customHeight="1" x14ac:dyDescent="0.25">
      <c r="A23" s="225" t="s">
        <v>90</v>
      </c>
      <c r="B23" s="226"/>
      <c r="C23" s="226"/>
      <c r="D23" s="227"/>
      <c r="E23" s="76" t="s">
        <v>190</v>
      </c>
      <c r="F23" s="164" t="s">
        <v>190</v>
      </c>
      <c r="G23" s="161" t="s">
        <v>190</v>
      </c>
      <c r="H23" s="228"/>
      <c r="I23" s="229"/>
      <c r="J23" s="229"/>
      <c r="K23" s="229"/>
      <c r="L23" s="230"/>
      <c r="M23" s="156"/>
      <c r="N23" s="156"/>
      <c r="O23" s="156"/>
      <c r="Q23" s="166"/>
    </row>
    <row r="24" spans="1:19" s="86" customFormat="1" ht="23.25" customHeight="1" x14ac:dyDescent="0.25">
      <c r="A24" s="221" t="s">
        <v>71</v>
      </c>
      <c r="B24" s="222"/>
      <c r="C24" s="222"/>
      <c r="D24" s="223"/>
      <c r="E24" s="75">
        <v>7</v>
      </c>
      <c r="F24" s="164" t="s">
        <v>241</v>
      </c>
      <c r="G24" s="162"/>
      <c r="H24" s="220"/>
      <c r="I24" s="220"/>
      <c r="J24" s="220"/>
      <c r="K24" s="220"/>
      <c r="L24" s="220"/>
      <c r="M24" s="156"/>
      <c r="N24" s="156"/>
      <c r="O24" s="156"/>
    </row>
    <row r="25" spans="1:19" s="86" customFormat="1" ht="29.25" customHeight="1" x14ac:dyDescent="0.25">
      <c r="A25" s="221" t="s">
        <v>72</v>
      </c>
      <c r="B25" s="222"/>
      <c r="C25" s="222"/>
      <c r="D25" s="223"/>
      <c r="E25" s="75">
        <v>14</v>
      </c>
      <c r="F25" s="164" t="s">
        <v>241</v>
      </c>
      <c r="G25" s="162"/>
      <c r="H25" s="220"/>
      <c r="I25" s="220"/>
      <c r="J25" s="220"/>
      <c r="K25" s="220"/>
      <c r="L25" s="220"/>
      <c r="M25" s="156"/>
      <c r="N25" s="156"/>
      <c r="O25" s="156"/>
    </row>
    <row r="26" spans="1:19" s="86" customFormat="1" ht="40.5" customHeight="1" x14ac:dyDescent="0.25">
      <c r="A26" s="221" t="s">
        <v>73</v>
      </c>
      <c r="B26" s="222"/>
      <c r="C26" s="222"/>
      <c r="D26" s="223"/>
      <c r="E26" s="76" t="s">
        <v>190</v>
      </c>
      <c r="F26" s="164" t="s">
        <v>241</v>
      </c>
      <c r="G26" s="162"/>
      <c r="H26" s="231" t="s">
        <v>254</v>
      </c>
      <c r="I26" s="231"/>
      <c r="J26" s="231"/>
      <c r="K26" s="231"/>
      <c r="L26" s="231"/>
      <c r="M26" s="156"/>
      <c r="N26" s="156"/>
      <c r="O26" s="156"/>
    </row>
    <row r="27" spans="1:19" s="86" customFormat="1" ht="72" customHeight="1" x14ac:dyDescent="0.25">
      <c r="A27" s="221" t="s">
        <v>74</v>
      </c>
      <c r="B27" s="222"/>
      <c r="C27" s="222"/>
      <c r="D27" s="223"/>
      <c r="E27" s="76" t="s">
        <v>190</v>
      </c>
      <c r="F27" s="164" t="s">
        <v>241</v>
      </c>
      <c r="G27" s="162"/>
      <c r="H27" s="231" t="s">
        <v>254</v>
      </c>
      <c r="I27" s="231"/>
      <c r="J27" s="231"/>
      <c r="K27" s="231"/>
      <c r="L27" s="231"/>
      <c r="M27" s="156"/>
      <c r="N27" s="156"/>
      <c r="O27" s="156"/>
    </row>
    <row r="28" spans="1:19" s="86" customFormat="1" ht="30" customHeight="1" x14ac:dyDescent="0.25">
      <c r="A28" s="221" t="s">
        <v>75</v>
      </c>
      <c r="B28" s="222"/>
      <c r="C28" s="222"/>
      <c r="D28" s="223"/>
      <c r="E28" s="76" t="s">
        <v>190</v>
      </c>
      <c r="F28" s="164" t="s">
        <v>241</v>
      </c>
      <c r="G28" s="162"/>
      <c r="H28" s="231" t="s">
        <v>254</v>
      </c>
      <c r="I28" s="231"/>
      <c r="J28" s="231"/>
      <c r="K28" s="231"/>
      <c r="L28" s="231"/>
      <c r="M28" s="156"/>
      <c r="N28" s="156"/>
      <c r="O28" s="156"/>
    </row>
    <row r="29" spans="1:19" s="86" customFormat="1" ht="37.5" customHeight="1" x14ac:dyDescent="0.25">
      <c r="A29" s="221" t="s">
        <v>89</v>
      </c>
      <c r="B29" s="222"/>
      <c r="C29" s="222"/>
      <c r="D29" s="223"/>
      <c r="E29" s="75" t="s">
        <v>249</v>
      </c>
      <c r="F29" s="164" t="s">
        <v>241</v>
      </c>
      <c r="G29" s="161"/>
      <c r="H29" s="232"/>
      <c r="I29" s="233"/>
      <c r="J29" s="233"/>
      <c r="K29" s="233"/>
      <c r="L29" s="234"/>
      <c r="M29" s="156"/>
      <c r="N29" s="156"/>
      <c r="O29" s="156"/>
    </row>
    <row r="30" spans="1:19" s="86" customFormat="1" ht="35.25" customHeight="1" x14ac:dyDescent="0.25">
      <c r="A30" s="221" t="s">
        <v>92</v>
      </c>
      <c r="B30" s="222"/>
      <c r="C30" s="222"/>
      <c r="D30" s="223"/>
      <c r="E30" s="75" t="s">
        <v>250</v>
      </c>
      <c r="F30" s="164" t="s">
        <v>241</v>
      </c>
      <c r="G30" s="162"/>
      <c r="H30" s="228"/>
      <c r="I30" s="229"/>
      <c r="J30" s="229"/>
      <c r="K30" s="229"/>
      <c r="L30" s="230"/>
      <c r="M30" s="156"/>
      <c r="N30" s="156"/>
      <c r="O30" s="156"/>
    </row>
    <row r="31" spans="1:19" s="86" customFormat="1" ht="30" customHeight="1" x14ac:dyDescent="0.25">
      <c r="A31" s="221" t="s">
        <v>93</v>
      </c>
      <c r="B31" s="222"/>
      <c r="C31" s="222"/>
      <c r="D31" s="223"/>
      <c r="E31" s="75" t="s">
        <v>190</v>
      </c>
      <c r="F31" s="164" t="s">
        <v>190</v>
      </c>
      <c r="G31" s="161" t="s">
        <v>190</v>
      </c>
      <c r="H31" s="220"/>
      <c r="I31" s="220"/>
      <c r="J31" s="220"/>
      <c r="K31" s="220"/>
      <c r="L31" s="220"/>
      <c r="M31" s="156"/>
      <c r="N31" s="156"/>
      <c r="O31" s="156"/>
    </row>
    <row r="32" spans="1:19" s="86" customFormat="1" x14ac:dyDescent="0.25">
      <c r="A32" s="156"/>
      <c r="B32" s="156"/>
      <c r="C32" s="156"/>
      <c r="D32" s="156"/>
      <c r="E32" s="157"/>
      <c r="F32" s="158"/>
      <c r="G32" s="156"/>
      <c r="H32" s="156"/>
      <c r="I32" s="156"/>
      <c r="J32" s="156"/>
      <c r="K32" s="156"/>
      <c r="L32" s="156"/>
      <c r="M32" s="156"/>
      <c r="N32" s="156"/>
      <c r="O32" s="156"/>
    </row>
    <row r="33" spans="1:15" s="86" customFormat="1" x14ac:dyDescent="0.25">
      <c r="A33" s="156"/>
      <c r="B33" s="156"/>
      <c r="C33" s="156"/>
      <c r="D33" s="156"/>
      <c r="E33" s="157"/>
      <c r="F33" s="158"/>
      <c r="G33" s="156"/>
      <c r="H33" s="156"/>
      <c r="I33" s="156"/>
      <c r="J33" s="156"/>
      <c r="K33" s="156"/>
      <c r="L33" s="156"/>
      <c r="M33" s="156"/>
      <c r="N33" s="156"/>
      <c r="O33" s="156"/>
    </row>
  </sheetData>
  <sheetProtection algorithmName="SHA-512" hashValue="ykIQvh6hTKPq3Wge7JL+GmHFJRMH27jbC6vbtq+26kfqjANvnox8uMuGywzVKHg/hyaGPR3hitC8dEKwi5yAew==" saltValue="ldk9m0cwV1TEGDkj1eNcyA==" spinCount="100000" sheet="1" objects="1" scenarios="1"/>
  <mergeCells count="39">
    <mergeCell ref="A30:D30"/>
    <mergeCell ref="H30:L30"/>
    <mergeCell ref="A31:D31"/>
    <mergeCell ref="H31:L31"/>
    <mergeCell ref="A27:D27"/>
    <mergeCell ref="H27:L27"/>
    <mergeCell ref="A28:D28"/>
    <mergeCell ref="H28:L28"/>
    <mergeCell ref="A29:D29"/>
    <mergeCell ref="H29:L29"/>
    <mergeCell ref="A24:D24"/>
    <mergeCell ref="H24:L24"/>
    <mergeCell ref="A25:D25"/>
    <mergeCell ref="H25:L25"/>
    <mergeCell ref="A26:D26"/>
    <mergeCell ref="H26:L26"/>
    <mergeCell ref="A21:D21"/>
    <mergeCell ref="H21:L21"/>
    <mergeCell ref="A22:D22"/>
    <mergeCell ref="H22:L22"/>
    <mergeCell ref="A23:D23"/>
    <mergeCell ref="H23:L23"/>
    <mergeCell ref="A18:D18"/>
    <mergeCell ref="H18:L18"/>
    <mergeCell ref="A19:D19"/>
    <mergeCell ref="H19:L19"/>
    <mergeCell ref="A20:D20"/>
    <mergeCell ref="H20:L20"/>
    <mergeCell ref="A14:L14"/>
    <mergeCell ref="A16:D16"/>
    <mergeCell ref="H16:L16"/>
    <mergeCell ref="A17:D17"/>
    <mergeCell ref="H17:L17"/>
    <mergeCell ref="B13:L13"/>
    <mergeCell ref="A3:L3"/>
    <mergeCell ref="A5:L5"/>
    <mergeCell ref="A7:L8"/>
    <mergeCell ref="A9:L10"/>
    <mergeCell ref="B12:L1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2:Z144"/>
  <sheetViews>
    <sheetView tabSelected="1" zoomScale="55" zoomScaleNormal="55" workbookViewId="0">
      <selection activeCell="G47" sqref="G47"/>
    </sheetView>
  </sheetViews>
  <sheetFormatPr baseColWidth="10" defaultRowHeight="15" x14ac:dyDescent="0.25"/>
  <cols>
    <col min="1" max="1" width="3.140625" style="6" bestFit="1" customWidth="1"/>
    <col min="2" max="2" width="102.7109375" style="6" bestFit="1" customWidth="1"/>
    <col min="3" max="3" width="31.140625" style="6" customWidth="1"/>
    <col min="4" max="4" width="31.5703125" style="6" customWidth="1"/>
    <col min="5" max="5" width="25" style="6" customWidth="1"/>
    <col min="6" max="6" width="39.5703125" style="6" customWidth="1"/>
    <col min="7" max="7" width="32.42578125" style="6" customWidth="1"/>
    <col min="8" max="8" width="24.5703125" style="6" customWidth="1"/>
    <col min="9" max="9" width="24" style="6" customWidth="1"/>
    <col min="10" max="10" width="34" style="6" customWidth="1"/>
    <col min="11" max="11" width="25.85546875" style="6" customWidth="1"/>
    <col min="12" max="12" width="34.7109375" style="6" customWidth="1"/>
    <col min="13" max="13" width="18.7109375" style="6" customWidth="1"/>
    <col min="14" max="14" width="22.140625" style="6" customWidth="1"/>
    <col min="15" max="15" width="26.140625" style="6" customWidth="1"/>
    <col min="16" max="16" width="19.5703125" style="6" bestFit="1" customWidth="1"/>
    <col min="17" max="17" width="33.140625" style="6" customWidth="1"/>
    <col min="18" max="18" width="9.28515625" style="6" customWidth="1"/>
    <col min="19"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43" t="s">
        <v>63</v>
      </c>
      <c r="C2" s="244"/>
      <c r="D2" s="244"/>
      <c r="E2" s="244"/>
      <c r="F2" s="244"/>
      <c r="G2" s="244"/>
      <c r="H2" s="244"/>
      <c r="I2" s="244"/>
      <c r="J2" s="244"/>
      <c r="K2" s="244"/>
      <c r="L2" s="244"/>
      <c r="M2" s="244"/>
      <c r="N2" s="244"/>
      <c r="O2" s="244"/>
      <c r="P2" s="244"/>
    </row>
    <row r="4" spans="2:16" ht="26.25" x14ac:dyDescent="0.25">
      <c r="B4" s="243" t="s">
        <v>48</v>
      </c>
      <c r="C4" s="244"/>
      <c r="D4" s="244"/>
      <c r="E4" s="244"/>
      <c r="F4" s="244"/>
      <c r="G4" s="244"/>
      <c r="H4" s="244"/>
      <c r="I4" s="244"/>
      <c r="J4" s="244"/>
      <c r="K4" s="244"/>
      <c r="L4" s="244"/>
      <c r="M4" s="244"/>
      <c r="N4" s="244"/>
      <c r="O4" s="244"/>
      <c r="P4" s="244"/>
    </row>
    <row r="5" spans="2:16" ht="15.75" thickBot="1" x14ac:dyDescent="0.3"/>
    <row r="6" spans="2:16" ht="21.75" thickBot="1" x14ac:dyDescent="0.3">
      <c r="B6" s="8" t="s">
        <v>4</v>
      </c>
      <c r="C6" s="259" t="s">
        <v>152</v>
      </c>
      <c r="D6" s="259"/>
      <c r="E6" s="259"/>
      <c r="F6" s="259"/>
      <c r="G6" s="259"/>
      <c r="H6" s="259"/>
      <c r="I6" s="259"/>
      <c r="J6" s="259"/>
      <c r="K6" s="259"/>
      <c r="L6" s="259"/>
      <c r="M6" s="259"/>
      <c r="N6" s="260"/>
    </row>
    <row r="7" spans="2:16" ht="16.5" thickBot="1" x14ac:dyDescent="0.3">
      <c r="B7" s="9" t="s">
        <v>5</v>
      </c>
      <c r="C7" s="259"/>
      <c r="D7" s="259"/>
      <c r="E7" s="259"/>
      <c r="F7" s="259"/>
      <c r="G7" s="259"/>
      <c r="H7" s="259"/>
      <c r="I7" s="259"/>
      <c r="J7" s="259"/>
      <c r="K7" s="259"/>
      <c r="L7" s="259"/>
      <c r="M7" s="259"/>
      <c r="N7" s="260"/>
    </row>
    <row r="8" spans="2:16" ht="16.5" thickBot="1" x14ac:dyDescent="0.3">
      <c r="B8" s="9" t="s">
        <v>6</v>
      </c>
      <c r="C8" s="259"/>
      <c r="D8" s="259"/>
      <c r="E8" s="259"/>
      <c r="F8" s="259"/>
      <c r="G8" s="259"/>
      <c r="H8" s="259"/>
      <c r="I8" s="259"/>
      <c r="J8" s="259"/>
      <c r="K8" s="259"/>
      <c r="L8" s="259"/>
      <c r="M8" s="259"/>
      <c r="N8" s="260"/>
    </row>
    <row r="9" spans="2:16" ht="16.5" thickBot="1" x14ac:dyDescent="0.3">
      <c r="B9" s="9" t="s">
        <v>7</v>
      </c>
      <c r="C9" s="259"/>
      <c r="D9" s="259"/>
      <c r="E9" s="259"/>
      <c r="F9" s="259"/>
      <c r="G9" s="259"/>
      <c r="H9" s="259"/>
      <c r="I9" s="259"/>
      <c r="J9" s="259"/>
      <c r="K9" s="259"/>
      <c r="L9" s="259"/>
      <c r="M9" s="259"/>
      <c r="N9" s="260"/>
    </row>
    <row r="10" spans="2:16" ht="16.5" thickBot="1" x14ac:dyDescent="0.3">
      <c r="B10" s="9" t="s">
        <v>8</v>
      </c>
      <c r="C10" s="261">
        <v>14</v>
      </c>
      <c r="D10" s="261"/>
      <c r="E10" s="262"/>
      <c r="F10" s="31"/>
      <c r="G10" s="31"/>
      <c r="H10" s="31"/>
      <c r="I10" s="31"/>
      <c r="J10" s="31"/>
      <c r="K10" s="31"/>
      <c r="L10" s="31"/>
      <c r="M10" s="31"/>
      <c r="N10" s="32"/>
    </row>
    <row r="11" spans="2:16" ht="16.5" thickBot="1" x14ac:dyDescent="0.3">
      <c r="B11" s="11" t="s">
        <v>9</v>
      </c>
      <c r="C11" s="12">
        <v>41973</v>
      </c>
      <c r="D11" s="13"/>
      <c r="E11" s="13"/>
      <c r="F11" s="13"/>
      <c r="G11" s="13"/>
      <c r="H11" s="13"/>
      <c r="I11" s="13"/>
      <c r="J11" s="13"/>
      <c r="K11" s="13"/>
      <c r="L11" s="13"/>
      <c r="M11" s="13"/>
      <c r="N11" s="14"/>
    </row>
    <row r="12" spans="2:16" ht="15.75" x14ac:dyDescent="0.25">
      <c r="B12" s="10"/>
      <c r="C12" s="15"/>
      <c r="D12" s="16"/>
      <c r="E12" s="16"/>
      <c r="F12" s="16"/>
      <c r="G12" s="16"/>
      <c r="H12" s="16"/>
      <c r="I12" s="5"/>
      <c r="J12" s="5"/>
      <c r="K12" s="5"/>
      <c r="L12" s="5"/>
      <c r="M12" s="5"/>
      <c r="N12" s="16"/>
    </row>
    <row r="13" spans="2:16" x14ac:dyDescent="0.25">
      <c r="I13" s="5"/>
      <c r="J13" s="5"/>
      <c r="K13" s="5"/>
      <c r="L13" s="5"/>
      <c r="M13" s="5"/>
      <c r="N13" s="18"/>
    </row>
    <row r="14" spans="2:16" ht="45.75" customHeight="1" x14ac:dyDescent="0.25">
      <c r="B14" s="252" t="s">
        <v>94</v>
      </c>
      <c r="C14" s="252"/>
      <c r="D14" s="47" t="s">
        <v>12</v>
      </c>
      <c r="E14" s="47" t="s">
        <v>13</v>
      </c>
      <c r="F14" s="47" t="s">
        <v>29</v>
      </c>
      <c r="G14" s="77"/>
      <c r="I14" s="35"/>
      <c r="J14" s="35"/>
      <c r="K14" s="35"/>
      <c r="L14" s="35"/>
      <c r="M14" s="35"/>
      <c r="N14" s="18"/>
    </row>
    <row r="15" spans="2:16" x14ac:dyDescent="0.25">
      <c r="B15" s="252"/>
      <c r="C15" s="252"/>
      <c r="D15" s="47">
        <v>14</v>
      </c>
      <c r="E15" s="33">
        <v>1937924768</v>
      </c>
      <c r="F15" s="33">
        <v>928</v>
      </c>
      <c r="G15" s="78"/>
      <c r="I15" s="36"/>
      <c r="J15" s="36"/>
      <c r="K15" s="36"/>
      <c r="L15" s="36"/>
      <c r="M15" s="36"/>
      <c r="N15" s="18"/>
    </row>
    <row r="16" spans="2:16" x14ac:dyDescent="0.25">
      <c r="B16" s="252"/>
      <c r="C16" s="252"/>
      <c r="D16" s="47"/>
      <c r="E16" s="33"/>
      <c r="F16" s="33"/>
      <c r="G16" s="78"/>
      <c r="I16" s="36"/>
      <c r="J16" s="36"/>
      <c r="K16" s="36"/>
      <c r="L16" s="36"/>
      <c r="M16" s="36"/>
      <c r="N16" s="18"/>
    </row>
    <row r="17" spans="1:14" x14ac:dyDescent="0.25">
      <c r="B17" s="252"/>
      <c r="C17" s="252"/>
      <c r="D17" s="47"/>
      <c r="E17" s="33"/>
      <c r="F17" s="33"/>
      <c r="G17" s="78"/>
      <c r="I17" s="36"/>
      <c r="J17" s="36"/>
      <c r="K17" s="36"/>
      <c r="L17" s="36"/>
      <c r="M17" s="36"/>
      <c r="N17" s="18"/>
    </row>
    <row r="18" spans="1:14" x14ac:dyDescent="0.25">
      <c r="B18" s="252"/>
      <c r="C18" s="252"/>
      <c r="D18" s="47"/>
      <c r="E18" s="34"/>
      <c r="F18" s="33"/>
      <c r="G18" s="78"/>
      <c r="H18" s="19"/>
      <c r="I18" s="36"/>
      <c r="J18" s="36"/>
      <c r="K18" s="36"/>
      <c r="L18" s="36"/>
      <c r="M18" s="36"/>
      <c r="N18" s="17"/>
    </row>
    <row r="19" spans="1:14" x14ac:dyDescent="0.25">
      <c r="B19" s="252"/>
      <c r="C19" s="252"/>
      <c r="D19" s="47"/>
      <c r="E19" s="34"/>
      <c r="F19" s="33"/>
      <c r="G19" s="78"/>
      <c r="H19" s="19"/>
      <c r="I19" s="38"/>
      <c r="J19" s="38"/>
      <c r="K19" s="38"/>
      <c r="L19" s="38"/>
      <c r="M19" s="38"/>
      <c r="N19" s="17"/>
    </row>
    <row r="20" spans="1:14" x14ac:dyDescent="0.25">
      <c r="B20" s="252"/>
      <c r="C20" s="252"/>
      <c r="D20" s="47"/>
      <c r="E20" s="34"/>
      <c r="F20" s="33"/>
      <c r="G20" s="78"/>
      <c r="H20" s="19"/>
      <c r="I20" s="5"/>
      <c r="J20" s="5"/>
      <c r="K20" s="5"/>
      <c r="L20" s="5"/>
      <c r="M20" s="5"/>
      <c r="N20" s="17"/>
    </row>
    <row r="21" spans="1:14" x14ac:dyDescent="0.25">
      <c r="B21" s="252"/>
      <c r="C21" s="252"/>
      <c r="D21" s="47"/>
      <c r="E21" s="34"/>
      <c r="F21" s="33"/>
      <c r="G21" s="78"/>
      <c r="H21" s="19"/>
      <c r="I21" s="5"/>
      <c r="J21" s="5"/>
      <c r="K21" s="5"/>
      <c r="L21" s="5"/>
      <c r="M21" s="5"/>
      <c r="N21" s="17"/>
    </row>
    <row r="22" spans="1:14" ht="15.75" thickBot="1" x14ac:dyDescent="0.3">
      <c r="B22" s="257" t="s">
        <v>14</v>
      </c>
      <c r="C22" s="258"/>
      <c r="D22" s="47"/>
      <c r="E22" s="57"/>
      <c r="F22" s="33">
        <v>928</v>
      </c>
      <c r="G22" s="78"/>
      <c r="H22" s="19"/>
      <c r="I22" s="5"/>
      <c r="J22" s="5"/>
      <c r="K22" s="5"/>
      <c r="L22" s="5"/>
      <c r="M22" s="5"/>
      <c r="N22" s="17"/>
    </row>
    <row r="23" spans="1:14" ht="45.75" thickBot="1" x14ac:dyDescent="0.3">
      <c r="A23" s="40"/>
      <c r="B23" s="48" t="s">
        <v>15</v>
      </c>
      <c r="C23" s="48" t="s">
        <v>95</v>
      </c>
      <c r="E23" s="35"/>
      <c r="F23" s="35"/>
      <c r="G23" s="35"/>
      <c r="H23" s="35"/>
      <c r="I23" s="7"/>
      <c r="J23" s="7"/>
      <c r="K23" s="7"/>
      <c r="L23" s="7"/>
      <c r="M23" s="7"/>
    </row>
    <row r="24" spans="1:14" ht="15.75" thickBot="1" x14ac:dyDescent="0.3">
      <c r="A24" s="41">
        <v>1</v>
      </c>
      <c r="C24" s="173">
        <f>+F22*80/100</f>
        <v>742.4</v>
      </c>
      <c r="D24" s="39"/>
      <c r="E24" s="33">
        <v>1937924768</v>
      </c>
      <c r="F24" s="37"/>
      <c r="G24" s="37"/>
      <c r="H24" s="37"/>
      <c r="I24" s="20"/>
      <c r="J24" s="20"/>
      <c r="K24" s="20"/>
      <c r="L24" s="20"/>
      <c r="M24" s="20"/>
    </row>
    <row r="25" spans="1:14" x14ac:dyDescent="0.25">
      <c r="A25" s="81"/>
      <c r="C25" s="82"/>
      <c r="D25" s="36"/>
      <c r="E25" s="83"/>
      <c r="F25" s="37"/>
      <c r="G25" s="37"/>
      <c r="H25" s="37"/>
      <c r="I25" s="20"/>
      <c r="J25" s="20"/>
      <c r="K25" s="20"/>
      <c r="L25" s="20"/>
      <c r="M25" s="20"/>
    </row>
    <row r="26" spans="1:14" x14ac:dyDescent="0.25">
      <c r="A26" s="81"/>
      <c r="C26" s="82"/>
      <c r="D26" s="36"/>
      <c r="E26" s="83"/>
      <c r="F26" s="37"/>
      <c r="G26" s="37"/>
      <c r="H26" s="37"/>
      <c r="I26" s="20"/>
      <c r="J26" s="20"/>
      <c r="K26" s="20"/>
      <c r="L26" s="20"/>
      <c r="M26" s="20"/>
    </row>
    <row r="27" spans="1:14" ht="18.75" x14ac:dyDescent="0.25">
      <c r="A27" s="81"/>
      <c r="B27" s="277" t="s">
        <v>130</v>
      </c>
      <c r="C27" s="86"/>
      <c r="D27" s="86"/>
      <c r="E27" s="86"/>
      <c r="F27" s="86"/>
      <c r="G27" s="86"/>
      <c r="H27" s="86"/>
      <c r="I27" s="89"/>
      <c r="J27" s="89"/>
      <c r="K27" s="89"/>
      <c r="L27" s="89"/>
      <c r="M27" s="89"/>
      <c r="N27" s="90"/>
    </row>
    <row r="28" spans="1:14" x14ac:dyDescent="0.25">
      <c r="A28" s="81"/>
      <c r="B28" s="86"/>
      <c r="C28" s="86"/>
      <c r="D28" s="86"/>
      <c r="E28" s="86"/>
      <c r="F28" s="86"/>
      <c r="G28" s="86"/>
      <c r="H28" s="86"/>
      <c r="I28" s="89"/>
      <c r="J28" s="89"/>
      <c r="K28" s="89"/>
      <c r="L28" s="89"/>
      <c r="M28" s="89"/>
      <c r="N28" s="90"/>
    </row>
    <row r="29" spans="1:14" x14ac:dyDescent="0.25">
      <c r="A29" s="81"/>
      <c r="B29" s="106" t="s">
        <v>33</v>
      </c>
      <c r="C29" s="106" t="s">
        <v>131</v>
      </c>
      <c r="D29" s="106" t="s">
        <v>132</v>
      </c>
      <c r="E29" s="86"/>
      <c r="F29" s="86"/>
      <c r="G29" s="86"/>
      <c r="H29" s="86"/>
      <c r="I29" s="89"/>
      <c r="J29" s="89"/>
      <c r="K29" s="89"/>
      <c r="L29" s="89"/>
      <c r="M29" s="89"/>
      <c r="N29" s="90"/>
    </row>
    <row r="30" spans="1:14" x14ac:dyDescent="0.25">
      <c r="A30" s="81"/>
      <c r="B30" s="103" t="s">
        <v>133</v>
      </c>
      <c r="C30" s="172" t="s">
        <v>241</v>
      </c>
      <c r="D30" s="172"/>
      <c r="E30" s="86"/>
      <c r="F30" s="86"/>
      <c r="G30" s="86"/>
      <c r="H30" s="86"/>
      <c r="I30" s="89"/>
      <c r="J30" s="89"/>
      <c r="K30" s="89"/>
      <c r="L30" s="89"/>
      <c r="M30" s="89"/>
      <c r="N30" s="90"/>
    </row>
    <row r="31" spans="1:14" x14ac:dyDescent="0.25">
      <c r="A31" s="81"/>
      <c r="B31" s="103" t="s">
        <v>134</v>
      </c>
      <c r="C31" s="172" t="s">
        <v>241</v>
      </c>
      <c r="D31" s="172"/>
      <c r="E31" s="86"/>
      <c r="F31" s="86"/>
      <c r="G31" s="86"/>
      <c r="H31" s="86"/>
      <c r="I31" s="89"/>
      <c r="J31" s="89"/>
      <c r="K31" s="89"/>
      <c r="L31" s="89"/>
      <c r="M31" s="89"/>
      <c r="N31" s="90"/>
    </row>
    <row r="32" spans="1:14" x14ac:dyDescent="0.25">
      <c r="A32" s="81"/>
      <c r="B32" s="103" t="s">
        <v>135</v>
      </c>
      <c r="C32" s="172" t="s">
        <v>241</v>
      </c>
      <c r="D32" s="172"/>
      <c r="E32" s="86"/>
      <c r="F32" s="86"/>
      <c r="G32" s="86"/>
      <c r="H32" s="86"/>
      <c r="I32" s="89"/>
      <c r="J32" s="89"/>
      <c r="K32" s="89"/>
      <c r="L32" s="89"/>
      <c r="M32" s="89"/>
      <c r="N32" s="90"/>
    </row>
    <row r="33" spans="1:26" x14ac:dyDescent="0.25">
      <c r="A33" s="81"/>
      <c r="B33" s="103" t="s">
        <v>136</v>
      </c>
      <c r="C33" s="172"/>
      <c r="D33" s="172" t="s">
        <v>241</v>
      </c>
      <c r="E33" s="86"/>
      <c r="F33" s="86"/>
      <c r="G33" s="86"/>
      <c r="H33" s="86"/>
      <c r="I33" s="89"/>
      <c r="J33" s="89"/>
      <c r="K33" s="89"/>
      <c r="L33" s="89"/>
      <c r="M33" s="89"/>
      <c r="N33" s="90"/>
    </row>
    <row r="34" spans="1:26" x14ac:dyDescent="0.25">
      <c r="A34" s="81"/>
      <c r="B34" s="86"/>
      <c r="C34" s="86"/>
      <c r="D34" s="86"/>
      <c r="E34" s="86"/>
      <c r="F34" s="86"/>
      <c r="G34" s="86"/>
      <c r="H34" s="86"/>
      <c r="I34" s="89"/>
      <c r="J34" s="89"/>
      <c r="K34" s="89"/>
      <c r="L34" s="89"/>
      <c r="M34" s="89"/>
      <c r="N34" s="90"/>
    </row>
    <row r="35" spans="1:26" x14ac:dyDescent="0.25">
      <c r="A35" s="81"/>
      <c r="B35" s="86"/>
      <c r="C35" s="86"/>
      <c r="D35" s="86"/>
      <c r="E35" s="86"/>
      <c r="F35" s="86"/>
      <c r="G35" s="86"/>
      <c r="H35" s="86"/>
      <c r="I35" s="89"/>
      <c r="J35" s="89"/>
      <c r="K35" s="89"/>
      <c r="L35" s="89"/>
      <c r="M35" s="89"/>
      <c r="N35" s="90"/>
    </row>
    <row r="36" spans="1:26" ht="18.75" x14ac:dyDescent="0.25">
      <c r="A36" s="81"/>
      <c r="B36" s="277" t="s">
        <v>137</v>
      </c>
      <c r="C36" s="86"/>
      <c r="D36" s="86"/>
      <c r="E36" s="86"/>
      <c r="F36" s="86"/>
      <c r="G36" s="86"/>
      <c r="H36" s="86"/>
      <c r="I36" s="89"/>
      <c r="J36" s="89"/>
      <c r="K36" s="89"/>
      <c r="L36" s="89"/>
      <c r="M36" s="89"/>
      <c r="N36" s="90"/>
    </row>
    <row r="37" spans="1:26" x14ac:dyDescent="0.25">
      <c r="A37" s="81"/>
      <c r="B37" s="86"/>
      <c r="C37" s="86"/>
      <c r="D37" s="86"/>
      <c r="E37" s="86"/>
      <c r="F37" s="86"/>
      <c r="G37" s="86"/>
      <c r="H37" s="86"/>
      <c r="I37" s="89"/>
      <c r="J37" s="89"/>
      <c r="K37" s="89"/>
      <c r="L37" s="89"/>
      <c r="M37" s="89"/>
      <c r="N37" s="90"/>
    </row>
    <row r="38" spans="1:26" x14ac:dyDescent="0.25">
      <c r="A38" s="81"/>
      <c r="B38" s="86"/>
      <c r="C38" s="86"/>
      <c r="D38" s="86"/>
      <c r="E38" s="86"/>
      <c r="F38" s="86"/>
      <c r="G38" s="86"/>
      <c r="H38" s="86"/>
      <c r="I38" s="89"/>
      <c r="J38" s="89"/>
      <c r="K38" s="89"/>
      <c r="L38" s="89"/>
      <c r="M38" s="89"/>
      <c r="N38" s="90"/>
    </row>
    <row r="39" spans="1:26" ht="30" customHeight="1" x14ac:dyDescent="0.25">
      <c r="A39" s="81"/>
      <c r="B39" s="106" t="s">
        <v>33</v>
      </c>
      <c r="C39" s="106" t="s">
        <v>58</v>
      </c>
      <c r="D39" s="105" t="s">
        <v>51</v>
      </c>
      <c r="E39" s="105" t="s">
        <v>16</v>
      </c>
      <c r="F39" s="86"/>
      <c r="G39" s="86"/>
      <c r="H39" s="86"/>
      <c r="I39" s="89"/>
      <c r="J39" s="89"/>
      <c r="K39" s="89"/>
      <c r="L39" s="89"/>
      <c r="M39" s="89"/>
      <c r="N39" s="90"/>
    </row>
    <row r="40" spans="1:26" ht="28.5" x14ac:dyDescent="0.25">
      <c r="A40" s="81"/>
      <c r="B40" s="87" t="s">
        <v>138</v>
      </c>
      <c r="C40" s="88">
        <v>40</v>
      </c>
      <c r="D40" s="104">
        <v>0</v>
      </c>
      <c r="E40" s="241">
        <f>+D40+D41</f>
        <v>0</v>
      </c>
      <c r="F40" s="86"/>
      <c r="G40" s="86"/>
      <c r="H40" s="86"/>
      <c r="I40" s="89"/>
      <c r="J40" s="89"/>
      <c r="K40" s="89"/>
      <c r="L40" s="89"/>
      <c r="M40" s="89"/>
      <c r="N40" s="90"/>
    </row>
    <row r="41" spans="1:26" ht="42.75" x14ac:dyDescent="0.25">
      <c r="A41" s="81"/>
      <c r="B41" s="87" t="s">
        <v>139</v>
      </c>
      <c r="C41" s="88">
        <v>60</v>
      </c>
      <c r="D41" s="104">
        <f>+F143</f>
        <v>0</v>
      </c>
      <c r="E41" s="242"/>
      <c r="F41" s="86"/>
      <c r="G41" s="86"/>
      <c r="H41" s="86"/>
      <c r="I41" s="89"/>
      <c r="J41" s="89"/>
      <c r="K41" s="89"/>
      <c r="L41" s="89"/>
      <c r="M41" s="89"/>
      <c r="N41" s="90"/>
    </row>
    <row r="42" spans="1:26" x14ac:dyDescent="0.25">
      <c r="A42" s="81"/>
      <c r="C42" s="82"/>
      <c r="D42" s="36"/>
      <c r="E42" s="83"/>
      <c r="F42" s="37"/>
      <c r="G42" s="37"/>
      <c r="H42" s="37"/>
      <c r="I42" s="20"/>
      <c r="J42" s="20"/>
      <c r="K42" s="20"/>
      <c r="L42" s="20"/>
      <c r="M42" s="20"/>
    </row>
    <row r="43" spans="1:26" x14ac:dyDescent="0.25">
      <c r="A43" s="81"/>
      <c r="C43" s="82"/>
      <c r="D43" s="36"/>
      <c r="E43" s="83"/>
      <c r="F43" s="37"/>
      <c r="G43" s="37"/>
      <c r="H43" s="37"/>
      <c r="I43" s="20"/>
      <c r="J43" s="20"/>
      <c r="K43" s="20"/>
      <c r="L43" s="20"/>
      <c r="M43" s="20"/>
    </row>
    <row r="44" spans="1:26" ht="15.75" customHeight="1" thickBot="1" x14ac:dyDescent="0.3">
      <c r="M44" s="254" t="s">
        <v>35</v>
      </c>
      <c r="N44" s="254"/>
    </row>
    <row r="45" spans="1:26" ht="18.75" x14ac:dyDescent="0.25">
      <c r="B45" s="277" t="s">
        <v>30</v>
      </c>
      <c r="M45" s="58"/>
      <c r="N45" s="58"/>
    </row>
    <row r="46" spans="1:26" ht="15.75" thickBot="1" x14ac:dyDescent="0.3">
      <c r="M46" s="58"/>
      <c r="N46" s="58"/>
    </row>
    <row r="47" spans="1:26" s="5" customFormat="1" ht="109.5" customHeight="1" x14ac:dyDescent="0.25">
      <c r="B47" s="100" t="s">
        <v>140</v>
      </c>
      <c r="C47" s="100" t="s">
        <v>141</v>
      </c>
      <c r="D47" s="100" t="s">
        <v>142</v>
      </c>
      <c r="E47" s="49" t="s">
        <v>45</v>
      </c>
      <c r="F47" s="49" t="s">
        <v>22</v>
      </c>
      <c r="G47" s="49" t="s">
        <v>96</v>
      </c>
      <c r="H47" s="49" t="s">
        <v>17</v>
      </c>
      <c r="I47" s="49" t="s">
        <v>10</v>
      </c>
      <c r="J47" s="49" t="s">
        <v>31</v>
      </c>
      <c r="K47" s="49" t="s">
        <v>61</v>
      </c>
      <c r="L47" s="49" t="s">
        <v>20</v>
      </c>
      <c r="M47" s="85" t="s">
        <v>26</v>
      </c>
      <c r="N47" s="100" t="s">
        <v>143</v>
      </c>
      <c r="O47" s="49" t="s">
        <v>36</v>
      </c>
      <c r="P47" s="50" t="s">
        <v>11</v>
      </c>
      <c r="Q47" s="50" t="s">
        <v>19</v>
      </c>
    </row>
    <row r="48" spans="1:26" s="26" customFormat="1" ht="91.5" customHeight="1" x14ac:dyDescent="0.25">
      <c r="A48" s="42">
        <v>1</v>
      </c>
      <c r="B48" s="96" t="s">
        <v>152</v>
      </c>
      <c r="C48" s="97" t="s">
        <v>251</v>
      </c>
      <c r="D48" s="43" t="s">
        <v>153</v>
      </c>
      <c r="E48" s="145">
        <v>502073</v>
      </c>
      <c r="F48" s="22" t="s">
        <v>131</v>
      </c>
      <c r="G48" s="135" t="s">
        <v>132</v>
      </c>
      <c r="H48" s="46" t="s">
        <v>154</v>
      </c>
      <c r="I48" s="23" t="s">
        <v>155</v>
      </c>
      <c r="J48" s="23" t="s">
        <v>132</v>
      </c>
      <c r="K48" s="145">
        <v>8</v>
      </c>
      <c r="L48" s="145" t="s">
        <v>156</v>
      </c>
      <c r="M48" s="145">
        <v>45</v>
      </c>
      <c r="N48" s="84">
        <v>0</v>
      </c>
      <c r="O48" s="24">
        <v>43165451</v>
      </c>
      <c r="P48" s="24">
        <v>47</v>
      </c>
      <c r="Q48" s="174"/>
      <c r="R48" s="25"/>
      <c r="S48" s="25"/>
      <c r="T48" s="25"/>
      <c r="U48" s="25"/>
      <c r="V48" s="25"/>
      <c r="W48" s="25"/>
      <c r="X48" s="25"/>
      <c r="Y48" s="25"/>
      <c r="Z48" s="25"/>
    </row>
    <row r="49" spans="1:26" s="26" customFormat="1" ht="84.75" customHeight="1" x14ac:dyDescent="0.25">
      <c r="A49" s="42">
        <f>+A48+1</f>
        <v>2</v>
      </c>
      <c r="B49" s="96" t="s">
        <v>152</v>
      </c>
      <c r="C49" s="97" t="s">
        <v>251</v>
      </c>
      <c r="D49" s="43" t="s">
        <v>157</v>
      </c>
      <c r="E49" s="145" t="s">
        <v>158</v>
      </c>
      <c r="F49" s="22" t="s">
        <v>131</v>
      </c>
      <c r="G49" s="22" t="s">
        <v>132</v>
      </c>
      <c r="H49" s="22" t="s">
        <v>159</v>
      </c>
      <c r="I49" s="23" t="s">
        <v>160</v>
      </c>
      <c r="J49" s="23" t="s">
        <v>132</v>
      </c>
      <c r="K49" s="145">
        <v>5</v>
      </c>
      <c r="L49" s="145">
        <v>0</v>
      </c>
      <c r="M49" s="145">
        <v>383</v>
      </c>
      <c r="N49" s="84">
        <v>0</v>
      </c>
      <c r="O49" s="24">
        <v>226506484</v>
      </c>
      <c r="P49" s="24">
        <v>49</v>
      </c>
      <c r="Q49" s="174"/>
      <c r="R49" s="25"/>
      <c r="S49" s="25"/>
      <c r="T49" s="25"/>
      <c r="U49" s="25"/>
      <c r="V49" s="25"/>
      <c r="W49" s="25"/>
      <c r="X49" s="25"/>
      <c r="Y49" s="25"/>
      <c r="Z49" s="25"/>
    </row>
    <row r="50" spans="1:26" s="26" customFormat="1" ht="90.75" customHeight="1" x14ac:dyDescent="0.25">
      <c r="A50" s="42">
        <f t="shared" ref="A50:A53" si="0">+A49+1</f>
        <v>3</v>
      </c>
      <c r="B50" s="96" t="s">
        <v>152</v>
      </c>
      <c r="C50" s="97" t="s">
        <v>251</v>
      </c>
      <c r="D50" s="43" t="s">
        <v>157</v>
      </c>
      <c r="E50" s="145" t="s">
        <v>164</v>
      </c>
      <c r="F50" s="22" t="s">
        <v>131</v>
      </c>
      <c r="G50" s="22" t="s">
        <v>132</v>
      </c>
      <c r="H50" s="22" t="s">
        <v>161</v>
      </c>
      <c r="I50" s="23" t="s">
        <v>162</v>
      </c>
      <c r="J50" s="23" t="s">
        <v>132</v>
      </c>
      <c r="K50" s="145">
        <v>5</v>
      </c>
      <c r="L50" s="145">
        <v>0</v>
      </c>
      <c r="M50" s="145">
        <v>54</v>
      </c>
      <c r="N50" s="84">
        <v>0</v>
      </c>
      <c r="O50" s="24">
        <v>32949462</v>
      </c>
      <c r="P50" s="24">
        <v>50</v>
      </c>
      <c r="Q50" s="174"/>
      <c r="R50" s="25"/>
      <c r="S50" s="25"/>
      <c r="T50" s="25"/>
      <c r="U50" s="25"/>
      <c r="V50" s="25"/>
      <c r="W50" s="25"/>
      <c r="X50" s="25"/>
      <c r="Y50" s="25"/>
      <c r="Z50" s="25"/>
    </row>
    <row r="51" spans="1:26" s="26" customFormat="1" ht="84.75" customHeight="1" x14ac:dyDescent="0.25">
      <c r="A51" s="42">
        <f t="shared" si="0"/>
        <v>4</v>
      </c>
      <c r="B51" s="96" t="s">
        <v>152</v>
      </c>
      <c r="C51" s="97" t="s">
        <v>251</v>
      </c>
      <c r="D51" s="43" t="s">
        <v>163</v>
      </c>
      <c r="E51" s="21" t="s">
        <v>165</v>
      </c>
      <c r="F51" s="22" t="s">
        <v>131</v>
      </c>
      <c r="G51" s="22" t="s">
        <v>132</v>
      </c>
      <c r="H51" s="22" t="s">
        <v>166</v>
      </c>
      <c r="I51" s="23" t="s">
        <v>167</v>
      </c>
      <c r="J51" s="23" t="s">
        <v>132</v>
      </c>
      <c r="K51" s="145">
        <v>4</v>
      </c>
      <c r="L51" s="145">
        <v>0</v>
      </c>
      <c r="M51" s="145">
        <v>383</v>
      </c>
      <c r="N51" s="84">
        <v>0</v>
      </c>
      <c r="O51" s="24">
        <v>55574832</v>
      </c>
      <c r="P51" s="24">
        <v>52</v>
      </c>
      <c r="Q51" s="174"/>
      <c r="R51" s="25"/>
      <c r="S51" s="25"/>
      <c r="T51" s="25"/>
      <c r="U51" s="25"/>
      <c r="V51" s="25"/>
      <c r="W51" s="25"/>
      <c r="X51" s="25"/>
      <c r="Y51" s="25"/>
      <c r="Z51" s="25"/>
    </row>
    <row r="52" spans="1:26" s="26" customFormat="1" ht="157.5" customHeight="1" x14ac:dyDescent="0.25">
      <c r="A52" s="42">
        <f t="shared" si="0"/>
        <v>5</v>
      </c>
      <c r="B52" s="96" t="s">
        <v>152</v>
      </c>
      <c r="C52" s="97" t="s">
        <v>251</v>
      </c>
      <c r="D52" s="43" t="s">
        <v>157</v>
      </c>
      <c r="E52" s="145">
        <v>2130851</v>
      </c>
      <c r="F52" s="22" t="s">
        <v>132</v>
      </c>
      <c r="G52" s="22" t="s">
        <v>132</v>
      </c>
      <c r="H52" s="22" t="s">
        <v>252</v>
      </c>
      <c r="I52" s="23" t="s">
        <v>155</v>
      </c>
      <c r="J52" s="23" t="s">
        <v>132</v>
      </c>
      <c r="K52" s="145" t="s">
        <v>156</v>
      </c>
      <c r="L52" s="145" t="s">
        <v>156</v>
      </c>
      <c r="M52" s="145">
        <v>0</v>
      </c>
      <c r="N52" s="84">
        <v>0</v>
      </c>
      <c r="O52" s="24">
        <v>304438941</v>
      </c>
      <c r="P52" s="24">
        <v>55</v>
      </c>
      <c r="Q52" s="174" t="s">
        <v>257</v>
      </c>
      <c r="R52" s="25"/>
      <c r="S52" s="25"/>
      <c r="T52" s="25"/>
      <c r="U52" s="25"/>
      <c r="V52" s="25"/>
      <c r="W52" s="25"/>
      <c r="X52" s="25"/>
      <c r="Y52" s="25"/>
      <c r="Z52" s="25"/>
    </row>
    <row r="53" spans="1:26" s="26" customFormat="1" ht="93.75" customHeight="1" x14ac:dyDescent="0.25">
      <c r="A53" s="42">
        <f t="shared" si="0"/>
        <v>6</v>
      </c>
      <c r="B53" s="96" t="s">
        <v>152</v>
      </c>
      <c r="C53" s="97" t="s">
        <v>251</v>
      </c>
      <c r="D53" s="43" t="s">
        <v>163</v>
      </c>
      <c r="E53" s="21" t="s">
        <v>168</v>
      </c>
      <c r="F53" s="22" t="s">
        <v>131</v>
      </c>
      <c r="G53" s="22" t="s">
        <v>132</v>
      </c>
      <c r="H53" s="22" t="s">
        <v>169</v>
      </c>
      <c r="I53" s="23" t="s">
        <v>170</v>
      </c>
      <c r="J53" s="23" t="s">
        <v>132</v>
      </c>
      <c r="K53" s="145">
        <v>9</v>
      </c>
      <c r="L53" s="145" t="s">
        <v>156</v>
      </c>
      <c r="M53" s="145">
        <v>592</v>
      </c>
      <c r="N53" s="84">
        <v>0</v>
      </c>
      <c r="O53" s="24">
        <v>508198890</v>
      </c>
      <c r="P53" s="24">
        <v>45</v>
      </c>
      <c r="Q53" s="174"/>
      <c r="R53" s="25"/>
      <c r="S53" s="25"/>
      <c r="T53" s="25"/>
      <c r="U53" s="25"/>
      <c r="V53" s="25"/>
      <c r="W53" s="25"/>
      <c r="X53" s="25"/>
      <c r="Y53" s="25"/>
      <c r="Z53" s="25"/>
    </row>
    <row r="54" spans="1:26" s="26" customFormat="1" x14ac:dyDescent="0.25">
      <c r="A54" s="42"/>
      <c r="B54" s="96" t="s">
        <v>16</v>
      </c>
      <c r="C54" s="44"/>
      <c r="D54" s="43"/>
      <c r="E54" s="21"/>
      <c r="F54" s="22"/>
      <c r="G54" s="22"/>
      <c r="H54" s="22"/>
      <c r="I54" s="23"/>
      <c r="J54" s="23"/>
      <c r="K54" s="45">
        <f>SUM(K48:K53)</f>
        <v>31</v>
      </c>
      <c r="L54" s="45">
        <f>SUM(L48:L53)</f>
        <v>0</v>
      </c>
      <c r="M54" s="98">
        <f>SUM(M48:M53)</f>
        <v>1457</v>
      </c>
      <c r="N54" s="45">
        <f>SUM(N48:N53)</f>
        <v>0</v>
      </c>
      <c r="O54" s="24"/>
      <c r="P54" s="24"/>
      <c r="Q54" s="137"/>
    </row>
    <row r="55" spans="1:26" s="27" customFormat="1" x14ac:dyDescent="0.25">
      <c r="E55" s="28"/>
    </row>
    <row r="56" spans="1:26" s="27" customFormat="1" x14ac:dyDescent="0.25">
      <c r="B56" s="255" t="s">
        <v>28</v>
      </c>
      <c r="C56" s="255" t="s">
        <v>27</v>
      </c>
      <c r="D56" s="253" t="s">
        <v>34</v>
      </c>
      <c r="E56" s="253"/>
    </row>
    <row r="57" spans="1:26" s="27" customFormat="1" x14ac:dyDescent="0.25">
      <c r="B57" s="256"/>
      <c r="C57" s="256"/>
      <c r="D57" s="55" t="s">
        <v>23</v>
      </c>
      <c r="E57" s="56" t="s">
        <v>24</v>
      </c>
    </row>
    <row r="58" spans="1:26" s="27" customFormat="1" ht="30.6" customHeight="1" x14ac:dyDescent="0.25">
      <c r="B58" s="53" t="s">
        <v>21</v>
      </c>
      <c r="C58" s="54">
        <f>+K54</f>
        <v>31</v>
      </c>
      <c r="D58" s="167"/>
      <c r="E58" s="168" t="s">
        <v>241</v>
      </c>
      <c r="F58" s="29"/>
      <c r="G58" s="29"/>
      <c r="H58" s="29"/>
      <c r="I58" s="29"/>
      <c r="J58" s="29"/>
      <c r="K58" s="29"/>
      <c r="L58" s="29"/>
      <c r="M58" s="29"/>
    </row>
    <row r="59" spans="1:26" s="27" customFormat="1" ht="30" customHeight="1" x14ac:dyDescent="0.25">
      <c r="B59" s="53" t="s">
        <v>25</v>
      </c>
      <c r="C59" s="54">
        <f>+M54</f>
        <v>1457</v>
      </c>
      <c r="D59" s="167"/>
      <c r="E59" s="168" t="s">
        <v>241</v>
      </c>
    </row>
    <row r="60" spans="1:26" s="27" customFormat="1" x14ac:dyDescent="0.25">
      <c r="B60" s="30"/>
      <c r="C60" s="251"/>
      <c r="D60" s="251"/>
      <c r="E60" s="251"/>
      <c r="F60" s="251"/>
      <c r="G60" s="251"/>
      <c r="H60" s="251"/>
      <c r="I60" s="251"/>
      <c r="J60" s="251"/>
      <c r="K60" s="251"/>
      <c r="L60" s="251"/>
      <c r="M60" s="251"/>
      <c r="N60" s="251"/>
    </row>
    <row r="61" spans="1:26" ht="28.15" customHeight="1" x14ac:dyDescent="0.25"/>
    <row r="62" spans="1:26" ht="26.25" x14ac:dyDescent="0.25">
      <c r="B62" s="243" t="s">
        <v>97</v>
      </c>
      <c r="C62" s="244"/>
      <c r="D62" s="244"/>
      <c r="E62" s="244"/>
      <c r="F62" s="244"/>
      <c r="G62" s="244"/>
      <c r="H62" s="244"/>
      <c r="I62" s="244"/>
      <c r="J62" s="244"/>
      <c r="K62" s="244"/>
      <c r="L62" s="244"/>
      <c r="M62" s="244"/>
      <c r="N62" s="244"/>
      <c r="O62" s="244"/>
      <c r="P62" s="244"/>
      <c r="Q62" s="244"/>
    </row>
    <row r="65" spans="2:17" ht="109.5" customHeight="1" x14ac:dyDescent="0.25">
      <c r="B65" s="102" t="s">
        <v>144</v>
      </c>
      <c r="C65" s="60" t="s">
        <v>2</v>
      </c>
      <c r="D65" s="60" t="s">
        <v>99</v>
      </c>
      <c r="E65" s="60" t="s">
        <v>98</v>
      </c>
      <c r="F65" s="60" t="s">
        <v>100</v>
      </c>
      <c r="G65" s="60" t="s">
        <v>101</v>
      </c>
      <c r="H65" s="60" t="s">
        <v>102</v>
      </c>
      <c r="I65" s="60" t="s">
        <v>103</v>
      </c>
      <c r="J65" s="60" t="s">
        <v>104</v>
      </c>
      <c r="K65" s="60" t="s">
        <v>105</v>
      </c>
      <c r="L65" s="60" t="s">
        <v>106</v>
      </c>
      <c r="M65" s="80" t="s">
        <v>107</v>
      </c>
      <c r="N65" s="80" t="s">
        <v>108</v>
      </c>
      <c r="O65" s="248" t="s">
        <v>3</v>
      </c>
      <c r="P65" s="249"/>
      <c r="Q65" s="60" t="s">
        <v>18</v>
      </c>
    </row>
    <row r="66" spans="2:17" ht="53.25" customHeight="1" x14ac:dyDescent="0.25">
      <c r="B66" s="143" t="s">
        <v>258</v>
      </c>
      <c r="C66" s="143" t="s">
        <v>172</v>
      </c>
      <c r="D66" s="175" t="s">
        <v>173</v>
      </c>
      <c r="E66" s="52">
        <v>428</v>
      </c>
      <c r="F66" s="52" t="s">
        <v>132</v>
      </c>
      <c r="G66" s="52" t="s">
        <v>132</v>
      </c>
      <c r="H66" s="52" t="s">
        <v>132</v>
      </c>
      <c r="I66" s="52" t="s">
        <v>131</v>
      </c>
      <c r="J66" s="52" t="s">
        <v>190</v>
      </c>
      <c r="K66" s="52" t="s">
        <v>190</v>
      </c>
      <c r="L66" s="52" t="s">
        <v>190</v>
      </c>
      <c r="M66" s="52" t="s">
        <v>190</v>
      </c>
      <c r="N66" s="52" t="s">
        <v>190</v>
      </c>
      <c r="O66" s="235"/>
      <c r="P66" s="236"/>
      <c r="Q66" s="143" t="s">
        <v>131</v>
      </c>
    </row>
    <row r="67" spans="2:17" ht="50.25" customHeight="1" x14ac:dyDescent="0.25">
      <c r="B67" s="172" t="s">
        <v>258</v>
      </c>
      <c r="C67" s="143" t="s">
        <v>172</v>
      </c>
      <c r="D67" s="175" t="s">
        <v>174</v>
      </c>
      <c r="E67" s="52">
        <v>150</v>
      </c>
      <c r="F67" s="52" t="s">
        <v>132</v>
      </c>
      <c r="G67" s="52" t="s">
        <v>132</v>
      </c>
      <c r="H67" s="52" t="s">
        <v>132</v>
      </c>
      <c r="I67" s="52" t="s">
        <v>131</v>
      </c>
      <c r="J67" s="52" t="s">
        <v>190</v>
      </c>
      <c r="K67" s="52" t="s">
        <v>190</v>
      </c>
      <c r="L67" s="52" t="s">
        <v>190</v>
      </c>
      <c r="M67" s="52" t="s">
        <v>190</v>
      </c>
      <c r="N67" s="52" t="s">
        <v>190</v>
      </c>
      <c r="O67" s="235"/>
      <c r="P67" s="236"/>
      <c r="Q67" s="144" t="s">
        <v>131</v>
      </c>
    </row>
    <row r="68" spans="2:17" ht="62.25" customHeight="1" x14ac:dyDescent="0.25">
      <c r="B68" s="172" t="s">
        <v>258</v>
      </c>
      <c r="C68" s="143" t="s">
        <v>172</v>
      </c>
      <c r="D68" s="175" t="s">
        <v>175</v>
      </c>
      <c r="E68" s="52">
        <v>150</v>
      </c>
      <c r="F68" s="52" t="s">
        <v>132</v>
      </c>
      <c r="G68" s="52" t="s">
        <v>132</v>
      </c>
      <c r="H68" s="52" t="s">
        <v>132</v>
      </c>
      <c r="I68" s="52" t="s">
        <v>131</v>
      </c>
      <c r="J68" s="52" t="s">
        <v>190</v>
      </c>
      <c r="K68" s="52" t="s">
        <v>190</v>
      </c>
      <c r="L68" s="52" t="s">
        <v>190</v>
      </c>
      <c r="M68" s="52" t="s">
        <v>190</v>
      </c>
      <c r="N68" s="52" t="s">
        <v>190</v>
      </c>
      <c r="O68" s="235"/>
      <c r="P68" s="236"/>
      <c r="Q68" s="144" t="s">
        <v>131</v>
      </c>
    </row>
    <row r="69" spans="2:17" ht="44.25" customHeight="1" x14ac:dyDescent="0.25">
      <c r="B69" s="172" t="s">
        <v>258</v>
      </c>
      <c r="C69" s="143" t="s">
        <v>172</v>
      </c>
      <c r="D69" s="175" t="s">
        <v>176</v>
      </c>
      <c r="E69" s="2">
        <v>100</v>
      </c>
      <c r="F69" s="52" t="s">
        <v>132</v>
      </c>
      <c r="G69" s="52" t="s">
        <v>132</v>
      </c>
      <c r="H69" s="52" t="s">
        <v>132</v>
      </c>
      <c r="I69" s="52" t="s">
        <v>131</v>
      </c>
      <c r="J69" s="52" t="s">
        <v>190</v>
      </c>
      <c r="K69" s="52" t="s">
        <v>190</v>
      </c>
      <c r="L69" s="52" t="s">
        <v>190</v>
      </c>
      <c r="M69" s="52" t="s">
        <v>190</v>
      </c>
      <c r="N69" s="52" t="s">
        <v>190</v>
      </c>
      <c r="O69" s="235"/>
      <c r="P69" s="236"/>
      <c r="Q69" s="144" t="s">
        <v>131</v>
      </c>
    </row>
    <row r="70" spans="2:17" ht="48.75" customHeight="1" x14ac:dyDescent="0.25">
      <c r="B70" s="172" t="s">
        <v>258</v>
      </c>
      <c r="C70" s="143" t="s">
        <v>172</v>
      </c>
      <c r="D70" s="175" t="s">
        <v>177</v>
      </c>
      <c r="E70" s="2">
        <v>50</v>
      </c>
      <c r="F70" s="52" t="s">
        <v>132</v>
      </c>
      <c r="G70" s="52" t="s">
        <v>132</v>
      </c>
      <c r="H70" s="52" t="s">
        <v>132</v>
      </c>
      <c r="I70" s="52" t="s">
        <v>131</v>
      </c>
      <c r="J70" s="52" t="s">
        <v>190</v>
      </c>
      <c r="K70" s="52" t="s">
        <v>190</v>
      </c>
      <c r="L70" s="52" t="s">
        <v>190</v>
      </c>
      <c r="M70" s="52" t="s">
        <v>190</v>
      </c>
      <c r="N70" s="52" t="s">
        <v>190</v>
      </c>
      <c r="O70" s="235"/>
      <c r="P70" s="236"/>
      <c r="Q70" s="144" t="s">
        <v>131</v>
      </c>
    </row>
    <row r="71" spans="2:17" ht="46.5" customHeight="1" x14ac:dyDescent="0.25">
      <c r="B71" s="172" t="s">
        <v>258</v>
      </c>
      <c r="C71" s="143" t="s">
        <v>172</v>
      </c>
      <c r="D71" s="175" t="s">
        <v>178</v>
      </c>
      <c r="E71" s="2">
        <v>50</v>
      </c>
      <c r="F71" s="52" t="s">
        <v>132</v>
      </c>
      <c r="G71" s="52" t="s">
        <v>132</v>
      </c>
      <c r="H71" s="52" t="s">
        <v>132</v>
      </c>
      <c r="I71" s="52" t="s">
        <v>131</v>
      </c>
      <c r="J71" s="52" t="s">
        <v>190</v>
      </c>
      <c r="K71" s="52" t="s">
        <v>190</v>
      </c>
      <c r="L71" s="52" t="s">
        <v>190</v>
      </c>
      <c r="M71" s="52" t="s">
        <v>190</v>
      </c>
      <c r="N71" s="52" t="s">
        <v>190</v>
      </c>
      <c r="O71" s="235"/>
      <c r="P71" s="236"/>
      <c r="Q71" s="144" t="s">
        <v>131</v>
      </c>
    </row>
    <row r="72" spans="2:17" ht="27.75" customHeight="1" x14ac:dyDescent="0.25">
      <c r="B72" s="176"/>
      <c r="C72" s="176"/>
      <c r="D72" s="177"/>
      <c r="E72" s="178"/>
      <c r="F72" s="38"/>
      <c r="G72" s="38"/>
      <c r="H72" s="38"/>
      <c r="I72" s="38"/>
      <c r="J72" s="38"/>
      <c r="K72" s="38"/>
      <c r="L72" s="38"/>
      <c r="M72" s="38"/>
      <c r="N72" s="38"/>
      <c r="O72" s="81"/>
      <c r="P72" s="81"/>
      <c r="Q72" s="176"/>
    </row>
    <row r="73" spans="2:17" x14ac:dyDescent="0.25">
      <c r="B73" s="6" t="s">
        <v>1</v>
      </c>
    </row>
    <row r="74" spans="2:17" x14ac:dyDescent="0.25">
      <c r="B74" s="6" t="s">
        <v>37</v>
      </c>
    </row>
    <row r="75" spans="2:17" x14ac:dyDescent="0.25">
      <c r="B75" s="6" t="s">
        <v>62</v>
      </c>
    </row>
    <row r="78" spans="2:17" ht="27.75" customHeight="1" x14ac:dyDescent="0.25">
      <c r="B78" s="281" t="s">
        <v>38</v>
      </c>
      <c r="C78" s="282"/>
      <c r="D78" s="282"/>
      <c r="E78" s="282"/>
      <c r="F78" s="282"/>
      <c r="G78" s="282"/>
      <c r="H78" s="282"/>
      <c r="I78" s="282"/>
      <c r="J78" s="282"/>
      <c r="K78" s="282"/>
      <c r="L78" s="282"/>
      <c r="M78" s="282"/>
      <c r="N78" s="282"/>
      <c r="O78" s="282"/>
      <c r="P78" s="282"/>
      <c r="Q78" s="282"/>
    </row>
    <row r="81" spans="2:17" ht="76.5" customHeight="1" x14ac:dyDescent="0.25">
      <c r="B81" s="283" t="s">
        <v>0</v>
      </c>
      <c r="C81" s="283" t="s">
        <v>39</v>
      </c>
      <c r="D81" s="283" t="s">
        <v>40</v>
      </c>
      <c r="E81" s="283" t="s">
        <v>109</v>
      </c>
      <c r="F81" s="283" t="s">
        <v>111</v>
      </c>
      <c r="G81" s="283" t="s">
        <v>112</v>
      </c>
      <c r="H81" s="283" t="s">
        <v>113</v>
      </c>
      <c r="I81" s="275" t="s">
        <v>110</v>
      </c>
      <c r="J81" s="248" t="s">
        <v>114</v>
      </c>
      <c r="K81" s="263"/>
      <c r="L81" s="249"/>
      <c r="M81" s="271" t="s">
        <v>118</v>
      </c>
      <c r="N81" s="273" t="s">
        <v>41</v>
      </c>
      <c r="O81" s="273" t="s">
        <v>42</v>
      </c>
      <c r="P81" s="271" t="s">
        <v>3</v>
      </c>
      <c r="Q81" s="275"/>
    </row>
    <row r="82" spans="2:17" ht="36.75" customHeight="1" x14ac:dyDescent="0.25">
      <c r="B82" s="283"/>
      <c r="C82" s="283"/>
      <c r="D82" s="283"/>
      <c r="E82" s="283"/>
      <c r="F82" s="283"/>
      <c r="G82" s="283"/>
      <c r="H82" s="283"/>
      <c r="I82" s="276"/>
      <c r="J82" s="147" t="s">
        <v>115</v>
      </c>
      <c r="K82" s="60" t="s">
        <v>116</v>
      </c>
      <c r="L82" s="147" t="s">
        <v>117</v>
      </c>
      <c r="M82" s="272"/>
      <c r="N82" s="274"/>
      <c r="O82" s="274"/>
      <c r="P82" s="272"/>
      <c r="Q82" s="276"/>
    </row>
    <row r="83" spans="2:17" ht="124.5" customHeight="1" x14ac:dyDescent="0.25">
      <c r="B83" s="181" t="s">
        <v>43</v>
      </c>
      <c r="C83" s="66" t="s">
        <v>185</v>
      </c>
      <c r="D83" s="179" t="s">
        <v>186</v>
      </c>
      <c r="E83" s="143">
        <v>30002398</v>
      </c>
      <c r="F83" s="66" t="s">
        <v>187</v>
      </c>
      <c r="G83" s="143" t="s">
        <v>188</v>
      </c>
      <c r="H83" s="143" t="s">
        <v>189</v>
      </c>
      <c r="I83" s="52" t="s">
        <v>190</v>
      </c>
      <c r="J83" s="66" t="s">
        <v>191</v>
      </c>
      <c r="K83" s="146" t="s">
        <v>192</v>
      </c>
      <c r="L83" s="146" t="s">
        <v>193</v>
      </c>
      <c r="M83" s="143" t="s">
        <v>132</v>
      </c>
      <c r="N83" s="143" t="s">
        <v>132</v>
      </c>
      <c r="O83" s="143" t="s">
        <v>131</v>
      </c>
      <c r="P83" s="267" t="s">
        <v>194</v>
      </c>
      <c r="Q83" s="268"/>
    </row>
    <row r="84" spans="2:17" ht="104.25" customHeight="1" x14ac:dyDescent="0.25">
      <c r="B84" s="181" t="s">
        <v>43</v>
      </c>
      <c r="C84" s="66" t="s">
        <v>185</v>
      </c>
      <c r="D84" s="180" t="s">
        <v>195</v>
      </c>
      <c r="E84" s="143">
        <v>51966648</v>
      </c>
      <c r="F84" s="66" t="s">
        <v>196</v>
      </c>
      <c r="G84" s="66" t="s">
        <v>197</v>
      </c>
      <c r="H84" s="143" t="s">
        <v>198</v>
      </c>
      <c r="I84" s="52" t="s">
        <v>190</v>
      </c>
      <c r="J84" s="143"/>
      <c r="K84" s="146"/>
      <c r="L84" s="52"/>
      <c r="M84" s="143" t="s">
        <v>132</v>
      </c>
      <c r="N84" s="143" t="s">
        <v>132</v>
      </c>
      <c r="O84" s="143" t="s">
        <v>131</v>
      </c>
      <c r="P84" s="267" t="s">
        <v>201</v>
      </c>
      <c r="Q84" s="268"/>
    </row>
    <row r="85" spans="2:17" ht="106.5" customHeight="1" x14ac:dyDescent="0.25">
      <c r="B85" s="181" t="s">
        <v>43</v>
      </c>
      <c r="C85" s="66" t="s">
        <v>185</v>
      </c>
      <c r="D85" s="180" t="s">
        <v>199</v>
      </c>
      <c r="E85" s="143">
        <v>52468026</v>
      </c>
      <c r="F85" s="66" t="s">
        <v>187</v>
      </c>
      <c r="G85" s="143" t="s">
        <v>188</v>
      </c>
      <c r="H85" s="143" t="s">
        <v>200</v>
      </c>
      <c r="I85" s="52" t="s">
        <v>190</v>
      </c>
      <c r="J85" s="143"/>
      <c r="K85" s="146"/>
      <c r="L85" s="52"/>
      <c r="M85" s="143" t="s">
        <v>132</v>
      </c>
      <c r="N85" s="143" t="s">
        <v>132</v>
      </c>
      <c r="O85" s="143" t="s">
        <v>131</v>
      </c>
      <c r="P85" s="267" t="s">
        <v>201</v>
      </c>
      <c r="Q85" s="268"/>
    </row>
    <row r="86" spans="2:17" ht="106.5" customHeight="1" x14ac:dyDescent="0.25">
      <c r="B86" s="181" t="s">
        <v>44</v>
      </c>
      <c r="C86" s="66" t="s">
        <v>202</v>
      </c>
      <c r="D86" s="179" t="s">
        <v>203</v>
      </c>
      <c r="E86" s="143">
        <v>1116786531</v>
      </c>
      <c r="F86" s="66" t="s">
        <v>206</v>
      </c>
      <c r="G86" s="66" t="s">
        <v>205</v>
      </c>
      <c r="H86" s="143"/>
      <c r="I86" s="52" t="s">
        <v>190</v>
      </c>
      <c r="J86" s="143"/>
      <c r="K86" s="146"/>
      <c r="L86" s="52"/>
      <c r="M86" s="143" t="s">
        <v>132</v>
      </c>
      <c r="N86" s="143" t="s">
        <v>132</v>
      </c>
      <c r="O86" s="143" t="s">
        <v>131</v>
      </c>
      <c r="P86" s="267" t="s">
        <v>212</v>
      </c>
      <c r="Q86" s="268"/>
    </row>
    <row r="87" spans="2:17" ht="72" customHeight="1" x14ac:dyDescent="0.25">
      <c r="B87" s="181" t="s">
        <v>44</v>
      </c>
      <c r="C87" s="66" t="s">
        <v>202</v>
      </c>
      <c r="D87" s="179" t="s">
        <v>207</v>
      </c>
      <c r="E87" s="143">
        <v>52853314</v>
      </c>
      <c r="F87" s="89" t="s">
        <v>209</v>
      </c>
      <c r="G87" s="66" t="s">
        <v>208</v>
      </c>
      <c r="H87" s="143" t="s">
        <v>210</v>
      </c>
      <c r="I87" s="52">
        <v>127602</v>
      </c>
      <c r="J87" s="143"/>
      <c r="K87" s="146"/>
      <c r="L87" s="52"/>
      <c r="M87" s="143" t="s">
        <v>132</v>
      </c>
      <c r="N87" s="143" t="s">
        <v>132</v>
      </c>
      <c r="O87" s="143" t="s">
        <v>131</v>
      </c>
      <c r="P87" s="267" t="s">
        <v>211</v>
      </c>
      <c r="Q87" s="268"/>
    </row>
    <row r="88" spans="2:17" ht="51.75" customHeight="1" x14ac:dyDescent="0.25">
      <c r="B88" s="181" t="s">
        <v>44</v>
      </c>
      <c r="C88" s="66" t="s">
        <v>202</v>
      </c>
      <c r="D88" s="180" t="s">
        <v>213</v>
      </c>
      <c r="E88" s="143">
        <v>41593782</v>
      </c>
      <c r="F88" s="66" t="s">
        <v>209</v>
      </c>
      <c r="G88" s="66" t="s">
        <v>214</v>
      </c>
      <c r="H88" s="143" t="s">
        <v>215</v>
      </c>
      <c r="I88" s="52">
        <v>118986</v>
      </c>
      <c r="J88" s="66" t="s">
        <v>217</v>
      </c>
      <c r="K88" s="146" t="s">
        <v>216</v>
      </c>
      <c r="L88" s="52"/>
      <c r="M88" s="143" t="s">
        <v>131</v>
      </c>
      <c r="N88" s="143" t="s">
        <v>132</v>
      </c>
      <c r="O88" s="143" t="s">
        <v>131</v>
      </c>
      <c r="P88" s="266" t="s">
        <v>218</v>
      </c>
      <c r="Q88" s="266"/>
    </row>
    <row r="91" spans="2:17" ht="26.25" x14ac:dyDescent="0.25">
      <c r="B91" s="243" t="s">
        <v>46</v>
      </c>
      <c r="C91" s="244"/>
      <c r="D91" s="244"/>
      <c r="E91" s="244"/>
      <c r="F91" s="244"/>
      <c r="G91" s="244"/>
      <c r="H91" s="244"/>
      <c r="I91" s="244"/>
      <c r="J91" s="244"/>
      <c r="K91" s="244"/>
      <c r="L91" s="244"/>
      <c r="M91" s="244"/>
      <c r="N91" s="244"/>
      <c r="O91" s="244"/>
      <c r="P91" s="244"/>
      <c r="Q91" s="244"/>
    </row>
    <row r="94" spans="2:17" ht="46.15" customHeight="1" x14ac:dyDescent="0.25">
      <c r="B94" s="60" t="s">
        <v>33</v>
      </c>
      <c r="C94" s="60" t="s">
        <v>47</v>
      </c>
      <c r="D94" s="248" t="s">
        <v>3</v>
      </c>
      <c r="E94" s="249"/>
    </row>
    <row r="95" spans="2:17" ht="46.9" customHeight="1" x14ac:dyDescent="0.25">
      <c r="B95" s="61" t="s">
        <v>119</v>
      </c>
      <c r="C95" s="143" t="s">
        <v>131</v>
      </c>
      <c r="D95" s="250"/>
      <c r="E95" s="250"/>
    </row>
    <row r="98" spans="1:26" ht="26.25" x14ac:dyDescent="0.25">
      <c r="B98" s="243" t="s">
        <v>64</v>
      </c>
      <c r="C98" s="244"/>
      <c r="D98" s="244"/>
      <c r="E98" s="244"/>
      <c r="F98" s="244"/>
      <c r="G98" s="244"/>
      <c r="H98" s="244"/>
      <c r="I98" s="244"/>
      <c r="J98" s="244"/>
      <c r="K98" s="244"/>
      <c r="L98" s="244"/>
      <c r="M98" s="244"/>
      <c r="N98" s="244"/>
      <c r="O98" s="244"/>
      <c r="P98" s="244"/>
      <c r="Q98" s="284"/>
    </row>
    <row r="101" spans="1:26" ht="26.25" x14ac:dyDescent="0.25">
      <c r="B101" s="285" t="s">
        <v>54</v>
      </c>
      <c r="C101" s="286"/>
      <c r="D101" s="286"/>
      <c r="E101" s="286"/>
      <c r="F101" s="286"/>
      <c r="G101" s="286"/>
      <c r="H101" s="286"/>
      <c r="I101" s="286"/>
      <c r="J101" s="286"/>
      <c r="K101" s="286"/>
      <c r="L101" s="286"/>
      <c r="M101" s="286"/>
      <c r="N101" s="286"/>
      <c r="O101" s="286"/>
      <c r="P101" s="286"/>
      <c r="Q101" s="286"/>
    </row>
    <row r="103" spans="1:26" ht="15.75" thickBot="1" x14ac:dyDescent="0.3">
      <c r="M103" s="58"/>
      <c r="N103" s="58"/>
    </row>
    <row r="104" spans="1:26" s="89" customFormat="1" ht="109.5" customHeight="1" x14ac:dyDescent="0.25">
      <c r="B104" s="100" t="s">
        <v>140</v>
      </c>
      <c r="C104" s="100" t="s">
        <v>141</v>
      </c>
      <c r="D104" s="100" t="s">
        <v>142</v>
      </c>
      <c r="E104" s="100" t="s">
        <v>45</v>
      </c>
      <c r="F104" s="100" t="s">
        <v>22</v>
      </c>
      <c r="G104" s="100" t="s">
        <v>96</v>
      </c>
      <c r="H104" s="100" t="s">
        <v>17</v>
      </c>
      <c r="I104" s="100" t="s">
        <v>10</v>
      </c>
      <c r="J104" s="100" t="s">
        <v>31</v>
      </c>
      <c r="K104" s="100" t="s">
        <v>61</v>
      </c>
      <c r="L104" s="100" t="s">
        <v>20</v>
      </c>
      <c r="M104" s="85" t="s">
        <v>26</v>
      </c>
      <c r="N104" s="100" t="s">
        <v>143</v>
      </c>
      <c r="O104" s="100" t="s">
        <v>36</v>
      </c>
      <c r="P104" s="101" t="s">
        <v>11</v>
      </c>
      <c r="Q104" s="101" t="s">
        <v>19</v>
      </c>
    </row>
    <row r="105" spans="1:26" s="95" customFormat="1" ht="34.5" customHeight="1" x14ac:dyDescent="0.25">
      <c r="A105" s="42">
        <v>1</v>
      </c>
      <c r="B105" s="96" t="s">
        <v>152</v>
      </c>
      <c r="C105" s="182" t="s">
        <v>152</v>
      </c>
      <c r="D105" s="96" t="s">
        <v>219</v>
      </c>
      <c r="E105" s="145" t="s">
        <v>220</v>
      </c>
      <c r="F105" s="148" t="s">
        <v>131</v>
      </c>
      <c r="G105" s="135">
        <v>0</v>
      </c>
      <c r="H105" s="99" t="s">
        <v>221</v>
      </c>
      <c r="I105" s="93" t="s">
        <v>222</v>
      </c>
      <c r="J105" s="93" t="s">
        <v>132</v>
      </c>
      <c r="K105" s="145">
        <v>5</v>
      </c>
      <c r="L105" s="145">
        <v>0</v>
      </c>
      <c r="M105" s="84">
        <v>60</v>
      </c>
      <c r="N105" s="84">
        <f>+M105*G105</f>
        <v>0</v>
      </c>
      <c r="O105" s="24">
        <v>36000000</v>
      </c>
      <c r="P105" s="24">
        <v>184</v>
      </c>
      <c r="Q105" s="136"/>
      <c r="R105" s="94"/>
      <c r="S105" s="94"/>
      <c r="T105" s="94"/>
      <c r="U105" s="94"/>
      <c r="V105" s="94"/>
      <c r="W105" s="94"/>
      <c r="X105" s="94"/>
      <c r="Y105" s="94"/>
      <c r="Z105" s="94"/>
    </row>
    <row r="106" spans="1:26" s="95" customFormat="1" x14ac:dyDescent="0.25">
      <c r="A106" s="42">
        <f>+A105+1</f>
        <v>2</v>
      </c>
      <c r="B106" s="96"/>
      <c r="C106" s="97"/>
      <c r="D106" s="96"/>
      <c r="E106" s="91"/>
      <c r="F106" s="92"/>
      <c r="G106" s="92"/>
      <c r="H106" s="92"/>
      <c r="I106" s="93"/>
      <c r="J106" s="93"/>
      <c r="K106" s="93"/>
      <c r="L106" s="93"/>
      <c r="M106" s="84"/>
      <c r="N106" s="84"/>
      <c r="O106" s="24"/>
      <c r="P106" s="24"/>
      <c r="Q106" s="136"/>
      <c r="R106" s="94"/>
      <c r="S106" s="94"/>
      <c r="T106" s="94"/>
      <c r="U106" s="94"/>
      <c r="V106" s="94"/>
      <c r="W106" s="94"/>
      <c r="X106" s="94"/>
      <c r="Y106" s="94"/>
      <c r="Z106" s="94"/>
    </row>
    <row r="107" spans="1:26" s="95" customFormat="1" x14ac:dyDescent="0.25">
      <c r="A107" s="42">
        <f t="shared" ref="A107:A112" si="1">+A106+1</f>
        <v>3</v>
      </c>
      <c r="B107" s="96"/>
      <c r="C107" s="97"/>
      <c r="D107" s="96"/>
      <c r="E107" s="91"/>
      <c r="F107" s="92"/>
      <c r="G107" s="92"/>
      <c r="H107" s="92"/>
      <c r="I107" s="93"/>
      <c r="J107" s="93"/>
      <c r="K107" s="93"/>
      <c r="L107" s="93"/>
      <c r="M107" s="84"/>
      <c r="N107" s="84"/>
      <c r="O107" s="24"/>
      <c r="P107" s="24"/>
      <c r="Q107" s="136"/>
      <c r="R107" s="94"/>
      <c r="S107" s="94"/>
      <c r="T107" s="94"/>
      <c r="U107" s="94"/>
      <c r="V107" s="94"/>
      <c r="W107" s="94"/>
      <c r="X107" s="94"/>
      <c r="Y107" s="94"/>
      <c r="Z107" s="94"/>
    </row>
    <row r="108" spans="1:26" s="95" customFormat="1" x14ac:dyDescent="0.25">
      <c r="A108" s="42">
        <f t="shared" si="1"/>
        <v>4</v>
      </c>
      <c r="B108" s="96"/>
      <c r="C108" s="97"/>
      <c r="D108" s="96"/>
      <c r="E108" s="91"/>
      <c r="F108" s="92"/>
      <c r="G108" s="92"/>
      <c r="H108" s="92"/>
      <c r="I108" s="93"/>
      <c r="J108" s="93"/>
      <c r="K108" s="93"/>
      <c r="L108" s="93"/>
      <c r="M108" s="84"/>
      <c r="N108" s="84"/>
      <c r="O108" s="24"/>
      <c r="P108" s="24"/>
      <c r="Q108" s="136"/>
      <c r="R108" s="94"/>
      <c r="S108" s="94"/>
      <c r="T108" s="94"/>
      <c r="U108" s="94"/>
      <c r="V108" s="94"/>
      <c r="W108" s="94"/>
      <c r="X108" s="94"/>
      <c r="Y108" s="94"/>
      <c r="Z108" s="94"/>
    </row>
    <row r="109" spans="1:26" s="95" customFormat="1" x14ac:dyDescent="0.25">
      <c r="A109" s="42">
        <f t="shared" si="1"/>
        <v>5</v>
      </c>
      <c r="B109" s="96"/>
      <c r="C109" s="97"/>
      <c r="D109" s="96"/>
      <c r="E109" s="91"/>
      <c r="F109" s="92"/>
      <c r="G109" s="92"/>
      <c r="H109" s="92"/>
      <c r="I109" s="93"/>
      <c r="J109" s="93"/>
      <c r="K109" s="93"/>
      <c r="L109" s="93"/>
      <c r="M109" s="84"/>
      <c r="N109" s="84"/>
      <c r="O109" s="24"/>
      <c r="P109" s="24"/>
      <c r="Q109" s="136"/>
      <c r="R109" s="94"/>
      <c r="S109" s="94"/>
      <c r="T109" s="94"/>
      <c r="U109" s="94"/>
      <c r="V109" s="94"/>
      <c r="W109" s="94"/>
      <c r="X109" s="94"/>
      <c r="Y109" s="94"/>
      <c r="Z109" s="94"/>
    </row>
    <row r="110" spans="1:26" s="95" customFormat="1" x14ac:dyDescent="0.25">
      <c r="A110" s="42">
        <f t="shared" si="1"/>
        <v>6</v>
      </c>
      <c r="B110" s="96"/>
      <c r="C110" s="97"/>
      <c r="D110" s="96"/>
      <c r="E110" s="91"/>
      <c r="F110" s="92"/>
      <c r="G110" s="92"/>
      <c r="H110" s="92"/>
      <c r="I110" s="93"/>
      <c r="J110" s="93"/>
      <c r="K110" s="93"/>
      <c r="L110" s="93"/>
      <c r="M110" s="84"/>
      <c r="N110" s="84"/>
      <c r="O110" s="24"/>
      <c r="P110" s="24"/>
      <c r="Q110" s="136"/>
      <c r="R110" s="94"/>
      <c r="S110" s="94"/>
      <c r="T110" s="94"/>
      <c r="U110" s="94"/>
      <c r="V110" s="94"/>
      <c r="W110" s="94"/>
      <c r="X110" s="94"/>
      <c r="Y110" s="94"/>
      <c r="Z110" s="94"/>
    </row>
    <row r="111" spans="1:26" s="95" customFormat="1" x14ac:dyDescent="0.25">
      <c r="A111" s="42">
        <f t="shared" si="1"/>
        <v>7</v>
      </c>
      <c r="B111" s="96"/>
      <c r="C111" s="97"/>
      <c r="D111" s="96"/>
      <c r="E111" s="91"/>
      <c r="F111" s="92"/>
      <c r="G111" s="92"/>
      <c r="H111" s="92"/>
      <c r="I111" s="93"/>
      <c r="J111" s="93"/>
      <c r="K111" s="93"/>
      <c r="L111" s="93"/>
      <c r="M111" s="84"/>
      <c r="N111" s="84"/>
      <c r="O111" s="24"/>
      <c r="P111" s="24"/>
      <c r="Q111" s="136"/>
      <c r="R111" s="94"/>
      <c r="S111" s="94"/>
      <c r="T111" s="94"/>
      <c r="U111" s="94"/>
      <c r="V111" s="94"/>
      <c r="W111" s="94"/>
      <c r="X111" s="94"/>
      <c r="Y111" s="94"/>
      <c r="Z111" s="94"/>
    </row>
    <row r="112" spans="1:26" s="95" customFormat="1" x14ac:dyDescent="0.25">
      <c r="A112" s="42">
        <f t="shared" si="1"/>
        <v>8</v>
      </c>
      <c r="B112" s="96"/>
      <c r="C112" s="97"/>
      <c r="D112" s="96"/>
      <c r="E112" s="91"/>
      <c r="F112" s="92"/>
      <c r="G112" s="92"/>
      <c r="H112" s="92"/>
      <c r="I112" s="93"/>
      <c r="J112" s="93"/>
      <c r="K112" s="93"/>
      <c r="L112" s="93"/>
      <c r="M112" s="84"/>
      <c r="N112" s="84"/>
      <c r="O112" s="24"/>
      <c r="P112" s="24"/>
      <c r="Q112" s="136"/>
      <c r="R112" s="94"/>
      <c r="S112" s="94"/>
      <c r="T112" s="94"/>
      <c r="U112" s="94"/>
      <c r="V112" s="94"/>
      <c r="W112" s="94"/>
      <c r="X112" s="94"/>
      <c r="Y112" s="94"/>
      <c r="Z112" s="94"/>
    </row>
    <row r="113" spans="1:17" s="95" customFormat="1" x14ac:dyDescent="0.25">
      <c r="A113" s="42"/>
      <c r="B113" s="96" t="s">
        <v>16</v>
      </c>
      <c r="C113" s="97"/>
      <c r="D113" s="96"/>
      <c r="E113" s="91"/>
      <c r="F113" s="92"/>
      <c r="G113" s="92"/>
      <c r="H113" s="92"/>
      <c r="I113" s="93"/>
      <c r="J113" s="93"/>
      <c r="K113" s="98">
        <f t="shared" ref="K113" si="2">SUM(K105:K112)</f>
        <v>5</v>
      </c>
      <c r="L113" s="98">
        <f t="shared" ref="L113:N113" si="3">SUM(L105:L112)</f>
        <v>0</v>
      </c>
      <c r="M113" s="134">
        <f t="shared" si="3"/>
        <v>60</v>
      </c>
      <c r="N113" s="98">
        <f t="shared" si="3"/>
        <v>0</v>
      </c>
      <c r="O113" s="24"/>
      <c r="P113" s="24"/>
      <c r="Q113" s="137"/>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5">
        <f>+K113</f>
        <v>5</v>
      </c>
      <c r="H115" s="29"/>
      <c r="I115" s="29"/>
      <c r="J115" s="29"/>
      <c r="K115" s="29"/>
      <c r="L115" s="29"/>
      <c r="M115" s="29"/>
      <c r="N115" s="27"/>
      <c r="O115" s="27"/>
      <c r="P115" s="27"/>
    </row>
    <row r="117" spans="1:17" ht="15.75" thickBot="1" x14ac:dyDescent="0.3"/>
    <row r="118" spans="1:17" ht="37.15" customHeight="1" thickBot="1" x14ac:dyDescent="0.3">
      <c r="B118" s="68" t="s">
        <v>49</v>
      </c>
      <c r="C118" s="69" t="s">
        <v>50</v>
      </c>
      <c r="D118" s="68" t="s">
        <v>51</v>
      </c>
      <c r="E118" s="69" t="s">
        <v>55</v>
      </c>
    </row>
    <row r="119" spans="1:17" ht="14.25" customHeight="1" x14ac:dyDescent="0.25">
      <c r="B119" s="59" t="s">
        <v>120</v>
      </c>
      <c r="C119" s="62">
        <v>20</v>
      </c>
      <c r="D119" s="62">
        <v>0</v>
      </c>
      <c r="E119" s="245">
        <f>+D119+D120+D121</f>
        <v>0</v>
      </c>
    </row>
    <row r="120" spans="1:17" x14ac:dyDescent="0.25">
      <c r="B120" s="59" t="s">
        <v>121</v>
      </c>
      <c r="C120" s="52">
        <v>30</v>
      </c>
      <c r="D120" s="63">
        <v>0</v>
      </c>
      <c r="E120" s="246"/>
    </row>
    <row r="121" spans="1:17" ht="15.75" thickBot="1" x14ac:dyDescent="0.3">
      <c r="B121" s="59" t="s">
        <v>122</v>
      </c>
      <c r="C121" s="64">
        <v>40</v>
      </c>
      <c r="D121" s="64">
        <v>0</v>
      </c>
      <c r="E121" s="247"/>
    </row>
    <row r="123" spans="1:17" ht="15.75" thickBot="1" x14ac:dyDescent="0.3"/>
    <row r="124" spans="1:17" ht="27" thickBot="1" x14ac:dyDescent="0.3">
      <c r="B124" s="279" t="s">
        <v>52</v>
      </c>
      <c r="C124" s="280"/>
      <c r="D124" s="244"/>
      <c r="E124" s="244"/>
      <c r="F124" s="244"/>
      <c r="G124" s="244"/>
      <c r="H124" s="244"/>
      <c r="I124" s="244"/>
      <c r="J124" s="244"/>
      <c r="K124" s="244"/>
      <c r="L124" s="244"/>
      <c r="M124" s="244"/>
      <c r="N124" s="244"/>
      <c r="O124" s="244"/>
      <c r="P124" s="244"/>
      <c r="Q124" s="244"/>
    </row>
    <row r="126" spans="1:17" ht="117.75" customHeight="1" x14ac:dyDescent="0.25">
      <c r="B126" s="273" t="s">
        <v>0</v>
      </c>
      <c r="C126" s="273" t="s">
        <v>39</v>
      </c>
      <c r="D126" s="273" t="s">
        <v>40</v>
      </c>
      <c r="E126" s="273" t="s">
        <v>109</v>
      </c>
      <c r="F126" s="273" t="s">
        <v>111</v>
      </c>
      <c r="G126" s="273" t="s">
        <v>112</v>
      </c>
      <c r="H126" s="273" t="s">
        <v>113</v>
      </c>
      <c r="I126" s="273" t="s">
        <v>110</v>
      </c>
      <c r="J126" s="248" t="s">
        <v>114</v>
      </c>
      <c r="K126" s="263"/>
      <c r="L126" s="249"/>
      <c r="M126" s="51" t="s">
        <v>118</v>
      </c>
      <c r="N126" s="51" t="s">
        <v>41</v>
      </c>
      <c r="O126" s="51" t="s">
        <v>42</v>
      </c>
      <c r="P126" s="248" t="s">
        <v>3</v>
      </c>
      <c r="Q126" s="249"/>
    </row>
    <row r="127" spans="1:17" ht="27.75" customHeight="1" x14ac:dyDescent="0.25">
      <c r="B127" s="274"/>
      <c r="C127" s="274"/>
      <c r="D127" s="274"/>
      <c r="E127" s="274"/>
      <c r="F127" s="274"/>
      <c r="G127" s="274"/>
      <c r="H127" s="274"/>
      <c r="I127" s="274"/>
      <c r="J127" s="149" t="s">
        <v>115</v>
      </c>
      <c r="K127" s="150" t="s">
        <v>116</v>
      </c>
      <c r="L127" s="149" t="s">
        <v>117</v>
      </c>
      <c r="M127" s="102"/>
      <c r="N127" s="102"/>
      <c r="O127" s="102"/>
      <c r="P127" s="141"/>
      <c r="Q127" s="142"/>
    </row>
    <row r="128" spans="1:17" ht="60.75" customHeight="1" x14ac:dyDescent="0.25">
      <c r="B128" s="181" t="s">
        <v>126</v>
      </c>
      <c r="C128" s="66" t="s">
        <v>223</v>
      </c>
      <c r="D128" s="143" t="s">
        <v>224</v>
      </c>
      <c r="E128" s="143">
        <v>8707937</v>
      </c>
      <c r="F128" s="143" t="s">
        <v>204</v>
      </c>
      <c r="G128" s="66" t="s">
        <v>205</v>
      </c>
      <c r="H128" s="143" t="s">
        <v>225</v>
      </c>
      <c r="I128" s="52" t="s">
        <v>171</v>
      </c>
      <c r="J128" s="103"/>
      <c r="K128" s="103"/>
      <c r="L128" s="103"/>
      <c r="M128" s="143"/>
      <c r="N128" s="143"/>
      <c r="O128" s="143"/>
      <c r="P128" s="264" t="s">
        <v>259</v>
      </c>
      <c r="Q128" s="265"/>
    </row>
    <row r="129" spans="2:17" ht="60.75" customHeight="1" x14ac:dyDescent="0.25">
      <c r="B129" s="181" t="s">
        <v>127</v>
      </c>
      <c r="C129" s="66" t="s">
        <v>223</v>
      </c>
      <c r="D129" s="180" t="s">
        <v>226</v>
      </c>
      <c r="E129" s="143">
        <v>1116857</v>
      </c>
      <c r="F129" s="66" t="s">
        <v>228</v>
      </c>
      <c r="G129" s="143" t="s">
        <v>227</v>
      </c>
      <c r="H129" s="143" t="s">
        <v>229</v>
      </c>
      <c r="I129" s="52" t="s">
        <v>190</v>
      </c>
      <c r="J129" s="143"/>
      <c r="K129" s="146"/>
      <c r="L129" s="52"/>
      <c r="M129" s="143"/>
      <c r="N129" s="143"/>
      <c r="O129" s="143"/>
      <c r="P129" s="269" t="s">
        <v>260</v>
      </c>
      <c r="Q129" s="270"/>
    </row>
    <row r="130" spans="2:17" ht="33.6" customHeight="1" x14ac:dyDescent="0.25">
      <c r="B130" s="181" t="s">
        <v>128</v>
      </c>
      <c r="C130" s="151" t="s">
        <v>231</v>
      </c>
      <c r="D130" s="143" t="s">
        <v>230</v>
      </c>
      <c r="E130" s="143">
        <v>1103713118</v>
      </c>
      <c r="F130" s="66"/>
      <c r="G130" s="143"/>
      <c r="H130" s="143"/>
      <c r="I130" s="52"/>
      <c r="J130" s="143"/>
      <c r="K130" s="52"/>
      <c r="L130" s="52"/>
      <c r="M130" s="143"/>
      <c r="N130" s="143"/>
      <c r="O130" s="143"/>
      <c r="P130" s="266" t="s">
        <v>261</v>
      </c>
      <c r="Q130" s="266"/>
    </row>
    <row r="134" spans="2:17" ht="54" customHeight="1" x14ac:dyDescent="0.25">
      <c r="B134" s="105" t="s">
        <v>33</v>
      </c>
      <c r="C134" s="105" t="s">
        <v>49</v>
      </c>
      <c r="D134" s="102" t="s">
        <v>50</v>
      </c>
      <c r="E134" s="105" t="s">
        <v>51</v>
      </c>
      <c r="F134" s="102" t="s">
        <v>56</v>
      </c>
      <c r="G134" s="278"/>
    </row>
    <row r="135" spans="2:17" ht="129.75" customHeight="1" x14ac:dyDescent="0.2">
      <c r="B135" s="237" t="s">
        <v>53</v>
      </c>
      <c r="C135" s="3" t="s">
        <v>123</v>
      </c>
      <c r="D135" s="63">
        <v>25</v>
      </c>
      <c r="E135" s="63">
        <v>0</v>
      </c>
      <c r="F135" s="238">
        <f>+E135+E136+E137</f>
        <v>0</v>
      </c>
      <c r="G135" s="79"/>
    </row>
    <row r="136" spans="2:17" ht="102.75" customHeight="1" x14ac:dyDescent="0.2">
      <c r="B136" s="237"/>
      <c r="C136" s="3" t="s">
        <v>124</v>
      </c>
      <c r="D136" s="66">
        <v>25</v>
      </c>
      <c r="E136" s="63">
        <v>0</v>
      </c>
      <c r="F136" s="239"/>
      <c r="G136" s="79"/>
    </row>
    <row r="137" spans="2:17" ht="108.75" customHeight="1" x14ac:dyDescent="0.2">
      <c r="B137" s="237"/>
      <c r="C137" s="3" t="s">
        <v>125</v>
      </c>
      <c r="D137" s="63">
        <v>10</v>
      </c>
      <c r="E137" s="63">
        <v>0</v>
      </c>
      <c r="F137" s="240"/>
      <c r="G137" s="79"/>
    </row>
    <row r="138" spans="2:17" x14ac:dyDescent="0.25">
      <c r="C138"/>
    </row>
    <row r="140" spans="2:17" ht="18.75" x14ac:dyDescent="0.25">
      <c r="B140" s="277" t="s">
        <v>57</v>
      </c>
    </row>
    <row r="142" spans="2:17" ht="39.75" customHeight="1" x14ac:dyDescent="0.25">
      <c r="B142" s="70" t="s">
        <v>33</v>
      </c>
      <c r="C142" s="70" t="s">
        <v>58</v>
      </c>
      <c r="D142" s="67" t="s">
        <v>51</v>
      </c>
      <c r="E142" s="67" t="s">
        <v>16</v>
      </c>
    </row>
    <row r="143" spans="2:17" ht="28.5" x14ac:dyDescent="0.25">
      <c r="B143" s="1" t="s">
        <v>59</v>
      </c>
      <c r="C143" s="4">
        <v>40</v>
      </c>
      <c r="D143" s="63">
        <f>+E119</f>
        <v>0</v>
      </c>
      <c r="E143" s="241">
        <f>+D143+D144</f>
        <v>0</v>
      </c>
    </row>
    <row r="144" spans="2:17" ht="42.75" x14ac:dyDescent="0.25">
      <c r="B144" s="1" t="s">
        <v>60</v>
      </c>
      <c r="C144" s="4">
        <v>60</v>
      </c>
      <c r="D144" s="63">
        <f>+F135</f>
        <v>0</v>
      </c>
      <c r="E144" s="242"/>
    </row>
  </sheetData>
  <sheetProtection algorithmName="SHA-512" hashValue="vklVEWoRsE5Xpv82rS7J3uimZlV8f/wHGfeqh5VyrM73UQglkvYokuVXk4muKIItIFe2CiQ/pYj+6oX50QviiQ==" saltValue="+Nsh3/F5OD6PfHQBhCBq9g==" spinCount="100000" sheet="1" objects="1" scenarios="1"/>
  <mergeCells count="66">
    <mergeCell ref="B101:Q101"/>
    <mergeCell ref="D124:Q124"/>
    <mergeCell ref="B126:B127"/>
    <mergeCell ref="C126:C127"/>
    <mergeCell ref="D126:D127"/>
    <mergeCell ref="E126:E127"/>
    <mergeCell ref="F126:F127"/>
    <mergeCell ref="G126:G127"/>
    <mergeCell ref="H126:H127"/>
    <mergeCell ref="I126:I127"/>
    <mergeCell ref="B91:Q91"/>
    <mergeCell ref="B62:Q62"/>
    <mergeCell ref="B78:Q78"/>
    <mergeCell ref="B81:B82"/>
    <mergeCell ref="C81:C82"/>
    <mergeCell ref="D81:D82"/>
    <mergeCell ref="E81:E82"/>
    <mergeCell ref="F81:F82"/>
    <mergeCell ref="G81:G82"/>
    <mergeCell ref="H81:H82"/>
    <mergeCell ref="I81:I82"/>
    <mergeCell ref="J126:L126"/>
    <mergeCell ref="P126:Q126"/>
    <mergeCell ref="P128:Q128"/>
    <mergeCell ref="P130:Q130"/>
    <mergeCell ref="J81:L81"/>
    <mergeCell ref="P88:Q88"/>
    <mergeCell ref="P85:Q85"/>
    <mergeCell ref="P86:Q86"/>
    <mergeCell ref="P87:Q87"/>
    <mergeCell ref="P129:Q129"/>
    <mergeCell ref="M81:M82"/>
    <mergeCell ref="N81:N82"/>
    <mergeCell ref="O81:O82"/>
    <mergeCell ref="P81:Q82"/>
    <mergeCell ref="P83:Q83"/>
    <mergeCell ref="P84:Q84"/>
    <mergeCell ref="B4:P4"/>
    <mergeCell ref="B22:C22"/>
    <mergeCell ref="C6:N6"/>
    <mergeCell ref="C7:N7"/>
    <mergeCell ref="C8:N8"/>
    <mergeCell ref="C9:N9"/>
    <mergeCell ref="C10:E10"/>
    <mergeCell ref="C60:N60"/>
    <mergeCell ref="B14:C21"/>
    <mergeCell ref="D56:E56"/>
    <mergeCell ref="M44:N44"/>
    <mergeCell ref="B56:B57"/>
    <mergeCell ref="C56:C57"/>
    <mergeCell ref="B135:B137"/>
    <mergeCell ref="F135:F137"/>
    <mergeCell ref="E143:E144"/>
    <mergeCell ref="B2:P2"/>
    <mergeCell ref="B98:P98"/>
    <mergeCell ref="E119:E121"/>
    <mergeCell ref="D94:E94"/>
    <mergeCell ref="D95:E95"/>
    <mergeCell ref="E40:E41"/>
    <mergeCell ref="O65:P65"/>
    <mergeCell ref="O71:P71"/>
    <mergeCell ref="O66:P66"/>
    <mergeCell ref="O67:P67"/>
    <mergeCell ref="O68:P68"/>
    <mergeCell ref="O69:P69"/>
    <mergeCell ref="O70:P70"/>
  </mergeCells>
  <dataValidations count="2">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3 SR24:SR43 ACN24:ACN43 AMJ24:AMJ43 AWF24:AWF43 BGB24:BGB43 BPX24:BPX43 BZT24:BZT43 CJP24:CJP43 CTL24:CTL43 DDH24:DDH43 DND24:DND43 DWZ24:DWZ43 EGV24:EGV43 EQR24:EQR43 FAN24:FAN43 FKJ24:FKJ43 FUF24:FUF43 GEB24:GEB43 GNX24:GNX43 GXT24:GXT43 HHP24:HHP43 HRL24:HRL43 IBH24:IBH43 ILD24:ILD43 IUZ24:IUZ43 JEV24:JEV43 JOR24:JOR43 JYN24:JYN43 KIJ24:KIJ43 KSF24:KSF43 LCB24:LCB43 LLX24:LLX43 LVT24:LVT43 MFP24:MFP43 MPL24:MPL43 MZH24:MZH43 NJD24:NJD43 NSZ24:NSZ43 OCV24:OCV43 OMR24:OMR43 OWN24:OWN43 PGJ24:PGJ43 PQF24:PQF43 QAB24:QAB43 QJX24:QJX43 QTT24:QTT43 RDP24:RDP43 RNL24:RNL43 RXH24:RXH43 SHD24:SHD43 SQZ24:SQZ43 TAV24:TAV43 TKR24:TKR43 TUN24:TUN43 UEJ24:UEJ43 UOF24:UOF43 UYB24:UYB43 VHX24:VHX43 VRT24:VRT43 WBP24:WBP43 WLL24:WLL43 WVH24:WVH43">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3 IS24:IS43 SO24:SO43 ACK24:ACK43 AMG24:AMG43 AWC24:AWC43 BFY24:BFY43 BPU24:BPU43 BZQ24:BZQ43 CJM24:CJM43 CTI24:CTI43 DDE24:DDE43 DNA24:DNA43 DWW24:DWW43 EGS24:EGS43 EQO24:EQO43 FAK24:FAK43 FKG24:FKG43 FUC24:FUC43 GDY24:GDY43 GNU24:GNU43 GXQ24:GXQ43 HHM24:HHM43 HRI24:HRI43 IBE24:IBE43 ILA24:ILA43 IUW24:IUW43 JES24:JES43 JOO24:JOO43 JYK24:JYK43 KIG24:KIG43 KSC24:KSC43 LBY24:LBY43 LLU24:LLU43 LVQ24:LVQ43 MFM24:MFM43 MPI24:MPI43 MZE24:MZE43 NJA24:NJA43 NSW24:NSW43 OCS24:OCS43 OMO24:OMO43 OWK24:OWK43 PGG24:PGG43 PQC24:PQC43 PZY24:PZY43 QJU24:QJU43 QTQ24:QTQ43 RDM24:RDM43 RNI24:RNI43 RXE24:RXE43 SHA24:SHA43 SQW24:SQW43 TAS24:TAS43 TKO24:TKO43 TUK24:TUK43 UEG24:UEG43 UOC24:UOC43 UXY24:UXY43 VHU24:VHU43 VRQ24:VRQ43 WBM24:WBM43 WLI24:WLI43 WVE24:WVE43">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H4"/>
  <sheetViews>
    <sheetView workbookViewId="0">
      <selection activeCell="H4" sqref="H4"/>
    </sheetView>
  </sheetViews>
  <sheetFormatPr baseColWidth="10" defaultRowHeight="15" x14ac:dyDescent="0.25"/>
  <sheetData>
    <row r="2" spans="4:8" x14ac:dyDescent="0.25">
      <c r="D2" t="s">
        <v>179</v>
      </c>
      <c r="E2" t="s">
        <v>180</v>
      </c>
      <c r="F2" t="s">
        <v>181</v>
      </c>
      <c r="H2" t="s">
        <v>3</v>
      </c>
    </row>
    <row r="3" spans="4:8" x14ac:dyDescent="0.25">
      <c r="D3">
        <v>14</v>
      </c>
      <c r="E3">
        <v>928</v>
      </c>
      <c r="F3" t="s">
        <v>182</v>
      </c>
      <c r="H3" t="s">
        <v>184</v>
      </c>
    </row>
    <row r="4" spans="4:8" x14ac:dyDescent="0.25">
      <c r="F4"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FINANCIERA</vt:lpstr>
      <vt:lpstr>JURIDICA</vt:lpstr>
      <vt:lpstr>TECNICA</vt: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2014-12-04T00:38:06Z</dcterms:modified>
</cp:coreProperties>
</file>