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a.arenas\Desktop\EVALUACION DE  PROPUESTAS\PROPONENTE 2  UNION TEMPOPRAL ANIDAR YAALIAKEISY\"/>
    </mc:Choice>
  </mc:AlternateContent>
  <bookViews>
    <workbookView xWindow="0" yWindow="0" windowWidth="20490" windowHeight="7755" tabRatio="598" activeTab="3"/>
  </bookViews>
  <sheets>
    <sheet name="FINANCIERA" sheetId="10" r:id="rId1"/>
    <sheet name="JURIDICA" sheetId="9" r:id="rId2"/>
    <sheet name="TECNICA-GRUPO11" sheetId="13" r:id="rId3"/>
    <sheet name="TECNICA-GRUPO14" sheetId="8" r:id="rId4"/>
    <sheet name="Hoja2" sheetId="12" r:id="rId5"/>
  </sheets>
  <calcPr calcId="152511"/>
</workbook>
</file>

<file path=xl/calcChain.xml><?xml version="1.0" encoding="utf-8"?>
<calcChain xmlns="http://schemas.openxmlformats.org/spreadsheetml/2006/main">
  <c r="E40" i="13" l="1"/>
  <c r="C23" i="10" l="1"/>
  <c r="C22" i="10"/>
  <c r="C12" i="10"/>
  <c r="C13" i="10" s="1"/>
  <c r="N95" i="13" l="1"/>
  <c r="N94" i="13"/>
  <c r="N48" i="13"/>
  <c r="N47" i="13"/>
  <c r="F119" i="13" l="1"/>
  <c r="D130" i="13" s="1"/>
  <c r="E103" i="13"/>
  <c r="D129" i="13" s="1"/>
  <c r="M97" i="13"/>
  <c r="C99" i="13"/>
  <c r="N93" i="13"/>
  <c r="N97" i="13" s="1"/>
  <c r="M49" i="13"/>
  <c r="C54" i="13" s="1"/>
  <c r="L49" i="13"/>
  <c r="C53" i="13"/>
  <c r="A47" i="13"/>
  <c r="A48" i="13" s="1"/>
  <c r="N46" i="13"/>
  <c r="N49" i="13" s="1"/>
  <c r="C24" i="13"/>
  <c r="E129" i="13" l="1"/>
  <c r="N106" i="8" l="1"/>
  <c r="N105" i="8"/>
  <c r="N47" i="8" l="1"/>
  <c r="N46" i="8"/>
  <c r="C24" i="8" l="1"/>
  <c r="M107" i="8" l="1"/>
  <c r="L107" i="8"/>
  <c r="A105" i="8"/>
  <c r="A106" i="8" s="1"/>
  <c r="N104" i="8"/>
  <c r="N107" i="8" s="1"/>
  <c r="N45" i="8"/>
  <c r="N48" i="8" s="1"/>
  <c r="E39" i="8"/>
  <c r="E113" i="8" l="1"/>
  <c r="D136" i="8" s="1"/>
  <c r="F129" i="8"/>
  <c r="D137" i="8" s="1"/>
  <c r="E136" i="8" l="1"/>
  <c r="C109" i="8" l="1"/>
  <c r="M48" i="8"/>
  <c r="C53" i="8" s="1"/>
  <c r="L48" i="8"/>
  <c r="C52" i="8"/>
  <c r="A46" i="8"/>
</calcChain>
</file>

<file path=xl/sharedStrings.xml><?xml version="1.0" encoding="utf-8"?>
<sst xmlns="http://schemas.openxmlformats.org/spreadsheetml/2006/main" count="946" uniqueCount="385">
  <si>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</si>
  <si>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</si>
  <si>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</si>
  <si>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</si>
  <si>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</si>
  <si>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</si>
  <si>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</si>
  <si>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</si>
  <si>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</si>
  <si>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</si>
  <si>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</si>
  <si>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</si>
  <si>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</si>
  <si>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</si>
  <si>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</si>
  <si>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</si>
  <si>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</si>
  <si>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</si>
  <si>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</si>
  <si>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</si>
  <si>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</si>
  <si>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</si>
  <si>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</si>
  <si>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</si>
  <si>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</si>
  <si>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</si>
  <si>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</si>
  <si>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</si>
  <si>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</si>
  <si>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</si>
  <si>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</si>
  <si>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</si>
  <si>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</si>
  <si>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</si>
  <si>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</si>
  <si>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</si>
  <si>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</si>
  <si>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</si>
  <si>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</si>
  <si>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</si>
  <si>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</si>
  <si>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</si>
  <si>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</si>
  <si>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</si>
  <si>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</si>
  <si>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</si>
  <si>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</si>
  <si>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</si>
  <si>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</si>
  <si>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</si>
  <si>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</si>
  <si>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</si>
  <si>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</si>
  <si>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</si>
  <si>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</si>
  <si>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</si>
  <si>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</si>
  <si>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</si>
  <si>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</si>
  <si>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</si>
  <si>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</si>
  <si>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</si>
  <si>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</si>
  <si>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</si>
  <si>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</si>
  <si>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</si>
  <si>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</si>
  <si>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</si>
  <si>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</si>
  <si>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</si>
  <si>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</si>
  <si>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</si>
  <si>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</si>
  <si>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</si>
  <si>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</si>
  <si>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</si>
  <si>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</si>
  <si>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</si>
  <si>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</si>
  <si>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</si>
  <si>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</si>
  <si>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</si>
  <si>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</si>
  <si>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</si>
  <si>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</si>
  <si>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</si>
  <si>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</si>
  <si>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</si>
  <si>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PODER EN CASO DE QUE EL PROPONENTE ACTÚE A TRAVÉS DE APODERADO</t>
  </si>
  <si>
    <t>CARTA DE PRESENTACION DE LA PROPUESTA DONDE SE INDIQUE EL GRUPO O CRUPOS EN LOS QUE VA A PARTICIPAR FORMATO 1</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</si>
  <si>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</si>
  <si>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</si>
  <si>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</si>
  <si>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</si>
  <si>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</si>
  <si>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</si>
  <si>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</si>
  <si>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</si>
  <si>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</si>
  <si>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</si>
  <si>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</si>
  <si>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</si>
  <si>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</si>
  <si>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</si>
  <si>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</si>
  <si>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</si>
  <si>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</si>
  <si>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</si>
  <si>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</si>
  <si>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</si>
  <si>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</si>
  <si>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</si>
  <si>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</si>
  <si>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</si>
  <si>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</si>
  <si>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</si>
  <si>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</si>
  <si>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</si>
  <si>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</si>
  <si>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</si>
  <si>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</si>
  <si>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</si>
  <si>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</si>
  <si>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</si>
  <si>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</si>
  <si>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</si>
  <si>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</si>
  <si>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</si>
  <si>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</si>
  <si>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</si>
  <si>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</si>
  <si>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</si>
  <si>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</si>
  <si>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</si>
  <si>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</si>
  <si>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</si>
  <si>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</si>
  <si>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</si>
  <si>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</si>
  <si>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</si>
  <si>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</si>
  <si>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</si>
  <si>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</si>
  <si>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</si>
  <si>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</si>
  <si>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</si>
  <si>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</si>
  <si>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</si>
  <si>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</si>
  <si>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UNION TEMPORAL ANIDAR-YAALIAKEISY</t>
  </si>
  <si>
    <t>ICBF</t>
  </si>
  <si>
    <t>SEPTIEMBRE 30 DE 2014</t>
  </si>
  <si>
    <t>701 A 743</t>
  </si>
  <si>
    <t>295</t>
  </si>
  <si>
    <t>DICIEMBRE 11 DE 2012</t>
  </si>
  <si>
    <t>AGOSTO 30 DE 2013</t>
  </si>
  <si>
    <t>13</t>
  </si>
  <si>
    <t>207</t>
  </si>
  <si>
    <t>745 A 788</t>
  </si>
  <si>
    <t>FEBRERO 13 DE 2013</t>
  </si>
  <si>
    <t>DICIEMBRE 23 DE 2013</t>
  </si>
  <si>
    <t>139</t>
  </si>
  <si>
    <t>611</t>
  </si>
  <si>
    <t>SEPTIEMBRE 14 DE 2012</t>
  </si>
  <si>
    <t>DICIEMBRE 28 DE 2012</t>
  </si>
  <si>
    <t>3</t>
  </si>
  <si>
    <t>GOBERNACIÓN DEL META</t>
  </si>
  <si>
    <t>846 A 853</t>
  </si>
  <si>
    <t>X</t>
  </si>
  <si>
    <t>GRUPO</t>
  </si>
  <si>
    <t>FAMILIAR</t>
  </si>
  <si>
    <t>ZONA 3 - 2 MUNICIPIOS DE VISTA HERMOSA CENTRO ZONAL 3</t>
  </si>
  <si>
    <t>ZONA 3 - 2 MUNICIPIOS DE PUERTO LLERAS CENTRO ZONAL 3</t>
  </si>
  <si>
    <t>ZONA 3 - 2 MUNICIPIOS DE FUENTE DE ORO CENTRO ZONAL 3</t>
  </si>
  <si>
    <t>ZONA 3 - 2 MUNICIPIOS DE SAN JUAN DE ARAMA CENTRO ZONAL 3</t>
  </si>
  <si>
    <t>ZONA 3 - 2 MUNICIPIOS DE SAN MESETAS CENTRO ZONAL 3</t>
  </si>
  <si>
    <t>ZONA 3 - 2 MUNICIPIOS DE EL CASTILLO CENTRO ZONAL 3</t>
  </si>
  <si>
    <t>NA</t>
  </si>
  <si>
    <t>TALENTO HUMANO</t>
  </si>
  <si>
    <t>3 COORDINADORES</t>
  </si>
  <si>
    <t>6 PSICO</t>
  </si>
  <si>
    <t>1/300</t>
  </si>
  <si>
    <t>1/150</t>
  </si>
  <si>
    <t>JENNY VANEGAS VERGARA</t>
  </si>
  <si>
    <t>PSICÓLOGA</t>
  </si>
  <si>
    <t>UNIVERSIDAD NACIONAL ABIERTA Y/A DISTANCIA</t>
  </si>
  <si>
    <t>DICIEMBRE 16 DE 2011</t>
  </si>
  <si>
    <t>LA EXPERIENCIA RELACIONADA NO CUMPLE CON EL PERFIL RELACONADO EN EL PLIEGO (UN AÑO COMO DIRECTOR, COORDINADOR)</t>
  </si>
  <si>
    <t>YORAIMA SAYUNET NIÑO RAMIREZ</t>
  </si>
  <si>
    <t>UNIVERSIDAD ANTONIO NARIÑO</t>
  </si>
  <si>
    <t>DICIEMBRE 05 DE 2008</t>
  </si>
  <si>
    <t>COLEGIO PEDAGOGICO SANTA MARIA DE LOS ANGELES</t>
  </si>
  <si>
    <t>ENERO 2013 A MARZO 2014</t>
  </si>
  <si>
    <t>Coordinadora del área de psicología desempeño las siguiente funciones:
1. Acompañamiento psicologico en la sede educativa
2. Promoción y prevención de factores de riresgos psicosociales
3. Atención individual a niños, niñas y padres de familia y talles psicosociales</t>
  </si>
  <si>
    <t>DENY ALBARRACIN CORTES</t>
  </si>
  <si>
    <t>UNIVERSIDAD COOPERATIVA DE COLOMBIA</t>
  </si>
  <si>
    <t>ABRIL 16 DE 2010</t>
  </si>
  <si>
    <t>FUNDACIÓN DESARROLLO EMPRESARIAL Y SOCIAL CON LA COMUNIDAD VULNERABLE Y EXCLUIDA SHALOM</t>
  </si>
  <si>
    <t>FEBRERO 13  A JUNIO 20 DE 2012
ENERO 16 A JUNO 22 DE 2013
MARZO 10 A 30 DE MAYO 2014</t>
  </si>
  <si>
    <t>LAS FUNCIONES RELACIONADAS REQUIEREN ACLARACIÓN (RELACIONADAS CON EL CARGO DE COORDINADOR )
LAS DEMAS EXPERIENCIA SON RELACIONAN FUNCIONES Y ACTIVIDADES</t>
  </si>
  <si>
    <t>COLEGIO ANTONIO NARIÑO CIA LTDA</t>
  </si>
  <si>
    <t>AGOSTO 21 A DICIEMBRE 15 DE 2012</t>
  </si>
  <si>
    <t>NO ANEXA</t>
  </si>
  <si>
    <t>LAS FUNCIONES RELACIONADAS REQUIEREN ACLARACIÓN (RELACIONADAS CON EL CARGO DE COORDINADOR )
NO ANEXA FUNCIONES DE PRIMERA EXPERIENCIA</t>
  </si>
  <si>
    <t>DOLLY CONSTANZA VELASQUEZ PARDO</t>
  </si>
  <si>
    <t>JUNIO 25 DE 2010</t>
  </si>
  <si>
    <t>CONSORCIO CONVIVENCIA SUR</t>
  </si>
  <si>
    <t>ABRIL 22 DE 2013 A ENERO 21 DE 2014</t>
  </si>
  <si>
    <t xml:space="preserve">Coordinadora/psicologa
1.Brindar anteción psicosocial a victimas del conflicto armado y recuperación del tejido psicosocial con comunidades desplazadas desarrollo humano y comunitario
2.Atención psicopedagogica a estudiatnes y sus familias y comunidades educativas, apoyo a la integración social en población vulnerable
</t>
  </si>
  <si>
    <t xml:space="preserve">1. Actividades con grupo comunitarios, culturales y artísticos, correspondientes al marco conceptual y objeto del proyecto
2.consolidación de las redes líderes y dinamizadores con actores institucionales
3. Revisión de cada uno de los procesos de prevención para mostrar los logros de resignificación </t>
  </si>
  <si>
    <t>MARTHA LIULI ARENAS SUAREZ</t>
  </si>
  <si>
    <t>PSICÓLOGO SOCIAL COMUNITARIO</t>
  </si>
  <si>
    <t>DICIEMBRE 09 DE 2005</t>
  </si>
  <si>
    <t>DIOSECIS DE GRANADA EN COLOMBIA SECRETARIADO DIOSESANO PASTORAL SOCIAL - CARITAS - GRANADA</t>
  </si>
  <si>
    <t>FEBRERO 2001 A JULIO 2008</t>
  </si>
  <si>
    <t>1. Acopañamiento psicosocial a familias en situación de urbanidad y/o desplazamiento
2. Acompañamieinto en duele, trabajo con jovenes, talleres de formación (equidad de genero, violencia intrafamiliar, mecanismos de participación, derechos humanos y derecho internacional humanitario)
3. visitas domiciliarias atención individual y grupal</t>
  </si>
  <si>
    <t>DILIA YINNETH BUITRAGO AMADOR</t>
  </si>
  <si>
    <t>PSICOLOGA</t>
  </si>
  <si>
    <t>DICIEMBRE 17 DE 2012</t>
  </si>
  <si>
    <t>MAYO 15 2012 A NOVIEMBRE 21 DE 2014</t>
  </si>
  <si>
    <t>1. Servir de apoyo y prestar asesoria a la comunidad a traves de la comisaris de familia en el diagnostivo y posibles soluciones a los problemas de carácter familiar y del menor
2. Realizar y organizar eventos y charlas orientadas a la comunidad que se encuentra suscrita a convenios insterinstitucionales con la entidad
3. Realizar orientación y o terapia individual y familiar en casos de violencia intrafamiloar</t>
  </si>
  <si>
    <t>SELINA VARGAS</t>
  </si>
  <si>
    <t>TRABAJADORA SOCIAL</t>
  </si>
  <si>
    <t>UNIMINUTO DE DIOS</t>
  </si>
  <si>
    <t>OCTUBRE 01 DE 2010</t>
  </si>
  <si>
    <t>GOBERNACION DEL META</t>
  </si>
  <si>
    <t>ENERO 21 DE 2014 A JUNIO 21 DE 2014</t>
  </si>
  <si>
    <t>1. Apoyar profesionalmente en todos los procesos de restablecimiento de derechos y violencia intrafamiliar que se tramitenen la comisaría de familia
2. Brindar la atención profesional a niños y niñas, adolescentes y comunidad en general que la comisaria de familia disponga
3. Prestar apoyo profesional en todos los asuntos que requiera la comisaria de familia para el cumplimiento de sus metas, comeptencias y objetivos</t>
  </si>
  <si>
    <t>MUNICIPIO DE GRANADA</t>
  </si>
  <si>
    <t>ENERO 23  A JULIO 07 DE 2014</t>
  </si>
  <si>
    <t>JENNIFER ANDREA HERRERA BOLAÑOS</t>
  </si>
  <si>
    <t>UNIVERSIDAD DE IBAGUE</t>
  </si>
  <si>
    <t>DICIEMBRE 14 DE 2012</t>
  </si>
  <si>
    <t>ENERO 07 A 30 DE JUNIO DE 2014</t>
  </si>
  <si>
    <t>1. Talleres de formación (equidad de genero violnecia intrafamiliar, mecanisoms de participación, derechos humanos y talleres de urbanidad dirigido a jovenes)
2. Fortalecimiento a las asociaciones comunitarias y pobación en situación de vulnerabilidad y/o desplazamiento en los municipios de granada y vistsa hermosa
3. Viistas domiciliarias atencion individual y grupal=</t>
  </si>
  <si>
    <t>CORPORACIÓN CREO EN MI</t>
  </si>
  <si>
    <t>OCTUBRE 15 DE 2013 A DICIEMBRE 20 DE 2013</t>
  </si>
  <si>
    <t>NO ANEXO</t>
  </si>
  <si>
    <t>ACLARAR FUNCIONES</t>
  </si>
  <si>
    <t>DIEGO FERNEY FRANCO AVILA</t>
  </si>
  <si>
    <t>PSICOLOGO</t>
  </si>
  <si>
    <t>JUNIO 29 DE 2012</t>
  </si>
  <si>
    <t>ENERO 24 A JULIO 23 DE 2014</t>
  </si>
  <si>
    <t>1. Realizar un proceso formativo en prommocion de la salud mental detección temprana de la enfermedad mental con lideres de los programas sociales que desde el municipio de desarrollan y con la comunidad en general
2. Realizar jornadas educativas en prevensión ESCNNA prevención dela violencia sexual y del manoteo 
3. Desarrollar estrategias de formación, educación y comunicación en prevención de la violencia intrafamiliar, prevención de la violencia contra las mujeres, prevención del abuso sexual, suicidio y sustancia psicoactivas</t>
  </si>
  <si>
    <t>103</t>
  </si>
  <si>
    <t>ENERO 28 DE 2011</t>
  </si>
  <si>
    <t>DICIEMBRE 26 DE 2011</t>
  </si>
  <si>
    <t>10</t>
  </si>
  <si>
    <t>1127 A 1148</t>
  </si>
  <si>
    <t>188</t>
  </si>
  <si>
    <t>JULIO 06 DE 2012</t>
  </si>
  <si>
    <t>DICIEMBRE 30 DE 2012</t>
  </si>
  <si>
    <t>1149 A 1172</t>
  </si>
  <si>
    <t>AGOSTO 17 DE 2010</t>
  </si>
  <si>
    <t>DICIEMBRE 31 DE 2010</t>
  </si>
  <si>
    <t>1173 A 1187</t>
  </si>
  <si>
    <t>19</t>
  </si>
  <si>
    <t>1/1000</t>
  </si>
  <si>
    <t>1/5000</t>
  </si>
  <si>
    <t>PATRICIA ALFONSO OLAYA</t>
  </si>
  <si>
    <t>COLEGIO MAYOR DE CUNDINAMARCA</t>
  </si>
  <si>
    <t>052832111-A</t>
  </si>
  <si>
    <t>JUNIO 16 DE 1981</t>
  </si>
  <si>
    <t xml:space="preserve">SEPTIEMBRE 17 2002 A ENERO 02 DE 2004
DICIEMBRE 19 DE 2001 A 15 MAYO 15 DE 2002
JUNIO 05 A SEPTIEMBRE 16 DE 2002
</t>
  </si>
  <si>
    <t>1.  Estudiar y evauar y conceptuar sobre las materias de competencia del area de desempelo y absolver consultar de acuerdo con las politicas institucionales
2. Formular estudios y proyectos especiales que se deben someter a consideraciín y evaluación de su superior inmediato
3. Garantizar la formulación de politicas y adopción del plan para la adecuada prestación del servicio educativo en el dpto</t>
  </si>
  <si>
    <t>EMILSE LUCIMI ISAJAR</t>
  </si>
  <si>
    <t>UNIVERSIDAD DE LOS LLANOS</t>
  </si>
  <si>
    <t>LIC EN EDUCACIÓN INFANTIL</t>
  </si>
  <si>
    <t>AGOSTO 26 DE 2011</t>
  </si>
  <si>
    <t>VERIFICAR EN EL CENTRO ZONAL EMILSE LUCUMI ISAJAR</t>
  </si>
  <si>
    <t>CORPORACIÓN PARA EL DESARROLLO SOCIAL Y ECOCNOMICO DE LA ORINOQUIA</t>
  </si>
  <si>
    <t>JULIO 01 DE 2011 A SEPTIEMBRE 30 DE 2014</t>
  </si>
  <si>
    <t>1. Planear las actividades y los recursos para el desarrollo de las acciones pedagógicas
2. Participar en las estragegias de participación, seguimiento y evaluación del proceso
3. Implementar el acompañamiento pedagógico en coherencia con las caracteristicas y derecho del desarrollo de los niños y niñas y el contexto, en procura de un acompañamiento pertinenets y eficaz</t>
  </si>
  <si>
    <t>WILLIAM HERNANDO NARANJO SALINAS</t>
  </si>
  <si>
    <t>CONTADOR PUBLICO</t>
  </si>
  <si>
    <t>AGOSTO 29 DE 2014</t>
  </si>
  <si>
    <t>195848-T</t>
  </si>
  <si>
    <t>153 A 204</t>
  </si>
  <si>
    <t>307</t>
  </si>
  <si>
    <t>205 A 236</t>
  </si>
  <si>
    <t>044</t>
  </si>
  <si>
    <t>ENERO 26 DE 2012</t>
  </si>
  <si>
    <t>JUNIO 30 DE 2012</t>
  </si>
  <si>
    <t>5</t>
  </si>
  <si>
    <t>237 A 258</t>
  </si>
  <si>
    <t>36</t>
  </si>
  <si>
    <t>37</t>
  </si>
  <si>
    <t>MODALIDAD INSTITUCIONAL</t>
  </si>
  <si>
    <t>INSTITUCIONAL</t>
  </si>
  <si>
    <t xml:space="preserve">MUNICIPIOS DE GRANADA - CALLE 12 No. 14 - 54 BARRIO BELEN 
</t>
  </si>
  <si>
    <t>MUNICIPIO DE FUENTE DE ORO - CALLE 11 No. 12 - 58 BARRIO LAS BRISAS
CENTRO ZONAL 3 GRANADA</t>
  </si>
  <si>
    <t>MUNICIPIO DE SAN JUAN DE ARAMA - CARRERA 9 No. 9-52 BARRIO LA LIBERTAD
CENTRO ZONAL 3 GRANADA</t>
  </si>
  <si>
    <t>cantidad de cupos no corresponden a la georeferenciación</t>
  </si>
  <si>
    <t>1/200</t>
  </si>
  <si>
    <t>SE REQUIEREN DOS COORDINADORES Y DOS PSICOSOCIALES, OFRENCEN 3 PARA CADA UNO. ACLARAR SI HUBO ERROR DE INTERPRETACIÓN O SI LA ENTIDAD CONSIDERA QUE ESO ES LO QUE REQUIERE LABORALMENTE</t>
  </si>
  <si>
    <t>SANDRA CAROLINA CERQUERA CERQUERA</t>
  </si>
  <si>
    <t>UNIVERSIDAD PILOTO DE COLOMBIA</t>
  </si>
  <si>
    <t>MARZO 30 DE 2007</t>
  </si>
  <si>
    <t>SEPTIEMBRE 15 DE 2012 A OCTUBRE 31 DE 2014</t>
  </si>
  <si>
    <t>1. Promover la particiación de las familias y cuidadores respecto a la educación inicial de los niños y niñas de CDI
2. Coordinar y monitorear las acciones del equipo a su cargo, promiviendo permanentemente la participación, innovación y motivación del equipo.
3. Construir e implementar un pacto de convivencia bajo principios de inclusión, equidad y respeto con la participación de los niños y niñas sdel CDI, las familiar y/o cuidadores y el equipo de trabajo</t>
  </si>
  <si>
    <t>MARIA SOFIA ARBOLEDA MURILLO</t>
  </si>
  <si>
    <t>PSICOLOGA SOCIAL COMUNITARIA</t>
  </si>
  <si>
    <t>UNIVERSIDAD NACIONAL ABIERTA Y A DISTANCIA</t>
  </si>
  <si>
    <t xml:space="preserve"> SEPTIEMBRE 15 DE 012 OCTUBRE 31 DE 2014</t>
  </si>
  <si>
    <t>CORPORACIÓN PARA EL DESARROLLO ECONOMICO Y SOCIAL DE LA ORINOQUIA "ANIDAR"</t>
  </si>
  <si>
    <t>NO ANEXA TARJETA PROFESIONAL</t>
  </si>
  <si>
    <t>SONIA AGUIRRE SUAREZ PSICOLOGA</t>
  </si>
  <si>
    <t>AGOSTO 22 DE 2009</t>
  </si>
  <si>
    <t>DICIEMBRE 15 DE 2012 A OCTUBRE 31 DE 2014</t>
  </si>
  <si>
    <t>SEPTIEMBRE 15 DE 2013 A OCTUBRE 31 DE 2014</t>
  </si>
  <si>
    <t>JESSICA CAMAÑO HERRERA</t>
  </si>
  <si>
    <t>ENERO 20 DE 2013 A OCTUBRE 31 DE 2014</t>
  </si>
  <si>
    <t>1. Dar a conocer a las familiar y cuidadores sobre la presencia de alteraciones en el desarrollo de los niños y niñas del CDI y las orienta sobre los servicios existentes para su respectiva atención haciendo seguimiento a la activación de la ruta según el caso
2. Desarrollar con las familias y/o cuidadores de los niños y niñas del CDI, talleres de prenvención en vulneración de derechos
3. Remitir a la autoridada competentes antes casos de amenazas y/o vulneración de derechos de niños y niñas del CDI</t>
  </si>
  <si>
    <t>EYISELLY CLAROS HERRERA</t>
  </si>
  <si>
    <t>JUNIO 16 DE 2009</t>
  </si>
  <si>
    <t>780</t>
  </si>
  <si>
    <t>OCTUBRE 01 DE 2013</t>
  </si>
  <si>
    <t>NOVIEMBRE 30 DE 2014</t>
  </si>
  <si>
    <t>11</t>
  </si>
  <si>
    <t>478 A 506</t>
  </si>
  <si>
    <t>105</t>
  </si>
  <si>
    <t>ENERO 20 DE 2014</t>
  </si>
  <si>
    <t xml:space="preserve">507 A  544    </t>
  </si>
  <si>
    <t>OCTUBRE 31 DE 2014</t>
  </si>
  <si>
    <t>90</t>
  </si>
  <si>
    <t>EN PROCESO DE LIQUIDACION</t>
  </si>
  <si>
    <t>545 A 583</t>
  </si>
  <si>
    <t>1081</t>
  </si>
  <si>
    <t>JULIO 01 DE 2011</t>
  </si>
  <si>
    <t>DICIEMBRE 15 DE 2011</t>
  </si>
  <si>
    <t>584 A 598</t>
  </si>
  <si>
    <t>8</t>
  </si>
  <si>
    <t>0</t>
  </si>
  <si>
    <t>20</t>
  </si>
  <si>
    <t>ANGELA MARIA RODRIGUEZ ANDRADE</t>
  </si>
  <si>
    <t>DICIEMBRE 10 DE 2010</t>
  </si>
  <si>
    <t>ANIDAR</t>
  </si>
  <si>
    <t xml:space="preserve">MAYO 01 DE 2012 A NOVIEMBRE 04 DE 2014 </t>
  </si>
  <si>
    <t>1. Coordinar y monitorear al acciones del equipo humano a su cargo promoviendo permanentemente la participación, innovación y motivación del equipo
2. Elaborar con el equipo de trabajo el informe mensual de las actividades desarrolladas en el CDI de acuerdo a los formatos establecidos por el ICBF
3. Velar por el buen funcionamiento del CDI y mantener un ambiente cordial con el equipo de trabajo</t>
  </si>
  <si>
    <t>ANGELICA ROCIO RODRIGUEZ CASATIBLANCO</t>
  </si>
  <si>
    <t>LIC. EN EDUCACIÓN FÍSICA Y DEPORTES PARA LA EDUCACIÓN BÁSICA</t>
  </si>
  <si>
    <t>UNIVERSIDAD DEL TOLIMA</t>
  </si>
  <si>
    <t>MARZO 30 DE 2001</t>
  </si>
  <si>
    <t>1. Participar en el diseño plan de acompañamiento pedagógico para la implementación de la modalidad, acordes con el proyecto pedagógico del ICBF, las características de la modalidad y las condición particulares de la comunidad, agentes eduativos y las familias
2. Participar en las estrategias de planeación, seguimiento y evaluación del proceso</t>
  </si>
  <si>
    <t xml:space="preserve">No DEL GRUPO AL QUE SE PRESENTA </t>
  </si>
  <si>
    <t>AL 11</t>
  </si>
  <si>
    <t>AL 14</t>
  </si>
  <si>
    <t xml:space="preserve">CUMPLE </t>
  </si>
  <si>
    <t xml:space="preserve"> CUMPLE</t>
  </si>
  <si>
    <r>
      <t>EL PROPONENTE CUMPLE __</t>
    </r>
    <r>
      <rPr>
        <b/>
        <u/>
        <sz val="12"/>
        <color rgb="FF000000"/>
        <rFont val="Arial"/>
        <family val="2"/>
      </rPr>
      <t>X</t>
    </r>
    <r>
      <rPr>
        <b/>
        <sz val="12"/>
        <color rgb="FF000000"/>
        <rFont val="Arial"/>
        <family val="2"/>
      </rPr>
      <t>____ NO CUMPLE _______</t>
    </r>
  </si>
  <si>
    <t>CONVOCATORIA PÚBLICA DE APORTE No CP-003 DE 2014</t>
  </si>
  <si>
    <t>En Villavicencio, a los veintiocho (28) dias del mes de Noviembre  de 2014, en las instalaciones del Instituto Colombiano de Bienestar Familiar –ICBF- de la Regional Meta se reunieron los integrantes del Comité Evaluador, a saber: Estudio Técnico: Liliana de Pilar Guevara Parada; Mirta Patricia Díaz Paternina. Estudio Financiero: Aida Solange Guevara Lesmes, Gladys Osorio Sanchez y Jorge Alonso Bello; y Estudio Jurídico: Jaime Humberto Rodriguez Beltran y Manuel Jose Sanchez Rodriguez, con el fin de estudiar y evaluar las propuestas presentadas con ocasión de la Convocatoria Pública de aporte No. CP-003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</si>
  <si>
    <t xml:space="preserve">UNIÓN TEMPORAL ANIDAR YAALIAKEISY </t>
  </si>
  <si>
    <t xml:space="preserve">MIEMBROS DE LA UNION TEMPORAL Y/O CONSORCIO </t>
  </si>
  <si>
    <t>CERTIFICADO DE CUMPLIMIENTO DE PAGO DE APORTES DE SEGURIDAD SOCIAL Y PARAFISCALES. FORMATO 2</t>
  </si>
  <si>
    <t xml:space="preserve">PROPONENTE No. 2 UNION TEMPORAL ANIDAR - YAALIAKEISY  </t>
  </si>
  <si>
    <t xml:space="preserve">NO FOLIADO </t>
  </si>
  <si>
    <t>LA CARTA DE PRESENTACIÓN FUE PRESENTADA EN LA PARTE EXTERIOR DE LA PROPUESTA Y NO TIENE SECUENCIA DE FOLIACIÓN</t>
  </si>
  <si>
    <t>GARANTIA DE SERIEDAD DE LA PROPUESTA GRUPO 11</t>
  </si>
  <si>
    <t>74 al 79</t>
  </si>
  <si>
    <t xml:space="preserve"> </t>
  </si>
  <si>
    <t>GARANTIA DE SERIEDAD DE LA PROPUESTA GRUPO 14</t>
  </si>
  <si>
    <t>82 al 87</t>
  </si>
  <si>
    <t>59 al 63</t>
  </si>
  <si>
    <t>CORPORACION PARA EL DESARROLLO ECONOMICO Y SOCAIL DE LA ORINOQUIA "ANIDAR" NIT. 900.047.974-6, Con Porcentaje de Participacion del 41%</t>
  </si>
  <si>
    <t>FUNDACION YAALIAKEISY DONDE NACE EL CONOCIMIENTO  NIT.822.003.658-1,  Con Porcentaje de Participacion del 59%</t>
  </si>
  <si>
    <t xml:space="preserve">40 A 42 </t>
  </si>
  <si>
    <t>44 A 47</t>
  </si>
  <si>
    <t>16 A 21</t>
  </si>
  <si>
    <t>23 A 26</t>
  </si>
  <si>
    <t>35 al 37</t>
  </si>
  <si>
    <t>105-107</t>
  </si>
  <si>
    <t>109-111</t>
  </si>
  <si>
    <t>96 Y 98</t>
  </si>
  <si>
    <t>100 Y 102</t>
  </si>
  <si>
    <t>PROPONENTE: UNION TEMPORAL ANIDAR - YAALIAKEISY</t>
  </si>
  <si>
    <t>CORPORACIÓN PARA EL DESARROLLO ECONOMICO Y SOCIAL ANIDAR</t>
  </si>
  <si>
    <t xml:space="preserve"> FUNCACIÓN  YAALIAKEISY DONDE NACE EL CONOCIMIENTO</t>
  </si>
  <si>
    <t xml:space="preserve"> FUNDACIÓN YAALIAKEISY DONDE NACE EL CONOCIMIENTO</t>
  </si>
  <si>
    <t>Se procede a evaluar la propuesta presentada por el siguiente oferente:</t>
  </si>
  <si>
    <t>NO ANEXA CERTIFICADO DE EJECUCIÓN A 30 DE SEPTIEMBRE DEL 2014</t>
  </si>
  <si>
    <t>VERIFICADO POR ICBF</t>
  </si>
  <si>
    <t>VERIFICADO POR  ICBF</t>
  </si>
  <si>
    <r>
      <t>1.</t>
    </r>
    <r>
      <rPr>
        <sz val="11"/>
        <color theme="1"/>
        <rFont val="Calibri"/>
        <family val="2"/>
        <scheme val="minor"/>
      </rPr>
      <t>   Experiencia adicional a la mínima requerida en la ejecución de programas de atención a primera infancia y o familia</t>
    </r>
  </si>
  <si>
    <r>
      <t>2.</t>
    </r>
    <r>
      <rPr>
        <sz val="11"/>
        <color theme="1"/>
        <rFont val="Calibri"/>
        <family val="2"/>
        <scheme val="minor"/>
      </rPr>
      <t xml:space="preserve">   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</si>
</sst>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quot;$&quot;* #,##0_-;\-&quot;$&quot;* #,##0_-;_-&quot;$&quot;* &quot;-&quot;??_-;_-@_-"/>
  </numFmts>
  <fonts count="35"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u/>
      <sz val="12"/>
      <color rgb="FF000000"/>
      <name val="Arial"/>
      <family val="2"/>
    </font>
    <font>
      <b/>
      <sz val="9"/>
      <color rgb="FF000000"/>
      <name val="Arial Narrow"/>
      <family val="2"/>
    </font>
    <font>
      <sz val="10"/>
      <color theme="1"/>
      <name val="Times New Roman"/>
      <family val="1"/>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
      <patternFill patternType="solid">
        <fgColor rgb="FFDCE6F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12">
    <xf numFmtId="0" fontId="0" fillId="0" borderId="0" xfId="0"/>
    <xf numFmtId="0" fontId="0" fillId="0" borderId="1" xfId="0" applyFill="1" applyBorder="1" applyAlignment="1">
      <alignment horizontal="center"/>
    </xf>
    <xf numFmtId="0" fontId="4" fillId="0" borderId="1" xfId="0" applyFont="1" applyBorder="1" applyAlignment="1">
      <alignment horizont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5" xfId="0" applyFont="1" applyFill="1" applyBorder="1" applyAlignment="1">
      <alignment horizontal="center" vertical="center"/>
    </xf>
    <xf numFmtId="0" fontId="1" fillId="2" borderId="15"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0" borderId="17" xfId="0" applyFont="1" applyBorder="1" applyAlignment="1">
      <alignment horizontal="center" vertical="center" wrapText="1"/>
    </xf>
    <xf numFmtId="0" fontId="23" fillId="0" borderId="0" xfId="0" applyFont="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7" borderId="0" xfId="0" applyFont="1" applyFill="1" applyAlignment="1">
      <alignment vertical="center"/>
    </xf>
    <xf numFmtId="0" fontId="26" fillId="7" borderId="20" xfId="0" applyFont="1" applyFill="1" applyBorder="1" applyAlignment="1">
      <alignment vertical="center"/>
    </xf>
    <xf numFmtId="0" fontId="26" fillId="7" borderId="21" xfId="0" applyFont="1" applyFill="1" applyBorder="1" applyAlignment="1">
      <alignment horizontal="center" vertical="center" wrapText="1"/>
    </xf>
    <xf numFmtId="0" fontId="27" fillId="0" borderId="22" xfId="0" applyFont="1" applyBorder="1" applyAlignment="1">
      <alignment vertical="center" wrapText="1"/>
    </xf>
    <xf numFmtId="0" fontId="27" fillId="0" borderId="21" xfId="0" applyFont="1" applyBorder="1" applyAlignment="1">
      <alignment vertical="center"/>
    </xf>
    <xf numFmtId="0" fontId="26" fillId="7" borderId="22" xfId="0" applyFont="1" applyFill="1" applyBorder="1" applyAlignment="1">
      <alignment vertical="center"/>
    </xf>
    <xf numFmtId="0" fontId="27" fillId="7" borderId="21" xfId="0" applyFont="1" applyFill="1" applyBorder="1" applyAlignment="1">
      <alignment vertical="center"/>
    </xf>
    <xf numFmtId="0" fontId="27" fillId="7" borderId="0" xfId="0" applyFont="1" applyFill="1" applyAlignment="1">
      <alignment vertical="center"/>
    </xf>
    <xf numFmtId="0" fontId="27" fillId="7" borderId="22" xfId="0" applyFont="1" applyFill="1" applyBorder="1" applyAlignment="1">
      <alignment vertical="center"/>
    </xf>
    <xf numFmtId="0" fontId="26" fillId="7" borderId="23" xfId="0" applyFont="1" applyFill="1" applyBorder="1" applyAlignment="1">
      <alignment vertical="center"/>
    </xf>
    <xf numFmtId="0" fontId="26" fillId="7" borderId="0" xfId="0" applyFont="1" applyFill="1" applyAlignment="1">
      <alignment horizontal="center" vertical="center"/>
    </xf>
    <xf numFmtId="0" fontId="26" fillId="7" borderId="22" xfId="0" applyFont="1" applyFill="1" applyBorder="1" applyAlignment="1">
      <alignment horizontal="center" vertical="center"/>
    </xf>
    <xf numFmtId="0" fontId="27" fillId="7" borderId="18" xfId="0" applyFont="1" applyFill="1" applyBorder="1" applyAlignment="1">
      <alignment vertical="center"/>
    </xf>
    <xf numFmtId="0" fontId="27" fillId="8" borderId="19" xfId="0" applyFont="1" applyFill="1" applyBorder="1" applyAlignment="1">
      <alignment vertical="center"/>
    </xf>
    <xf numFmtId="0" fontId="27" fillId="7" borderId="20" xfId="0" applyFont="1" applyFill="1" applyBorder="1" applyAlignment="1">
      <alignment vertical="center"/>
    </xf>
    <xf numFmtId="0" fontId="27" fillId="8" borderId="0" xfId="0" applyFont="1" applyFill="1" applyAlignment="1">
      <alignment vertical="center"/>
    </xf>
    <xf numFmtId="0" fontId="27" fillId="7" borderId="26" xfId="0" applyFont="1" applyFill="1" applyBorder="1" applyAlignment="1">
      <alignment vertical="center"/>
    </xf>
    <xf numFmtId="0" fontId="27" fillId="8" borderId="28" xfId="0" applyFont="1" applyFill="1" applyBorder="1" applyAlignment="1">
      <alignment vertical="center"/>
    </xf>
    <xf numFmtId="0" fontId="27" fillId="7" borderId="29" xfId="0" applyFont="1" applyFill="1" applyBorder="1" applyAlignment="1">
      <alignment vertical="center"/>
    </xf>
    <xf numFmtId="0" fontId="26" fillId="7" borderId="21" xfId="0" applyFont="1" applyFill="1" applyBorder="1" applyAlignment="1">
      <alignment vertical="center"/>
    </xf>
    <xf numFmtId="0" fontId="27" fillId="8" borderId="0" xfId="0" applyFont="1" applyFill="1" applyAlignment="1">
      <alignment horizontal="center" vertical="center"/>
    </xf>
    <xf numFmtId="0" fontId="27" fillId="8" borderId="28" xfId="0" applyFont="1" applyFill="1" applyBorder="1" applyAlignment="1">
      <alignment horizontal="center" vertical="center"/>
    </xf>
    <xf numFmtId="0" fontId="26" fillId="7" borderId="29" xfId="0" applyFont="1" applyFill="1" applyBorder="1" applyAlignment="1">
      <alignment horizontal="center" vertical="center"/>
    </xf>
    <xf numFmtId="0" fontId="26" fillId="7" borderId="0" xfId="0" applyFont="1" applyFill="1" applyAlignment="1">
      <alignment horizontal="right" vertical="center"/>
    </xf>
    <xf numFmtId="0" fontId="26" fillId="7" borderId="0" xfId="0" applyFont="1" applyFill="1" applyAlignment="1">
      <alignment vertical="center"/>
    </xf>
    <xf numFmtId="0" fontId="27" fillId="0" borderId="22" xfId="0" applyFont="1" applyBorder="1" applyAlignment="1">
      <alignment vertical="center"/>
    </xf>
    <xf numFmtId="0" fontId="27" fillId="7" borderId="28" xfId="0" applyFont="1" applyFill="1" applyBorder="1" applyAlignment="1">
      <alignment vertical="center" wrapText="1"/>
    </xf>
    <xf numFmtId="0" fontId="28" fillId="0" borderId="0" xfId="0" applyFont="1"/>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0" fillId="7" borderId="26" xfId="0" applyFont="1" applyFill="1" applyBorder="1" applyAlignment="1">
      <alignment vertical="center"/>
    </xf>
    <xf numFmtId="0" fontId="30" fillId="7" borderId="26" xfId="0" applyFont="1" applyFill="1" applyBorder="1" applyAlignment="1">
      <alignment horizontal="center" vertical="center"/>
    </xf>
    <xf numFmtId="0" fontId="30" fillId="7" borderId="26" xfId="0" applyFont="1" applyFill="1" applyBorder="1" applyAlignment="1">
      <alignment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49"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0" fontId="0" fillId="2" borderId="1" xfId="0" applyFill="1" applyBorder="1" applyAlignment="1">
      <alignment vertical="center"/>
    </xf>
    <xf numFmtId="0" fontId="0" fillId="0" borderId="1" xfId="0" applyFill="1" applyBorder="1" applyAlignment="1">
      <alignment horizontal="left" vertical="center" wrapText="1"/>
    </xf>
    <xf numFmtId="49" fontId="0" fillId="0" borderId="1" xfId="0" applyNumberFormat="1" applyBorder="1" applyAlignment="1">
      <alignment horizontal="center" vertical="center" wrapText="1"/>
    </xf>
    <xf numFmtId="0" fontId="0" fillId="0" borderId="1" xfId="0" applyFill="1" applyBorder="1" applyAlignment="1">
      <alignment horizontal="center" vertical="top" wrapText="1"/>
    </xf>
    <xf numFmtId="0" fontId="0" fillId="0" borderId="1" xfId="0" applyBorder="1" applyAlignment="1">
      <alignment horizontal="center" vertical="center"/>
    </xf>
    <xf numFmtId="0" fontId="0" fillId="0" borderId="1" xfId="0" applyFill="1" applyBorder="1" applyAlignment="1">
      <alignment vertical="center"/>
    </xf>
    <xf numFmtId="0" fontId="26" fillId="7" borderId="26" xfId="0" applyFont="1" applyFill="1" applyBorder="1" applyAlignment="1">
      <alignment vertical="center"/>
    </xf>
    <xf numFmtId="0" fontId="11" fillId="0" borderId="1" xfId="0" applyFont="1" applyFill="1" applyBorder="1" applyAlignment="1">
      <alignment horizontal="center" vertical="center" wrapText="1"/>
    </xf>
    <xf numFmtId="0" fontId="0" fillId="10" borderId="1" xfId="0" applyFill="1" applyBorder="1" applyAlignment="1">
      <alignment horizontal="center" vertical="center" wrapText="1"/>
    </xf>
    <xf numFmtId="0" fontId="1" fillId="2" borderId="1" xfId="0" applyFont="1" applyFill="1" applyBorder="1" applyAlignment="1">
      <alignment horizontal="center"/>
    </xf>
    <xf numFmtId="49" fontId="0" fillId="3" borderId="1" xfId="0" applyNumberFormat="1" applyFill="1" applyBorder="1" applyAlignment="1">
      <alignment horizontal="right" vertical="center"/>
    </xf>
    <xf numFmtId="3" fontId="9" fillId="4" borderId="1" xfId="0" applyNumberFormat="1" applyFont="1" applyFill="1" applyBorder="1" applyAlignment="1">
      <alignment horizontal="right" vertical="center" wrapText="1"/>
    </xf>
    <xf numFmtId="167" fontId="1" fillId="0" borderId="0" xfId="0" applyNumberFormat="1" applyFont="1" applyBorder="1" applyAlignment="1">
      <alignment vertical="center"/>
    </xf>
    <xf numFmtId="166" fontId="1" fillId="4" borderId="1" xfId="0" applyNumberFormat="1" applyFont="1" applyFill="1" applyBorder="1" applyAlignment="1">
      <alignment horizontal="right" vertical="center"/>
    </xf>
    <xf numFmtId="0" fontId="11" fillId="10" borderId="1" xfId="0" applyFont="1" applyFill="1" applyBorder="1" applyAlignment="1">
      <alignment horizontal="left" vertical="center" wrapText="1"/>
    </xf>
    <xf numFmtId="0" fontId="0" fillId="0" borderId="1" xfId="0" applyBorder="1" applyAlignment="1">
      <alignment horizontal="left" vertical="center" wrapText="1"/>
    </xf>
    <xf numFmtId="0" fontId="27" fillId="7" borderId="25" xfId="0" applyFont="1" applyFill="1" applyBorder="1" applyAlignment="1">
      <alignment vertical="center" wrapText="1"/>
    </xf>
    <xf numFmtId="0" fontId="27" fillId="7" borderId="24" xfId="0" applyFont="1" applyFill="1" applyBorder="1" applyAlignment="1">
      <alignment vertical="center" wrapText="1"/>
    </xf>
    <xf numFmtId="0" fontId="0" fillId="0" borderId="1" xfId="0" applyBorder="1" applyAlignment="1">
      <alignment horizontal="center" vertical="center"/>
    </xf>
    <xf numFmtId="166" fontId="1" fillId="4" borderId="1" xfId="0" applyNumberFormat="1" applyFont="1" applyFill="1" applyBorder="1" applyAlignment="1" applyProtection="1">
      <alignment vertical="center"/>
      <protection locked="0"/>
    </xf>
    <xf numFmtId="0" fontId="23" fillId="0" borderId="0" xfId="0" applyFont="1" applyAlignment="1">
      <alignment horizontal="center" vertical="center"/>
    </xf>
    <xf numFmtId="0" fontId="24" fillId="0" borderId="0" xfId="0" applyFont="1"/>
    <xf numFmtId="0" fontId="24" fillId="0" borderId="0" xfId="0" applyFont="1" applyAlignment="1">
      <alignment vertical="center" wrapText="1"/>
    </xf>
    <xf numFmtId="0" fontId="24" fillId="0" borderId="0" xfId="0" applyFont="1" applyAlignment="1">
      <alignment horizontal="center" vertical="center" wrapText="1"/>
    </xf>
    <xf numFmtId="0" fontId="24" fillId="0" borderId="0" xfId="0" applyFont="1" applyAlignment="1">
      <alignment horizontal="justify" vertical="center"/>
    </xf>
    <xf numFmtId="0" fontId="34" fillId="0" borderId="0" xfId="0" applyFont="1"/>
    <xf numFmtId="0" fontId="34" fillId="0" borderId="0" xfId="0" applyFont="1" applyAlignment="1">
      <alignment vertical="center" wrapText="1"/>
    </xf>
    <xf numFmtId="0" fontId="33" fillId="6" borderId="1" xfId="0" applyFont="1" applyFill="1" applyBorder="1" applyAlignment="1">
      <alignment horizontal="center" vertical="center" wrapText="1"/>
    </xf>
    <xf numFmtId="0" fontId="25" fillId="0" borderId="1" xfId="0" applyFont="1" applyBorder="1" applyAlignment="1">
      <alignment vertical="center"/>
    </xf>
    <xf numFmtId="0" fontId="34" fillId="0" borderId="1" xfId="0" applyFont="1" applyBorder="1" applyAlignment="1">
      <alignment vertical="center"/>
    </xf>
    <xf numFmtId="0" fontId="25" fillId="0" borderId="1" xfId="0" applyFont="1" applyBorder="1" applyAlignment="1">
      <alignment horizontal="center" vertical="center"/>
    </xf>
    <xf numFmtId="0" fontId="25" fillId="7"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25" fillId="0" borderId="1" xfId="0" applyFont="1" applyFill="1" applyBorder="1" applyAlignment="1">
      <alignment horizontal="center"/>
    </xf>
    <xf numFmtId="168" fontId="13" fillId="0" borderId="1" xfId="1" applyNumberFormat="1" applyFont="1" applyFill="1" applyBorder="1" applyAlignment="1">
      <alignment horizontal="center" vertical="center" wrapText="1"/>
    </xf>
    <xf numFmtId="168" fontId="13" fillId="10" borderId="1" xfId="1" applyNumberFormat="1" applyFont="1" applyFill="1" applyBorder="1" applyAlignment="1">
      <alignment horizontal="right" vertical="center" wrapText="1"/>
    </xf>
    <xf numFmtId="0" fontId="25" fillId="0" borderId="1" xfId="0" applyFont="1" applyBorder="1" applyAlignment="1">
      <alignment horizontal="justify" vertical="center"/>
    </xf>
    <xf numFmtId="0" fontId="0" fillId="0" borderId="1" xfId="0" applyBorder="1" applyAlignment="1">
      <alignment horizontal="centerContinuous" vertical="center" wrapText="1"/>
    </xf>
    <xf numFmtId="0" fontId="0" fillId="0" borderId="1" xfId="0" applyFill="1" applyBorder="1" applyAlignment="1">
      <alignment horizontal="justify" vertical="center" wrapText="1"/>
    </xf>
    <xf numFmtId="0" fontId="14" fillId="0" borderId="1" xfId="0" applyFont="1" applyFill="1" applyBorder="1" applyAlignment="1" applyProtection="1">
      <alignment horizontal="justify" vertical="center" wrapText="1"/>
      <protection locked="0"/>
    </xf>
    <xf numFmtId="0" fontId="0" fillId="0" borderId="1" xfId="0" applyBorder="1" applyAlignment="1">
      <alignment horizontal="center" vertical="center" wrapText="1"/>
    </xf>
    <xf numFmtId="0" fontId="0" fillId="0" borderId="4" xfId="0" applyBorder="1" applyAlignment="1">
      <alignment horizontal="center" vertical="center"/>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0" fontId="1" fillId="2" borderId="14" xfId="0" applyFont="1" applyFill="1" applyBorder="1" applyAlignment="1">
      <alignment horizontal="center" vertical="center"/>
    </xf>
    <xf numFmtId="0" fontId="0" fillId="0" borderId="4" xfId="0" applyBorder="1" applyAlignment="1">
      <alignment horizontal="center" vertical="center" wrapText="1"/>
    </xf>
    <xf numFmtId="0" fontId="0" fillId="0" borderId="4" xfId="0" applyFill="1" applyBorder="1" applyAlignment="1">
      <alignment horizontal="center" vertical="center"/>
    </xf>
    <xf numFmtId="0" fontId="0" fillId="0" borderId="21" xfId="0" applyBorder="1"/>
    <xf numFmtId="0" fontId="26" fillId="7" borderId="28" xfId="0" applyFont="1" applyFill="1" applyBorder="1" applyAlignment="1">
      <alignment vertical="center" wrapText="1"/>
    </xf>
    <xf numFmtId="0" fontId="26" fillId="7" borderId="27" xfId="0" applyFont="1" applyFill="1" applyBorder="1" applyAlignment="1">
      <alignment vertical="center" wrapText="1"/>
    </xf>
    <xf numFmtId="0" fontId="26" fillId="9" borderId="23" xfId="0" applyFont="1" applyFill="1" applyBorder="1" applyAlignment="1">
      <alignment horizontal="center" vertical="center"/>
    </xf>
    <xf numFmtId="0" fontId="26" fillId="9" borderId="25" xfId="0" applyFont="1" applyFill="1" applyBorder="1" applyAlignment="1">
      <alignment horizontal="center" vertical="center"/>
    </xf>
    <xf numFmtId="0" fontId="26" fillId="9" borderId="24" xfId="0" applyFont="1" applyFill="1" applyBorder="1" applyAlignment="1">
      <alignment horizontal="center" vertical="center"/>
    </xf>
    <xf numFmtId="0" fontId="27" fillId="7" borderId="31" xfId="0" applyFont="1" applyFill="1" applyBorder="1" applyAlignment="1">
      <alignment vertical="center"/>
    </xf>
    <xf numFmtId="0" fontId="26" fillId="7" borderId="18" xfId="0" applyFont="1" applyFill="1" applyBorder="1" applyAlignment="1">
      <alignment vertical="center"/>
    </xf>
    <xf numFmtId="0" fontId="26" fillId="7" borderId="26" xfId="0" applyFont="1" applyFill="1" applyBorder="1" applyAlignment="1">
      <alignment vertical="center"/>
    </xf>
    <xf numFmtId="0" fontId="26" fillId="7" borderId="19" xfId="0" applyFont="1" applyFill="1" applyBorder="1" applyAlignment="1">
      <alignment vertical="center" wrapText="1"/>
    </xf>
    <xf numFmtId="0" fontId="26" fillId="7" borderId="30" xfId="0" applyFont="1" applyFill="1" applyBorder="1" applyAlignment="1">
      <alignment vertical="center" wrapText="1"/>
    </xf>
    <xf numFmtId="0" fontId="27" fillId="7" borderId="32" xfId="0" applyFont="1" applyFill="1" applyBorder="1" applyAlignment="1">
      <alignment vertical="center"/>
    </xf>
    <xf numFmtId="0" fontId="26" fillId="7" borderId="18"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0" xfId="0" applyFont="1" applyFill="1" applyAlignment="1">
      <alignment horizontal="center" vertical="center" wrapText="1"/>
    </xf>
    <xf numFmtId="0" fontId="31" fillId="7" borderId="25" xfId="0" applyFont="1" applyFill="1" applyBorder="1" applyAlignment="1">
      <alignment horizontal="center" vertical="center" wrapText="1"/>
    </xf>
    <xf numFmtId="0" fontId="31" fillId="7" borderId="24" xfId="0" applyFont="1" applyFill="1" applyBorder="1" applyAlignment="1">
      <alignment horizontal="center" vertical="center" wrapText="1"/>
    </xf>
    <xf numFmtId="170" fontId="31" fillId="7" borderId="25" xfId="3" applyNumberFormat="1" applyFont="1" applyFill="1" applyBorder="1" applyAlignment="1">
      <alignment horizontal="center" vertical="center" wrapText="1"/>
    </xf>
    <xf numFmtId="170" fontId="31" fillId="7" borderId="24" xfId="3" applyNumberFormat="1" applyFont="1" applyFill="1" applyBorder="1" applyAlignment="1">
      <alignment horizontal="center" vertical="center" wrapText="1"/>
    </xf>
    <xf numFmtId="44" fontId="31" fillId="7" borderId="25" xfId="3" applyFont="1" applyFill="1" applyBorder="1" applyAlignment="1">
      <alignment horizontal="center" vertical="center" wrapText="1"/>
    </xf>
    <xf numFmtId="44" fontId="31" fillId="7" borderId="24" xfId="3" applyFont="1" applyFill="1" applyBorder="1" applyAlignment="1">
      <alignment horizontal="center" vertical="center" wrapText="1"/>
    </xf>
    <xf numFmtId="0" fontId="30" fillId="7" borderId="25" xfId="0" applyFont="1" applyFill="1" applyBorder="1" applyAlignment="1">
      <alignment horizontal="center" vertical="center" wrapText="1"/>
    </xf>
    <xf numFmtId="0" fontId="30" fillId="7" borderId="24" xfId="0" applyFont="1" applyFill="1" applyBorder="1" applyAlignment="1">
      <alignment horizontal="center" vertical="center" wrapText="1"/>
    </xf>
    <xf numFmtId="44" fontId="31" fillId="7" borderId="25" xfId="3" applyNumberFormat="1" applyFont="1" applyFill="1" applyBorder="1" applyAlignment="1">
      <alignment horizontal="center" vertical="center" wrapText="1"/>
    </xf>
    <xf numFmtId="0" fontId="25" fillId="0" borderId="1" xfId="0" applyFont="1" applyBorder="1" applyAlignment="1">
      <alignment horizontal="center" vertical="center" wrapText="1"/>
    </xf>
    <xf numFmtId="0" fontId="25" fillId="7" borderId="1" xfId="0" applyFont="1" applyFill="1" applyBorder="1" applyAlignment="1">
      <alignment horizontal="center" vertical="center" wrapText="1"/>
    </xf>
    <xf numFmtId="0" fontId="25" fillId="7" borderId="1" xfId="0" applyFont="1" applyFill="1" applyBorder="1" applyAlignment="1">
      <alignment vertical="center" wrapText="1"/>
    </xf>
    <xf numFmtId="0" fontId="34" fillId="0" borderId="1" xfId="0" applyFont="1" applyFill="1" applyBorder="1" applyAlignment="1">
      <alignment horizontal="center"/>
    </xf>
    <xf numFmtId="0" fontId="25" fillId="7" borderId="1" xfId="0" applyFont="1" applyFill="1" applyBorder="1" applyAlignment="1">
      <alignment horizontal="justify" vertical="center" wrapText="1"/>
    </xf>
    <xf numFmtId="0" fontId="25" fillId="0" borderId="1" xfId="0" applyFont="1"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3" fillId="5" borderId="5" xfId="0" applyFont="1" applyFill="1" applyBorder="1" applyAlignment="1">
      <alignment horizontal="center" vertical="center" wrapText="1"/>
    </xf>
    <xf numFmtId="0" fontId="23" fillId="5" borderId="33" xfId="0" applyFont="1" applyFill="1" applyBorder="1" applyAlignment="1">
      <alignment horizontal="center" vertical="center" wrapText="1"/>
    </xf>
    <xf numFmtId="0" fontId="23" fillId="5" borderId="14" xfId="0" applyFont="1" applyFill="1" applyBorder="1" applyAlignment="1">
      <alignment horizontal="center" vertical="center" wrapText="1"/>
    </xf>
    <xf numFmtId="0" fontId="23" fillId="0" borderId="5" xfId="0" applyFont="1" applyBorder="1" applyAlignment="1">
      <alignment horizontal="center" vertical="center" wrapText="1"/>
    </xf>
    <xf numFmtId="0" fontId="23" fillId="0" borderId="33" xfId="0" applyFont="1" applyBorder="1" applyAlignment="1">
      <alignment horizontal="center" vertical="center" wrapText="1"/>
    </xf>
    <xf numFmtId="0" fontId="23" fillId="0" borderId="14" xfId="0" applyFont="1" applyBorder="1" applyAlignment="1">
      <alignment horizontal="center" vertical="center" wrapText="1"/>
    </xf>
    <xf numFmtId="0" fontId="33" fillId="11" borderId="1" xfId="0" applyFont="1" applyFill="1" applyBorder="1" applyAlignment="1">
      <alignment horizontal="center" vertical="center" wrapText="1"/>
    </xf>
    <xf numFmtId="0" fontId="25" fillId="0" borderId="1" xfId="0" applyFont="1" applyBorder="1" applyAlignment="1">
      <alignment horizontal="justify" vertical="center" wrapText="1"/>
    </xf>
    <xf numFmtId="0" fontId="33" fillId="0" borderId="0" xfId="0" applyFont="1" applyAlignment="1">
      <alignment horizontal="center" vertical="center"/>
    </xf>
    <xf numFmtId="0" fontId="33" fillId="6" borderId="1" xfId="0" applyFont="1" applyFill="1" applyBorder="1" applyAlignment="1">
      <alignment horizontal="center" vertical="center" wrapText="1"/>
    </xf>
    <xf numFmtId="0" fontId="25" fillId="0" borderId="1" xfId="0" applyFont="1" applyBorder="1" applyAlignment="1">
      <alignment vertical="center" wrapText="1"/>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1" fillId="2" borderId="5" xfId="0" applyFont="1" applyFill="1" applyBorder="1" applyAlignment="1">
      <alignment horizontal="center" vertical="center" wrapText="1"/>
    </xf>
    <xf numFmtId="0" fontId="1" fillId="2" borderId="3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33"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5"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 xfId="0"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5" xfId="0" applyBorder="1" applyAlignment="1">
      <alignment horizontal="left" vertical="center" wrapText="1"/>
    </xf>
    <xf numFmtId="0" fontId="0" fillId="0" borderId="14" xfId="0" applyBorder="1" applyAlignment="1">
      <alignment horizontal="left"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2" borderId="5" xfId="0" applyFill="1" applyBorder="1" applyAlignment="1">
      <alignment horizontal="center" vertical="center"/>
    </xf>
    <xf numFmtId="0" fontId="0" fillId="2" borderId="33" xfId="0" applyFill="1" applyBorder="1" applyAlignment="1">
      <alignment horizontal="center" vertical="center"/>
    </xf>
    <xf numFmtId="0" fontId="0" fillId="2" borderId="14" xfId="0" applyFill="1"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0" fillId="0" borderId="34" xfId="0" applyBorder="1" applyAlignment="1">
      <alignment horizontal="center" vertical="center" wrapText="1"/>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0" fillId="0" borderId="37" xfId="0" applyBorder="1" applyAlignment="1">
      <alignment horizontal="center" vertical="center" wrapText="1"/>
    </xf>
    <xf numFmtId="0" fontId="0" fillId="0" borderId="13" xfId="0" applyFill="1" applyBorder="1" applyAlignment="1">
      <alignment horizontal="center" vertical="center"/>
    </xf>
    <xf numFmtId="0" fontId="0" fillId="0" borderId="4" xfId="0" applyFill="1" applyBorder="1" applyAlignment="1">
      <alignment horizontal="center" vertical="center"/>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0" fillId="0" borderId="0" xfId="0" applyAlignment="1">
      <alignment horizontal="center"/>
    </xf>
    <xf numFmtId="0" fontId="7" fillId="2" borderId="7" xfId="0" applyFont="1" applyFill="1" applyBorder="1" applyAlignment="1">
      <alignment horizontal="left" vertical="center"/>
    </xf>
    <xf numFmtId="0" fontId="7" fillId="2" borderId="8" xfId="0" applyFont="1" applyFill="1" applyBorder="1" applyAlignment="1">
      <alignment horizontal="left" vertical="center"/>
    </xf>
    <xf numFmtId="0" fontId="7" fillId="2" borderId="9" xfId="0" applyFont="1" applyFill="1" applyBorder="1" applyAlignment="1">
      <alignment horizontal="left" vertical="center"/>
    </xf>
    <xf numFmtId="0" fontId="1" fillId="10" borderId="0" xfId="0" applyFont="1" applyFill="1" applyBorder="1" applyAlignment="1">
      <alignment horizontal="center" vertical="center" wrapText="1"/>
    </xf>
    <xf numFmtId="0" fontId="1" fillId="2" borderId="38"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2"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4" fillId="0" borderId="40" xfId="0" applyFont="1" applyBorder="1" applyAlignment="1">
      <alignment horizontal="center" vertical="center" wrapText="1"/>
    </xf>
    <xf numFmtId="0" fontId="1" fillId="0" borderId="41" xfId="0" applyFont="1" applyBorder="1" applyAlignment="1">
      <alignment horizontal="center" vertical="center"/>
    </xf>
    <xf numFmtId="0" fontId="1" fillId="0" borderId="42" xfId="0" applyFont="1" applyBorder="1" applyAlignment="1">
      <alignment horizontal="center" vertical="center"/>
    </xf>
    <xf numFmtId="0" fontId="4" fillId="0" borderId="43" xfId="0" applyFont="1" applyBorder="1" applyAlignment="1">
      <alignment horizontal="center" vertical="center" wrapText="1"/>
    </xf>
    <xf numFmtId="0" fontId="4" fillId="0" borderId="3" xfId="0" applyFont="1" applyBorder="1" applyAlignment="1">
      <alignment horizontal="center" wrapText="1"/>
    </xf>
    <xf numFmtId="0" fontId="1" fillId="0" borderId="44" xfId="0" applyFont="1" applyBorder="1" applyAlignment="1">
      <alignment horizontal="center" vertical="center"/>
    </xf>
    <xf numFmtId="0" fontId="9" fillId="10" borderId="0" xfId="0" applyFont="1" applyFill="1" applyBorder="1" applyAlignment="1">
      <alignment horizontal="center" vertical="center" wrapText="1"/>
    </xf>
    <xf numFmtId="166" fontId="0" fillId="10" borderId="0" xfId="0" applyNumberFormat="1" applyFill="1" applyBorder="1" applyAlignment="1">
      <alignment horizontal="right" vertical="center"/>
    </xf>
    <xf numFmtId="0" fontId="0" fillId="10" borderId="0" xfId="0" applyFill="1" applyBorder="1" applyAlignment="1">
      <alignment vertical="center" wrapText="1"/>
    </xf>
    <xf numFmtId="0" fontId="1" fillId="2" borderId="1"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7" fillId="2" borderId="10" xfId="0" applyFont="1" applyFill="1" applyBorder="1" applyAlignment="1">
      <alignment horizontal="left" vertical="center"/>
    </xf>
    <xf numFmtId="0" fontId="7" fillId="2" borderId="0" xfId="0" applyFont="1" applyFill="1" applyBorder="1" applyAlignment="1">
      <alignment horizontal="left" vertical="center"/>
    </xf>
    <xf numFmtId="0" fontId="7" fillId="2" borderId="6" xfId="0" applyFont="1" applyFill="1" applyBorder="1" applyAlignment="1">
      <alignment horizontal="left" vertical="center"/>
    </xf>
    <xf numFmtId="0" fontId="0" fillId="0" borderId="1" xfId="0" applyFill="1" applyBorder="1" applyAlignment="1">
      <alignment horizontal="justify" vertical="center"/>
    </xf>
    <xf numFmtId="0" fontId="0" fillId="0" borderId="0" xfId="0" applyFont="1" applyAlignment="1">
      <alignment vertical="center"/>
    </xf>
    <xf numFmtId="0" fontId="0" fillId="0" borderId="1" xfId="0" applyFont="1" applyBorder="1" applyAlignment="1">
      <alignment horizontal="center" vertical="center"/>
    </xf>
    <xf numFmtId="0" fontId="0" fillId="0" borderId="13" xfId="0" applyFont="1" applyBorder="1" applyAlignment="1">
      <alignment horizontal="center" vertical="center"/>
    </xf>
    <xf numFmtId="0" fontId="0" fillId="0" borderId="4" xfId="0" applyFont="1" applyBorder="1" applyAlignment="1">
      <alignment horizontal="center" vertical="center"/>
    </xf>
    <xf numFmtId="0" fontId="4" fillId="0" borderId="3" xfId="0" applyFont="1" applyBorder="1" applyAlignment="1">
      <alignment horizontal="justify" vertical="center" wrapText="1"/>
    </xf>
    <xf numFmtId="0" fontId="0" fillId="0" borderId="13" xfId="0" applyBorder="1" applyAlignment="1">
      <alignment horizontal="left" vertical="center" wrapText="1"/>
    </xf>
    <xf numFmtId="0" fontId="0" fillId="0" borderId="4" xfId="0" applyBorder="1" applyAlignment="1">
      <alignment horizontal="left" vertical="center" wrapText="1"/>
    </xf>
    <xf numFmtId="0" fontId="0" fillId="0" borderId="1" xfId="0" applyFont="1" applyBorder="1" applyAlignment="1">
      <alignment horizontal="justify" vertical="center" wrapText="1"/>
    </xf>
    <xf numFmtId="0" fontId="0" fillId="0" borderId="1" xfId="0" applyFont="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28"/>
  <sheetViews>
    <sheetView topLeftCell="A8" zoomScale="70" zoomScaleNormal="70" workbookViewId="0">
      <selection activeCell="B15" sqref="B15"/>
    </sheetView>
  </sheetViews>
  <sheetFormatPr baseColWidth="10" defaultRowHeight="15.75" x14ac:dyDescent="0.25"/>
  <cols>
    <col min="1" max="1" width="24.85546875" style="128" customWidth="1"/>
    <col min="2" max="2" width="55.5703125" style="128" customWidth="1"/>
    <col min="3" max="3" width="41.28515625" style="128" customWidth="1"/>
    <col min="4" max="4" width="29.42578125" style="128" customWidth="1"/>
    <col min="5" max="5" width="29.140625" style="128" customWidth="1"/>
    <col min="6" max="16384" width="11.42578125" style="79"/>
  </cols>
  <sheetData>
    <row r="1" spans="1:5" ht="15.75" customHeight="1" x14ac:dyDescent="0.25">
      <c r="A1" s="201" t="s">
        <v>86</v>
      </c>
      <c r="B1" s="202"/>
      <c r="C1" s="202"/>
      <c r="D1" s="202"/>
      <c r="E1" s="102"/>
    </row>
    <row r="2" spans="1:5" ht="27.75" customHeight="1" x14ac:dyDescent="0.25">
      <c r="A2" s="103"/>
      <c r="B2" s="203" t="s">
        <v>74</v>
      </c>
      <c r="C2" s="203"/>
      <c r="D2" s="203"/>
      <c r="E2" s="104"/>
    </row>
    <row r="3" spans="1:5" ht="21" customHeight="1" x14ac:dyDescent="0.25">
      <c r="A3" s="105"/>
      <c r="B3" s="203" t="s">
        <v>142</v>
      </c>
      <c r="C3" s="203"/>
      <c r="D3" s="203"/>
      <c r="E3" s="106"/>
    </row>
    <row r="4" spans="1:5" thickBot="1" x14ac:dyDescent="0.3">
      <c r="A4" s="107"/>
      <c r="B4" s="108"/>
      <c r="C4" s="108"/>
      <c r="D4" s="108"/>
      <c r="E4" s="109"/>
    </row>
    <row r="5" spans="1:5" ht="26.25" customHeight="1" thickBot="1" x14ac:dyDescent="0.3">
      <c r="A5" s="107"/>
      <c r="B5" s="110" t="s">
        <v>375</v>
      </c>
      <c r="C5" s="158"/>
      <c r="D5" s="159"/>
      <c r="E5" s="109"/>
    </row>
    <row r="6" spans="1:5" ht="27.75" customHeight="1" thickBot="1" x14ac:dyDescent="0.3">
      <c r="A6" s="107"/>
      <c r="B6" s="134" t="s">
        <v>75</v>
      </c>
      <c r="C6" s="204"/>
      <c r="D6" s="205"/>
      <c r="E6" s="109"/>
    </row>
    <row r="7" spans="1:5" ht="29.25" customHeight="1" thickBot="1" x14ac:dyDescent="0.3">
      <c r="A7" s="107"/>
      <c r="B7" s="134" t="s">
        <v>344</v>
      </c>
      <c r="C7" s="210" t="s">
        <v>143</v>
      </c>
      <c r="D7" s="211"/>
      <c r="E7" s="109"/>
    </row>
    <row r="8" spans="1:5" ht="16.5" thickBot="1" x14ac:dyDescent="0.3">
      <c r="A8" s="107"/>
      <c r="B8" s="135" t="s">
        <v>345</v>
      </c>
      <c r="C8" s="208">
        <v>1342404200</v>
      </c>
      <c r="D8" s="209"/>
      <c r="E8" s="109"/>
    </row>
    <row r="9" spans="1:5" ht="23.25" customHeight="1" thickBot="1" x14ac:dyDescent="0.3">
      <c r="A9" s="107"/>
      <c r="B9" s="135" t="s">
        <v>346</v>
      </c>
      <c r="C9" s="208">
        <v>1937924768</v>
      </c>
      <c r="D9" s="209"/>
      <c r="E9" s="109"/>
    </row>
    <row r="10" spans="1:5" ht="26.25" customHeight="1" thickBot="1" x14ac:dyDescent="0.3">
      <c r="A10" s="107"/>
      <c r="B10" s="135"/>
      <c r="C10" s="208"/>
      <c r="D10" s="209"/>
      <c r="E10" s="109"/>
    </row>
    <row r="11" spans="1:5" ht="21.75" customHeight="1" thickBot="1" x14ac:dyDescent="0.3">
      <c r="A11" s="107"/>
      <c r="B11" s="135"/>
      <c r="C11" s="208"/>
      <c r="D11" s="209"/>
      <c r="E11" s="109"/>
    </row>
    <row r="12" spans="1:5" ht="32.25" thickBot="1" x14ac:dyDescent="0.3">
      <c r="A12" s="107"/>
      <c r="B12" s="136" t="s">
        <v>144</v>
      </c>
      <c r="C12" s="212">
        <f>+C8+C9</f>
        <v>3280328968</v>
      </c>
      <c r="D12" s="209"/>
      <c r="E12" s="109"/>
    </row>
    <row r="13" spans="1:5" ht="34.5" customHeight="1" thickBot="1" x14ac:dyDescent="0.3">
      <c r="A13" s="107"/>
      <c r="B13" s="136" t="s">
        <v>145</v>
      </c>
      <c r="C13" s="206">
        <f>C12/616000</f>
        <v>5325.2093636363634</v>
      </c>
      <c r="D13" s="207"/>
      <c r="E13" s="109"/>
    </row>
    <row r="14" spans="1:5" ht="24.75" customHeight="1" x14ac:dyDescent="0.25">
      <c r="A14" s="107"/>
      <c r="B14" s="108"/>
      <c r="C14" s="111"/>
      <c r="D14" s="112"/>
      <c r="E14" s="109"/>
    </row>
    <row r="15" spans="1:5" ht="28.5" customHeight="1" thickBot="1" x14ac:dyDescent="0.3">
      <c r="A15" s="107"/>
      <c r="B15" s="108" t="s">
        <v>146</v>
      </c>
      <c r="C15" s="111"/>
      <c r="D15" s="112"/>
      <c r="E15" s="109"/>
    </row>
    <row r="16" spans="1:5" ht="27" customHeight="1" x14ac:dyDescent="0.25">
      <c r="A16" s="107"/>
      <c r="B16" s="113" t="s">
        <v>76</v>
      </c>
      <c r="C16" s="114">
        <v>397458910</v>
      </c>
      <c r="D16" s="115"/>
      <c r="E16" s="109"/>
    </row>
    <row r="17" spans="1:6" ht="28.5" customHeight="1" x14ac:dyDescent="0.25">
      <c r="A17" s="107"/>
      <c r="B17" s="107" t="s">
        <v>77</v>
      </c>
      <c r="C17" s="116">
        <v>455805213</v>
      </c>
      <c r="D17" s="109"/>
      <c r="E17" s="109"/>
    </row>
    <row r="18" spans="1:6" ht="15" x14ac:dyDescent="0.25">
      <c r="A18" s="107"/>
      <c r="B18" s="107" t="s">
        <v>78</v>
      </c>
      <c r="C18" s="116">
        <v>147088455</v>
      </c>
      <c r="D18" s="109"/>
      <c r="E18" s="109"/>
    </row>
    <row r="19" spans="1:6" ht="27" customHeight="1" thickBot="1" x14ac:dyDescent="0.3">
      <c r="A19" s="107"/>
      <c r="B19" s="117" t="s">
        <v>79</v>
      </c>
      <c r="C19" s="118">
        <v>238938955</v>
      </c>
      <c r="D19" s="119"/>
      <c r="E19" s="109"/>
    </row>
    <row r="20" spans="1:6" ht="27" customHeight="1" thickBot="1" x14ac:dyDescent="0.3">
      <c r="A20" s="107"/>
      <c r="B20" s="192" t="s">
        <v>80</v>
      </c>
      <c r="C20" s="193"/>
      <c r="D20" s="194"/>
      <c r="E20" s="109"/>
    </row>
    <row r="21" spans="1:6" ht="16.5" thickBot="1" x14ac:dyDescent="0.3">
      <c r="A21" s="107"/>
      <c r="B21" s="192" t="s">
        <v>81</v>
      </c>
      <c r="C21" s="193"/>
      <c r="D21" s="194"/>
      <c r="E21" s="109"/>
    </row>
    <row r="22" spans="1:6" x14ac:dyDescent="0.25">
      <c r="A22" s="107"/>
      <c r="B22" s="120" t="s">
        <v>147</v>
      </c>
      <c r="C22" s="121">
        <f>C16/C18</f>
        <v>2.702176115725738</v>
      </c>
      <c r="D22" s="112" t="s">
        <v>347</v>
      </c>
      <c r="E22" s="109"/>
    </row>
    <row r="23" spans="1:6" ht="16.5" thickBot="1" x14ac:dyDescent="0.3">
      <c r="A23" s="107"/>
      <c r="B23" s="148" t="s">
        <v>82</v>
      </c>
      <c r="C23" s="122">
        <f>(C19/C17)</f>
        <v>0.52421286151459612</v>
      </c>
      <c r="D23" s="123" t="s">
        <v>348</v>
      </c>
      <c r="E23" s="109"/>
    </row>
    <row r="24" spans="1:6" ht="16.5" thickBot="1" x14ac:dyDescent="0.3">
      <c r="A24" s="107"/>
      <c r="B24" s="124"/>
      <c r="C24" s="125"/>
      <c r="D24" s="108"/>
      <c r="E24" s="126"/>
    </row>
    <row r="25" spans="1:6" ht="15.75" customHeight="1" x14ac:dyDescent="0.25">
      <c r="A25" s="195"/>
      <c r="B25" s="196" t="s">
        <v>83</v>
      </c>
      <c r="C25" s="198" t="s">
        <v>349</v>
      </c>
      <c r="D25" s="199"/>
      <c r="E25" s="200"/>
      <c r="F25" s="189"/>
    </row>
    <row r="26" spans="1:6" ht="16.5" thickBot="1" x14ac:dyDescent="0.3">
      <c r="A26" s="195"/>
      <c r="B26" s="197"/>
      <c r="C26" s="190" t="s">
        <v>84</v>
      </c>
      <c r="D26" s="191"/>
      <c r="E26" s="200"/>
      <c r="F26" s="189"/>
    </row>
    <row r="27" spans="1:6" ht="50.25" customHeight="1" thickBot="1" x14ac:dyDescent="0.3">
      <c r="A27" s="117"/>
      <c r="B27" s="127"/>
      <c r="C27" s="127"/>
      <c r="D27" s="127"/>
      <c r="E27" s="119"/>
      <c r="F27" s="101"/>
    </row>
    <row r="28" spans="1:6" x14ac:dyDescent="0.25">
      <c r="B28" s="129" t="s">
        <v>148</v>
      </c>
    </row>
  </sheetData>
  <sheetProtection algorithmName="SHA-512" hashValue="8X7tplyjROONxvzj4HBtlYnhDg89gvagQk/CRQDIrjAQS4vebiZL7vxtiNOQrDbBQKgd7Pn19t93rQ8kSePnMw==" saltValue="GVoYEN3tqP/qEmKtSqB46Q==" spinCount="100000" sheet="1" objects="1" scenarios="1"/>
  <mergeCells count="19">
    <mergeCell ref="B20:D20"/>
    <mergeCell ref="C8:D8"/>
    <mergeCell ref="C7:D7"/>
    <mergeCell ref="C9:D9"/>
    <mergeCell ref="C10:D10"/>
    <mergeCell ref="C11:D11"/>
    <mergeCell ref="C12:D12"/>
    <mergeCell ref="A1:D1"/>
    <mergeCell ref="B2:D2"/>
    <mergeCell ref="B3:D3"/>
    <mergeCell ref="C6:D6"/>
    <mergeCell ref="C13:D13"/>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31"/>
  <sheetViews>
    <sheetView topLeftCell="A22" zoomScale="87" zoomScaleNormal="87" workbookViewId="0">
      <selection activeCell="F30" sqref="F30"/>
    </sheetView>
  </sheetViews>
  <sheetFormatPr baseColWidth="10" defaultRowHeight="15" x14ac:dyDescent="0.25"/>
  <sheetData>
    <row r="1" spans="1:12" x14ac:dyDescent="0.25">
      <c r="A1" s="219" t="s">
        <v>64</v>
      </c>
      <c r="B1" s="219"/>
      <c r="C1" s="219"/>
      <c r="D1" s="219"/>
      <c r="E1" s="219"/>
      <c r="F1" s="219"/>
      <c r="G1" s="219"/>
      <c r="H1" s="219"/>
      <c r="I1" s="219"/>
      <c r="J1" s="219"/>
      <c r="K1" s="219"/>
      <c r="L1" s="219"/>
    </row>
    <row r="2" spans="1:12" x14ac:dyDescent="0.25">
      <c r="A2" s="162"/>
      <c r="B2" s="163"/>
      <c r="C2" s="163"/>
      <c r="D2" s="163"/>
      <c r="E2" s="164"/>
      <c r="F2" s="165"/>
      <c r="G2" s="163"/>
      <c r="H2" s="163"/>
      <c r="I2" s="163"/>
      <c r="J2" s="163"/>
      <c r="K2" s="163"/>
      <c r="L2" s="163"/>
    </row>
    <row r="3" spans="1:12" x14ac:dyDescent="0.25">
      <c r="A3" s="219" t="s">
        <v>350</v>
      </c>
      <c r="B3" s="219"/>
      <c r="C3" s="219"/>
      <c r="D3" s="219"/>
      <c r="E3" s="219"/>
      <c r="F3" s="219"/>
      <c r="G3" s="219"/>
      <c r="H3" s="219"/>
      <c r="I3" s="219"/>
      <c r="J3" s="219"/>
      <c r="K3" s="219"/>
      <c r="L3" s="219"/>
    </row>
    <row r="4" spans="1:12" x14ac:dyDescent="0.25">
      <c r="A4" s="166"/>
      <c r="B4" s="163"/>
      <c r="C4" s="163"/>
      <c r="D4" s="163"/>
      <c r="E4" s="164"/>
      <c r="F4" s="165"/>
      <c r="G4" s="163"/>
      <c r="H4" s="163"/>
      <c r="I4" s="163"/>
      <c r="J4" s="163"/>
      <c r="K4" s="163"/>
      <c r="L4" s="163"/>
    </row>
    <row r="5" spans="1:12" x14ac:dyDescent="0.25">
      <c r="A5" s="220" t="s">
        <v>351</v>
      </c>
      <c r="B5" s="220"/>
      <c r="C5" s="220"/>
      <c r="D5" s="220"/>
      <c r="E5" s="220"/>
      <c r="F5" s="220"/>
      <c r="G5" s="220"/>
      <c r="H5" s="220"/>
      <c r="I5" s="220"/>
      <c r="J5" s="220"/>
      <c r="K5" s="220"/>
      <c r="L5" s="220"/>
    </row>
    <row r="6" spans="1:12" ht="66.75" customHeight="1" x14ac:dyDescent="0.25">
      <c r="A6" s="220"/>
      <c r="B6" s="220"/>
      <c r="C6" s="220"/>
      <c r="D6" s="220"/>
      <c r="E6" s="220"/>
      <c r="F6" s="220"/>
      <c r="G6" s="220"/>
      <c r="H6" s="220"/>
      <c r="I6" s="220"/>
      <c r="J6" s="220"/>
      <c r="K6" s="220"/>
      <c r="L6" s="220"/>
    </row>
    <row r="7" spans="1:12" x14ac:dyDescent="0.25">
      <c r="A7" s="220" t="s">
        <v>379</v>
      </c>
      <c r="B7" s="220"/>
      <c r="C7" s="220"/>
      <c r="D7" s="220"/>
      <c r="E7" s="220"/>
      <c r="F7" s="220"/>
      <c r="G7" s="220"/>
      <c r="H7" s="220"/>
      <c r="I7" s="220"/>
      <c r="J7" s="220"/>
      <c r="K7" s="220"/>
      <c r="L7" s="220"/>
    </row>
    <row r="8" spans="1:12" x14ac:dyDescent="0.25">
      <c r="A8" s="220"/>
      <c r="B8" s="220"/>
      <c r="C8" s="220"/>
      <c r="D8" s="220"/>
      <c r="E8" s="220"/>
      <c r="F8" s="220"/>
      <c r="G8" s="220"/>
      <c r="H8" s="220"/>
      <c r="I8" s="220"/>
      <c r="J8" s="220"/>
      <c r="K8" s="220"/>
      <c r="L8" s="220"/>
    </row>
    <row r="9" spans="1:12" ht="15.75" thickBot="1" x14ac:dyDescent="0.3">
      <c r="A9" s="163"/>
      <c r="B9" s="163"/>
      <c r="C9" s="163"/>
      <c r="D9" s="163"/>
      <c r="E9" s="164"/>
      <c r="F9" s="165"/>
      <c r="G9" s="163"/>
      <c r="H9" s="163"/>
      <c r="I9" s="163"/>
      <c r="J9" s="163"/>
      <c r="K9" s="163"/>
      <c r="L9" s="163"/>
    </row>
    <row r="10" spans="1:12" ht="15.75" thickBot="1" x14ac:dyDescent="0.3">
      <c r="A10" s="69"/>
      <c r="B10" s="221" t="s">
        <v>85</v>
      </c>
      <c r="C10" s="222"/>
      <c r="D10" s="222"/>
      <c r="E10" s="222"/>
      <c r="F10" s="222"/>
      <c r="G10" s="222"/>
      <c r="H10" s="222"/>
      <c r="I10" s="222"/>
      <c r="J10" s="222"/>
      <c r="K10" s="222"/>
      <c r="L10" s="223"/>
    </row>
    <row r="11" spans="1:12" ht="15.75" thickBot="1" x14ac:dyDescent="0.3">
      <c r="A11" s="70">
        <v>2</v>
      </c>
      <c r="B11" s="224" t="s">
        <v>352</v>
      </c>
      <c r="C11" s="225"/>
      <c r="D11" s="225"/>
      <c r="E11" s="225"/>
      <c r="F11" s="225"/>
      <c r="G11" s="225"/>
      <c r="H11" s="225"/>
      <c r="I11" s="225"/>
      <c r="J11" s="225"/>
      <c r="K11" s="225"/>
      <c r="L11" s="226"/>
    </row>
    <row r="12" spans="1:12" x14ac:dyDescent="0.25">
      <c r="A12" s="166"/>
      <c r="B12" s="71"/>
      <c r="C12" s="71"/>
      <c r="D12" s="71"/>
      <c r="E12" s="71"/>
      <c r="F12" s="71"/>
      <c r="G12" s="71"/>
      <c r="H12" s="71"/>
      <c r="I12" s="71"/>
      <c r="J12" s="71"/>
      <c r="K12" s="71"/>
      <c r="L12" s="71"/>
    </row>
    <row r="13" spans="1:12" x14ac:dyDescent="0.25">
      <c r="A13" s="163"/>
      <c r="B13" s="163"/>
      <c r="C13" s="163"/>
      <c r="D13" s="163"/>
      <c r="E13" s="164"/>
      <c r="F13" s="165"/>
      <c r="G13" s="163"/>
      <c r="H13" s="163"/>
      <c r="I13" s="163"/>
      <c r="J13" s="163"/>
      <c r="K13" s="163"/>
      <c r="L13" s="163"/>
    </row>
    <row r="14" spans="1:12" x14ac:dyDescent="0.25">
      <c r="A14" s="229" t="s">
        <v>355</v>
      </c>
      <c r="B14" s="229"/>
      <c r="C14" s="229"/>
      <c r="D14" s="229"/>
      <c r="E14" s="229"/>
      <c r="F14" s="229"/>
      <c r="G14" s="229"/>
      <c r="H14" s="229"/>
      <c r="I14" s="229"/>
      <c r="J14" s="229"/>
      <c r="K14" s="229"/>
      <c r="L14" s="229"/>
    </row>
    <row r="15" spans="1:12" x14ac:dyDescent="0.25">
      <c r="A15" s="167"/>
      <c r="B15" s="167"/>
      <c r="C15" s="167"/>
      <c r="D15" s="167"/>
      <c r="E15" s="168"/>
      <c r="F15" s="168"/>
      <c r="G15" s="167"/>
      <c r="H15" s="167"/>
      <c r="I15" s="167"/>
      <c r="J15" s="167"/>
      <c r="K15" s="167"/>
      <c r="L15" s="167"/>
    </row>
    <row r="16" spans="1:12" ht="36" customHeight="1" x14ac:dyDescent="0.25">
      <c r="A16" s="230" t="s">
        <v>65</v>
      </c>
      <c r="B16" s="230"/>
      <c r="C16" s="230"/>
      <c r="D16" s="230"/>
      <c r="E16" s="230" t="s">
        <v>66</v>
      </c>
      <c r="F16" s="230"/>
      <c r="G16" s="230"/>
      <c r="H16" s="230" t="s">
        <v>67</v>
      </c>
      <c r="I16" s="230"/>
      <c r="J16" s="169" t="s">
        <v>68</v>
      </c>
      <c r="K16" s="230" t="s">
        <v>3</v>
      </c>
      <c r="L16" s="230"/>
    </row>
    <row r="17" spans="1:12" ht="96.75" customHeight="1" x14ac:dyDescent="0.25">
      <c r="A17" s="217" t="s">
        <v>89</v>
      </c>
      <c r="B17" s="217"/>
      <c r="C17" s="217"/>
      <c r="D17" s="217"/>
      <c r="E17" s="217" t="s">
        <v>356</v>
      </c>
      <c r="F17" s="217"/>
      <c r="G17" s="217"/>
      <c r="H17" s="218" t="s">
        <v>168</v>
      </c>
      <c r="I17" s="218"/>
      <c r="J17" s="178"/>
      <c r="K17" s="228" t="s">
        <v>357</v>
      </c>
      <c r="L17" s="228"/>
    </row>
    <row r="18" spans="1:12" ht="25.5" customHeight="1" x14ac:dyDescent="0.25">
      <c r="A18" s="214" t="s">
        <v>358</v>
      </c>
      <c r="B18" s="214"/>
      <c r="C18" s="214"/>
      <c r="D18" s="214"/>
      <c r="E18" s="214" t="s">
        <v>359</v>
      </c>
      <c r="F18" s="214"/>
      <c r="G18" s="214"/>
      <c r="H18" s="216" t="s">
        <v>168</v>
      </c>
      <c r="I18" s="216"/>
      <c r="J18" s="175" t="s">
        <v>360</v>
      </c>
      <c r="K18" s="213" t="s">
        <v>360</v>
      </c>
      <c r="L18" s="213"/>
    </row>
    <row r="19" spans="1:12" ht="26.25" customHeight="1" x14ac:dyDescent="0.25">
      <c r="A19" s="214" t="s">
        <v>361</v>
      </c>
      <c r="B19" s="214"/>
      <c r="C19" s="214"/>
      <c r="D19" s="214"/>
      <c r="E19" s="214" t="s">
        <v>362</v>
      </c>
      <c r="F19" s="214"/>
      <c r="G19" s="214"/>
      <c r="H19" s="216" t="s">
        <v>168</v>
      </c>
      <c r="I19" s="216"/>
      <c r="J19" s="175" t="s">
        <v>360</v>
      </c>
      <c r="K19" s="213" t="s">
        <v>360</v>
      </c>
      <c r="L19" s="213"/>
    </row>
    <row r="20" spans="1:12" ht="32.25" customHeight="1" x14ac:dyDescent="0.25">
      <c r="A20" s="215" t="s">
        <v>90</v>
      </c>
      <c r="B20" s="215"/>
      <c r="C20" s="215"/>
      <c r="D20" s="215"/>
      <c r="E20" s="214" t="s">
        <v>363</v>
      </c>
      <c r="F20" s="214"/>
      <c r="G20" s="214"/>
      <c r="H20" s="218" t="s">
        <v>168</v>
      </c>
      <c r="I20" s="218"/>
      <c r="J20" s="172"/>
      <c r="K20" s="213"/>
      <c r="L20" s="213"/>
    </row>
    <row r="21" spans="1:12" ht="76.5" customHeight="1" x14ac:dyDescent="0.25">
      <c r="A21" s="227" t="s">
        <v>353</v>
      </c>
      <c r="B21" s="227"/>
      <c r="C21" s="227"/>
      <c r="D21" s="227"/>
      <c r="E21" s="227" t="s">
        <v>364</v>
      </c>
      <c r="F21" s="227"/>
      <c r="G21" s="227"/>
      <c r="H21" s="227" t="s">
        <v>365</v>
      </c>
      <c r="I21" s="227"/>
      <c r="J21" s="227"/>
      <c r="K21" s="218"/>
      <c r="L21" s="218"/>
    </row>
    <row r="22" spans="1:12" ht="30.75" customHeight="1" x14ac:dyDescent="0.25">
      <c r="A22" s="227"/>
      <c r="B22" s="227"/>
      <c r="C22" s="227"/>
      <c r="D22" s="227"/>
      <c r="E22" s="169" t="s">
        <v>66</v>
      </c>
      <c r="F22" s="169" t="s">
        <v>67</v>
      </c>
      <c r="G22" s="169" t="s">
        <v>68</v>
      </c>
      <c r="H22" s="169" t="s">
        <v>66</v>
      </c>
      <c r="I22" s="169" t="s">
        <v>67</v>
      </c>
      <c r="J22" s="169" t="s">
        <v>68</v>
      </c>
      <c r="K22" s="218"/>
      <c r="L22" s="218"/>
    </row>
    <row r="23" spans="1:12" ht="30" customHeight="1" x14ac:dyDescent="0.25">
      <c r="A23" s="217" t="s">
        <v>354</v>
      </c>
      <c r="B23" s="217"/>
      <c r="C23" s="217"/>
      <c r="D23" s="217"/>
      <c r="E23" s="173" t="s">
        <v>366</v>
      </c>
      <c r="F23" s="173" t="s">
        <v>168</v>
      </c>
      <c r="G23" s="173"/>
      <c r="H23" s="173" t="s">
        <v>367</v>
      </c>
      <c r="I23" s="172" t="s">
        <v>168</v>
      </c>
      <c r="J23" s="172"/>
      <c r="K23" s="231"/>
      <c r="L23" s="231"/>
    </row>
    <row r="24" spans="1:12" ht="30.75" customHeight="1" x14ac:dyDescent="0.25">
      <c r="A24" s="228" t="s">
        <v>69</v>
      </c>
      <c r="B24" s="228"/>
      <c r="C24" s="228"/>
      <c r="D24" s="228"/>
      <c r="E24" s="174" t="s">
        <v>368</v>
      </c>
      <c r="F24" s="174" t="s">
        <v>168</v>
      </c>
      <c r="G24" s="174"/>
      <c r="H24" s="174" t="s">
        <v>369</v>
      </c>
      <c r="I24" s="172" t="s">
        <v>168</v>
      </c>
      <c r="J24" s="170"/>
      <c r="K24" s="218"/>
      <c r="L24" s="218"/>
    </row>
    <row r="25" spans="1:12" ht="30" customHeight="1" x14ac:dyDescent="0.25">
      <c r="A25" s="228" t="s">
        <v>87</v>
      </c>
      <c r="B25" s="228"/>
      <c r="C25" s="228"/>
      <c r="D25" s="228"/>
      <c r="E25" s="174" t="s">
        <v>177</v>
      </c>
      <c r="F25" s="174" t="s">
        <v>177</v>
      </c>
      <c r="G25" s="174" t="s">
        <v>177</v>
      </c>
      <c r="H25" s="174" t="s">
        <v>177</v>
      </c>
      <c r="I25" s="174" t="s">
        <v>177</v>
      </c>
      <c r="J25" s="174" t="s">
        <v>177</v>
      </c>
      <c r="K25" s="218"/>
      <c r="L25" s="218"/>
    </row>
    <row r="26" spans="1:12" ht="65.25" customHeight="1" x14ac:dyDescent="0.25">
      <c r="A26" s="228" t="s">
        <v>126</v>
      </c>
      <c r="B26" s="228"/>
      <c r="C26" s="228"/>
      <c r="D26" s="228"/>
      <c r="E26" s="174">
        <v>32</v>
      </c>
      <c r="F26" s="174" t="s">
        <v>168</v>
      </c>
      <c r="G26" s="174"/>
      <c r="H26" s="174" t="s">
        <v>370</v>
      </c>
      <c r="I26" s="172" t="s">
        <v>168</v>
      </c>
      <c r="J26" s="171"/>
      <c r="K26" s="218"/>
      <c r="L26" s="218"/>
    </row>
    <row r="27" spans="1:12" ht="34.5" customHeight="1" x14ac:dyDescent="0.25">
      <c r="A27" s="228" t="s">
        <v>88</v>
      </c>
      <c r="B27" s="228"/>
      <c r="C27" s="228"/>
      <c r="D27" s="228"/>
      <c r="E27" s="174" t="s">
        <v>177</v>
      </c>
      <c r="F27" s="174" t="s">
        <v>177</v>
      </c>
      <c r="G27" s="174" t="s">
        <v>177</v>
      </c>
      <c r="H27" s="174" t="s">
        <v>177</v>
      </c>
      <c r="I27" s="174" t="s">
        <v>177</v>
      </c>
      <c r="J27" s="174" t="s">
        <v>177</v>
      </c>
      <c r="K27" s="218"/>
      <c r="L27" s="218"/>
    </row>
    <row r="28" spans="1:12" ht="27.75" customHeight="1" x14ac:dyDescent="0.25">
      <c r="A28" s="217" t="s">
        <v>70</v>
      </c>
      <c r="B28" s="217"/>
      <c r="C28" s="217"/>
      <c r="D28" s="217"/>
      <c r="E28" s="173">
        <v>114</v>
      </c>
      <c r="F28" s="173" t="s">
        <v>168</v>
      </c>
      <c r="G28" s="173"/>
      <c r="H28" s="173">
        <v>120</v>
      </c>
      <c r="I28" s="174" t="s">
        <v>168</v>
      </c>
      <c r="J28" s="170"/>
      <c r="K28" s="218"/>
      <c r="L28" s="218"/>
    </row>
    <row r="29" spans="1:12" ht="31.5" customHeight="1" x14ac:dyDescent="0.25">
      <c r="A29" s="217" t="s">
        <v>71</v>
      </c>
      <c r="B29" s="217"/>
      <c r="C29" s="217"/>
      <c r="D29" s="217"/>
      <c r="E29" s="173">
        <v>146</v>
      </c>
      <c r="F29" s="173" t="s">
        <v>168</v>
      </c>
      <c r="G29" s="173"/>
      <c r="H29" s="173">
        <v>148</v>
      </c>
      <c r="I29" s="174" t="s">
        <v>168</v>
      </c>
      <c r="J29" s="170"/>
      <c r="K29" s="218"/>
      <c r="L29" s="218"/>
    </row>
    <row r="30" spans="1:12" ht="33.75" customHeight="1" x14ac:dyDescent="0.25">
      <c r="A30" s="217" t="s">
        <v>72</v>
      </c>
      <c r="B30" s="217"/>
      <c r="C30" s="217"/>
      <c r="D30" s="217"/>
      <c r="E30" s="174" t="s">
        <v>371</v>
      </c>
      <c r="F30" s="174" t="s">
        <v>168</v>
      </c>
      <c r="G30" s="174"/>
      <c r="H30" s="174" t="s">
        <v>372</v>
      </c>
      <c r="I30" s="174" t="s">
        <v>168</v>
      </c>
      <c r="J30" s="170"/>
      <c r="K30" s="218" t="s">
        <v>381</v>
      </c>
      <c r="L30" s="218"/>
    </row>
    <row r="31" spans="1:12" ht="70.5" customHeight="1" x14ac:dyDescent="0.25">
      <c r="A31" s="217" t="s">
        <v>73</v>
      </c>
      <c r="B31" s="217"/>
      <c r="C31" s="217"/>
      <c r="D31" s="217"/>
      <c r="E31" s="174" t="s">
        <v>373</v>
      </c>
      <c r="F31" s="174" t="s">
        <v>168</v>
      </c>
      <c r="G31" s="174"/>
      <c r="H31" s="174" t="s">
        <v>374</v>
      </c>
      <c r="I31" s="174" t="s">
        <v>168</v>
      </c>
      <c r="J31" s="170"/>
      <c r="K31" s="218" t="s">
        <v>382</v>
      </c>
      <c r="L31" s="218"/>
    </row>
  </sheetData>
  <sheetProtection algorithmName="SHA-512" hashValue="UdJ6/LySVmZdfvisWYbhccxltR4mIoVwGOl7yr8xfbh/X4G0nLYD8sqgxnFR44NYchA8UgXeaXgR/EhvzXEdpg==" saltValue="E1cXPr0HCHQCecjEJ/xHZg==" spinCount="100000" sheet="1" objects="1" scenarios="1"/>
  <mergeCells count="50">
    <mergeCell ref="A31:D31"/>
    <mergeCell ref="K31:L31"/>
    <mergeCell ref="A28:D28"/>
    <mergeCell ref="K28:L28"/>
    <mergeCell ref="A29:D29"/>
    <mergeCell ref="K29:L29"/>
    <mergeCell ref="A30:D30"/>
    <mergeCell ref="K30:L30"/>
    <mergeCell ref="K24:L24"/>
    <mergeCell ref="K25:L25"/>
    <mergeCell ref="K26:L26"/>
    <mergeCell ref="A27:D27"/>
    <mergeCell ref="K27:L27"/>
    <mergeCell ref="A25:D25"/>
    <mergeCell ref="A26:D26"/>
    <mergeCell ref="A24:D24"/>
    <mergeCell ref="A17:D17"/>
    <mergeCell ref="A18:D18"/>
    <mergeCell ref="E20:G20"/>
    <mergeCell ref="H20:I20"/>
    <mergeCell ref="K23:L23"/>
    <mergeCell ref="A23:D23"/>
    <mergeCell ref="A21:D22"/>
    <mergeCell ref="E21:G21"/>
    <mergeCell ref="H21:J21"/>
    <mergeCell ref="K21:L21"/>
    <mergeCell ref="K22:L22"/>
    <mergeCell ref="E17:G17"/>
    <mergeCell ref="H17:I17"/>
    <mergeCell ref="E18:G18"/>
    <mergeCell ref="H18:I18"/>
    <mergeCell ref="A1:L1"/>
    <mergeCell ref="A3:L3"/>
    <mergeCell ref="A5:L6"/>
    <mergeCell ref="A7:L8"/>
    <mergeCell ref="B10:L10"/>
    <mergeCell ref="B11:L11"/>
    <mergeCell ref="K17:L17"/>
    <mergeCell ref="A14:L14"/>
    <mergeCell ref="E16:G16"/>
    <mergeCell ref="H16:I16"/>
    <mergeCell ref="K16:L16"/>
    <mergeCell ref="A16:D16"/>
    <mergeCell ref="K18:L18"/>
    <mergeCell ref="A19:D19"/>
    <mergeCell ref="A20:D20"/>
    <mergeCell ref="K20:L20"/>
    <mergeCell ref="K19:L19"/>
    <mergeCell ref="E19:G19"/>
    <mergeCell ref="H19:I19"/>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2:Z130"/>
  <sheetViews>
    <sheetView topLeftCell="A124" zoomScale="68" zoomScaleNormal="68" workbookViewId="0">
      <selection activeCell="B108" sqref="B108:N108"/>
    </sheetView>
  </sheetViews>
  <sheetFormatPr baseColWidth="10" defaultRowHeight="15" x14ac:dyDescent="0.25"/>
  <cols>
    <col min="1" max="1" width="3.140625" style="4" bestFit="1" customWidth="1"/>
    <col min="2" max="2" width="102.7109375" style="4" bestFit="1" customWidth="1"/>
    <col min="3" max="3" width="31.140625" style="4" customWidth="1"/>
    <col min="4" max="4" width="30.140625" style="4" customWidth="1"/>
    <col min="5" max="5" width="25" style="4" customWidth="1"/>
    <col min="6" max="7" width="29.7109375" style="4" customWidth="1"/>
    <col min="8" max="8" width="24.5703125" style="4" customWidth="1"/>
    <col min="9" max="9" width="24" style="4" customWidth="1"/>
    <col min="10" max="10" width="20.28515625" style="4" customWidth="1"/>
    <col min="11" max="11" width="19.5703125" style="4" customWidth="1"/>
    <col min="12" max="12" width="42" style="4" customWidth="1"/>
    <col min="13" max="13" width="18.7109375" style="4" customWidth="1"/>
    <col min="14" max="14" width="22.140625" style="4" customWidth="1"/>
    <col min="15" max="15" width="26.140625" style="4" customWidth="1"/>
    <col min="16" max="16" width="19.5703125" style="4" bestFit="1" customWidth="1"/>
    <col min="17" max="17" width="34" style="4" customWidth="1"/>
    <col min="18" max="22" width="6.42578125" style="4" customWidth="1"/>
    <col min="23" max="251" width="11.42578125" style="4"/>
    <col min="252" max="252" width="1" style="4" customWidth="1"/>
    <col min="253" max="253" width="4.28515625" style="4" customWidth="1"/>
    <col min="254" max="254" width="34.7109375" style="4" customWidth="1"/>
    <col min="255" max="255" width="0" style="4" hidden="1" customWidth="1"/>
    <col min="256" max="256" width="20" style="4" customWidth="1"/>
    <col min="257" max="257" width="20.85546875" style="4" customWidth="1"/>
    <col min="258" max="258" width="25" style="4" customWidth="1"/>
    <col min="259" max="259" width="18.7109375" style="4" customWidth="1"/>
    <col min="260" max="260" width="29.7109375" style="4" customWidth="1"/>
    <col min="261" max="261" width="13.42578125" style="4" customWidth="1"/>
    <col min="262" max="262" width="13.85546875" style="4" customWidth="1"/>
    <col min="263" max="267" width="16.5703125" style="4" customWidth="1"/>
    <col min="268" max="268" width="20.5703125" style="4" customWidth="1"/>
    <col min="269" max="269" width="21.140625" style="4" customWidth="1"/>
    <col min="270" max="270" width="9.5703125" style="4" customWidth="1"/>
    <col min="271" max="271" width="0.42578125" style="4" customWidth="1"/>
    <col min="272" max="278" width="6.42578125" style="4" customWidth="1"/>
    <col min="279" max="507" width="11.42578125" style="4"/>
    <col min="508" max="508" width="1" style="4" customWidth="1"/>
    <col min="509" max="509" width="4.28515625" style="4" customWidth="1"/>
    <col min="510" max="510" width="34.7109375" style="4" customWidth="1"/>
    <col min="511" max="511" width="0" style="4" hidden="1" customWidth="1"/>
    <col min="512" max="512" width="20" style="4" customWidth="1"/>
    <col min="513" max="513" width="20.85546875" style="4" customWidth="1"/>
    <col min="514" max="514" width="25" style="4" customWidth="1"/>
    <col min="515" max="515" width="18.7109375" style="4" customWidth="1"/>
    <col min="516" max="516" width="29.7109375" style="4" customWidth="1"/>
    <col min="517" max="517" width="13.42578125" style="4" customWidth="1"/>
    <col min="518" max="518" width="13.85546875" style="4" customWidth="1"/>
    <col min="519" max="523" width="16.5703125" style="4" customWidth="1"/>
    <col min="524" max="524" width="20.5703125" style="4" customWidth="1"/>
    <col min="525" max="525" width="21.140625" style="4" customWidth="1"/>
    <col min="526" max="526" width="9.5703125" style="4" customWidth="1"/>
    <col min="527" max="527" width="0.42578125" style="4" customWidth="1"/>
    <col min="528" max="534" width="6.42578125" style="4" customWidth="1"/>
    <col min="535" max="763" width="11.42578125" style="4"/>
    <col min="764" max="764" width="1" style="4" customWidth="1"/>
    <col min="765" max="765" width="4.28515625" style="4" customWidth="1"/>
    <col min="766" max="766" width="34.7109375" style="4" customWidth="1"/>
    <col min="767" max="767" width="0" style="4" hidden="1" customWidth="1"/>
    <col min="768" max="768" width="20" style="4" customWidth="1"/>
    <col min="769" max="769" width="20.85546875" style="4" customWidth="1"/>
    <col min="770" max="770" width="25" style="4" customWidth="1"/>
    <col min="771" max="771" width="18.7109375" style="4" customWidth="1"/>
    <col min="772" max="772" width="29.7109375" style="4" customWidth="1"/>
    <col min="773" max="773" width="13.42578125" style="4" customWidth="1"/>
    <col min="774" max="774" width="13.85546875" style="4" customWidth="1"/>
    <col min="775" max="779" width="16.5703125" style="4" customWidth="1"/>
    <col min="780" max="780" width="20.5703125" style="4" customWidth="1"/>
    <col min="781" max="781" width="21.140625" style="4" customWidth="1"/>
    <col min="782" max="782" width="9.5703125" style="4" customWidth="1"/>
    <col min="783" max="783" width="0.42578125" style="4" customWidth="1"/>
    <col min="784" max="790" width="6.42578125" style="4" customWidth="1"/>
    <col min="791" max="1019" width="11.42578125" style="4"/>
    <col min="1020" max="1020" width="1" style="4" customWidth="1"/>
    <col min="1021" max="1021" width="4.28515625" style="4" customWidth="1"/>
    <col min="1022" max="1022" width="34.7109375" style="4" customWidth="1"/>
    <col min="1023" max="1023" width="0" style="4" hidden="1" customWidth="1"/>
    <col min="1024" max="1024" width="20" style="4" customWidth="1"/>
    <col min="1025" max="1025" width="20.85546875" style="4" customWidth="1"/>
    <col min="1026" max="1026" width="25" style="4" customWidth="1"/>
    <col min="1027" max="1027" width="18.7109375" style="4" customWidth="1"/>
    <col min="1028" max="1028" width="29.7109375" style="4" customWidth="1"/>
    <col min="1029" max="1029" width="13.42578125" style="4" customWidth="1"/>
    <col min="1030" max="1030" width="13.85546875" style="4" customWidth="1"/>
    <col min="1031" max="1035" width="16.5703125" style="4" customWidth="1"/>
    <col min="1036" max="1036" width="20.5703125" style="4" customWidth="1"/>
    <col min="1037" max="1037" width="21.140625" style="4" customWidth="1"/>
    <col min="1038" max="1038" width="9.5703125" style="4" customWidth="1"/>
    <col min="1039" max="1039" width="0.42578125" style="4" customWidth="1"/>
    <col min="1040" max="1046" width="6.42578125" style="4" customWidth="1"/>
    <col min="1047" max="1275" width="11.42578125" style="4"/>
    <col min="1276" max="1276" width="1" style="4" customWidth="1"/>
    <col min="1277" max="1277" width="4.28515625" style="4" customWidth="1"/>
    <col min="1278" max="1278" width="34.7109375" style="4" customWidth="1"/>
    <col min="1279" max="1279" width="0" style="4" hidden="1" customWidth="1"/>
    <col min="1280" max="1280" width="20" style="4" customWidth="1"/>
    <col min="1281" max="1281" width="20.85546875" style="4" customWidth="1"/>
    <col min="1282" max="1282" width="25" style="4" customWidth="1"/>
    <col min="1283" max="1283" width="18.7109375" style="4" customWidth="1"/>
    <col min="1284" max="1284" width="29.7109375" style="4" customWidth="1"/>
    <col min="1285" max="1285" width="13.42578125" style="4" customWidth="1"/>
    <col min="1286" max="1286" width="13.85546875" style="4" customWidth="1"/>
    <col min="1287" max="1291" width="16.5703125" style="4" customWidth="1"/>
    <col min="1292" max="1292" width="20.5703125" style="4" customWidth="1"/>
    <col min="1293" max="1293" width="21.140625" style="4" customWidth="1"/>
    <col min="1294" max="1294" width="9.5703125" style="4" customWidth="1"/>
    <col min="1295" max="1295" width="0.42578125" style="4" customWidth="1"/>
    <col min="1296" max="1302" width="6.42578125" style="4" customWidth="1"/>
    <col min="1303" max="1531" width="11.42578125" style="4"/>
    <col min="1532" max="1532" width="1" style="4" customWidth="1"/>
    <col min="1533" max="1533" width="4.28515625" style="4" customWidth="1"/>
    <col min="1534" max="1534" width="34.7109375" style="4" customWidth="1"/>
    <col min="1535" max="1535" width="0" style="4" hidden="1" customWidth="1"/>
    <col min="1536" max="1536" width="20" style="4" customWidth="1"/>
    <col min="1537" max="1537" width="20.85546875" style="4" customWidth="1"/>
    <col min="1538" max="1538" width="25" style="4" customWidth="1"/>
    <col min="1539" max="1539" width="18.7109375" style="4" customWidth="1"/>
    <col min="1540" max="1540" width="29.7109375" style="4" customWidth="1"/>
    <col min="1541" max="1541" width="13.42578125" style="4" customWidth="1"/>
    <col min="1542" max="1542" width="13.85546875" style="4" customWidth="1"/>
    <col min="1543" max="1547" width="16.5703125" style="4" customWidth="1"/>
    <col min="1548" max="1548" width="20.5703125" style="4" customWidth="1"/>
    <col min="1549" max="1549" width="21.140625" style="4" customWidth="1"/>
    <col min="1550" max="1550" width="9.5703125" style="4" customWidth="1"/>
    <col min="1551" max="1551" width="0.42578125" style="4" customWidth="1"/>
    <col min="1552" max="1558" width="6.42578125" style="4" customWidth="1"/>
    <col min="1559" max="1787" width="11.42578125" style="4"/>
    <col min="1788" max="1788" width="1" style="4" customWidth="1"/>
    <col min="1789" max="1789" width="4.28515625" style="4" customWidth="1"/>
    <col min="1790" max="1790" width="34.7109375" style="4" customWidth="1"/>
    <col min="1791" max="1791" width="0" style="4" hidden="1" customWidth="1"/>
    <col min="1792" max="1792" width="20" style="4" customWidth="1"/>
    <col min="1793" max="1793" width="20.85546875" style="4" customWidth="1"/>
    <col min="1794" max="1794" width="25" style="4" customWidth="1"/>
    <col min="1795" max="1795" width="18.7109375" style="4" customWidth="1"/>
    <col min="1796" max="1796" width="29.7109375" style="4" customWidth="1"/>
    <col min="1797" max="1797" width="13.42578125" style="4" customWidth="1"/>
    <col min="1798" max="1798" width="13.85546875" style="4" customWidth="1"/>
    <col min="1799" max="1803" width="16.5703125" style="4" customWidth="1"/>
    <col min="1804" max="1804" width="20.5703125" style="4" customWidth="1"/>
    <col min="1805" max="1805" width="21.140625" style="4" customWidth="1"/>
    <col min="1806" max="1806" width="9.5703125" style="4" customWidth="1"/>
    <col min="1807" max="1807" width="0.42578125" style="4" customWidth="1"/>
    <col min="1808" max="1814" width="6.42578125" style="4" customWidth="1"/>
    <col min="1815" max="2043" width="11.42578125" style="4"/>
    <col min="2044" max="2044" width="1" style="4" customWidth="1"/>
    <col min="2045" max="2045" width="4.28515625" style="4" customWidth="1"/>
    <col min="2046" max="2046" width="34.7109375" style="4" customWidth="1"/>
    <col min="2047" max="2047" width="0" style="4" hidden="1" customWidth="1"/>
    <col min="2048" max="2048" width="20" style="4" customWidth="1"/>
    <col min="2049" max="2049" width="20.85546875" style="4" customWidth="1"/>
    <col min="2050" max="2050" width="25" style="4" customWidth="1"/>
    <col min="2051" max="2051" width="18.7109375" style="4" customWidth="1"/>
    <col min="2052" max="2052" width="29.7109375" style="4" customWidth="1"/>
    <col min="2053" max="2053" width="13.42578125" style="4" customWidth="1"/>
    <col min="2054" max="2054" width="13.85546875" style="4" customWidth="1"/>
    <col min="2055" max="2059" width="16.5703125" style="4" customWidth="1"/>
    <col min="2060" max="2060" width="20.5703125" style="4" customWidth="1"/>
    <col min="2061" max="2061" width="21.140625" style="4" customWidth="1"/>
    <col min="2062" max="2062" width="9.5703125" style="4" customWidth="1"/>
    <col min="2063" max="2063" width="0.42578125" style="4" customWidth="1"/>
    <col min="2064" max="2070" width="6.42578125" style="4" customWidth="1"/>
    <col min="2071" max="2299" width="11.42578125" style="4"/>
    <col min="2300" max="2300" width="1" style="4" customWidth="1"/>
    <col min="2301" max="2301" width="4.28515625" style="4" customWidth="1"/>
    <col min="2302" max="2302" width="34.7109375" style="4" customWidth="1"/>
    <col min="2303" max="2303" width="0" style="4" hidden="1" customWidth="1"/>
    <col min="2304" max="2304" width="20" style="4" customWidth="1"/>
    <col min="2305" max="2305" width="20.85546875" style="4" customWidth="1"/>
    <col min="2306" max="2306" width="25" style="4" customWidth="1"/>
    <col min="2307" max="2307" width="18.7109375" style="4" customWidth="1"/>
    <col min="2308" max="2308" width="29.7109375" style="4" customWidth="1"/>
    <col min="2309" max="2309" width="13.42578125" style="4" customWidth="1"/>
    <col min="2310" max="2310" width="13.85546875" style="4" customWidth="1"/>
    <col min="2311" max="2315" width="16.5703125" style="4" customWidth="1"/>
    <col min="2316" max="2316" width="20.5703125" style="4" customWidth="1"/>
    <col min="2317" max="2317" width="21.140625" style="4" customWidth="1"/>
    <col min="2318" max="2318" width="9.5703125" style="4" customWidth="1"/>
    <col min="2319" max="2319" width="0.42578125" style="4" customWidth="1"/>
    <col min="2320" max="2326" width="6.42578125" style="4" customWidth="1"/>
    <col min="2327" max="2555" width="11.42578125" style="4"/>
    <col min="2556" max="2556" width="1" style="4" customWidth="1"/>
    <col min="2557" max="2557" width="4.28515625" style="4" customWidth="1"/>
    <col min="2558" max="2558" width="34.7109375" style="4" customWidth="1"/>
    <col min="2559" max="2559" width="0" style="4" hidden="1" customWidth="1"/>
    <col min="2560" max="2560" width="20" style="4" customWidth="1"/>
    <col min="2561" max="2561" width="20.85546875" style="4" customWidth="1"/>
    <col min="2562" max="2562" width="25" style="4" customWidth="1"/>
    <col min="2563" max="2563" width="18.7109375" style="4" customWidth="1"/>
    <col min="2564" max="2564" width="29.7109375" style="4" customWidth="1"/>
    <col min="2565" max="2565" width="13.42578125" style="4" customWidth="1"/>
    <col min="2566" max="2566" width="13.85546875" style="4" customWidth="1"/>
    <col min="2567" max="2571" width="16.5703125" style="4" customWidth="1"/>
    <col min="2572" max="2572" width="20.5703125" style="4" customWidth="1"/>
    <col min="2573" max="2573" width="21.140625" style="4" customWidth="1"/>
    <col min="2574" max="2574" width="9.5703125" style="4" customWidth="1"/>
    <col min="2575" max="2575" width="0.42578125" style="4" customWidth="1"/>
    <col min="2576" max="2582" width="6.42578125" style="4" customWidth="1"/>
    <col min="2583" max="2811" width="11.42578125" style="4"/>
    <col min="2812" max="2812" width="1" style="4" customWidth="1"/>
    <col min="2813" max="2813" width="4.28515625" style="4" customWidth="1"/>
    <col min="2814" max="2814" width="34.7109375" style="4" customWidth="1"/>
    <col min="2815" max="2815" width="0" style="4" hidden="1" customWidth="1"/>
    <col min="2816" max="2816" width="20" style="4" customWidth="1"/>
    <col min="2817" max="2817" width="20.85546875" style="4" customWidth="1"/>
    <col min="2818" max="2818" width="25" style="4" customWidth="1"/>
    <col min="2819" max="2819" width="18.7109375" style="4" customWidth="1"/>
    <col min="2820" max="2820" width="29.7109375" style="4" customWidth="1"/>
    <col min="2821" max="2821" width="13.42578125" style="4" customWidth="1"/>
    <col min="2822" max="2822" width="13.85546875" style="4" customWidth="1"/>
    <col min="2823" max="2827" width="16.5703125" style="4" customWidth="1"/>
    <col min="2828" max="2828" width="20.5703125" style="4" customWidth="1"/>
    <col min="2829" max="2829" width="21.140625" style="4" customWidth="1"/>
    <col min="2830" max="2830" width="9.5703125" style="4" customWidth="1"/>
    <col min="2831" max="2831" width="0.42578125" style="4" customWidth="1"/>
    <col min="2832" max="2838" width="6.42578125" style="4" customWidth="1"/>
    <col min="2839" max="3067" width="11.42578125" style="4"/>
    <col min="3068" max="3068" width="1" style="4" customWidth="1"/>
    <col min="3069" max="3069" width="4.28515625" style="4" customWidth="1"/>
    <col min="3070" max="3070" width="34.7109375" style="4" customWidth="1"/>
    <col min="3071" max="3071" width="0" style="4" hidden="1" customWidth="1"/>
    <col min="3072" max="3072" width="20" style="4" customWidth="1"/>
    <col min="3073" max="3073" width="20.85546875" style="4" customWidth="1"/>
    <col min="3074" max="3074" width="25" style="4" customWidth="1"/>
    <col min="3075" max="3075" width="18.7109375" style="4" customWidth="1"/>
    <col min="3076" max="3076" width="29.7109375" style="4" customWidth="1"/>
    <col min="3077" max="3077" width="13.42578125" style="4" customWidth="1"/>
    <col min="3078" max="3078" width="13.85546875" style="4" customWidth="1"/>
    <col min="3079" max="3083" width="16.5703125" style="4" customWidth="1"/>
    <col min="3084" max="3084" width="20.5703125" style="4" customWidth="1"/>
    <col min="3085" max="3085" width="21.140625" style="4" customWidth="1"/>
    <col min="3086" max="3086" width="9.5703125" style="4" customWidth="1"/>
    <col min="3087" max="3087" width="0.42578125" style="4" customWidth="1"/>
    <col min="3088" max="3094" width="6.42578125" style="4" customWidth="1"/>
    <col min="3095" max="3323" width="11.42578125" style="4"/>
    <col min="3324" max="3324" width="1" style="4" customWidth="1"/>
    <col min="3325" max="3325" width="4.28515625" style="4" customWidth="1"/>
    <col min="3326" max="3326" width="34.7109375" style="4" customWidth="1"/>
    <col min="3327" max="3327" width="0" style="4" hidden="1" customWidth="1"/>
    <col min="3328" max="3328" width="20" style="4" customWidth="1"/>
    <col min="3329" max="3329" width="20.85546875" style="4" customWidth="1"/>
    <col min="3330" max="3330" width="25" style="4" customWidth="1"/>
    <col min="3331" max="3331" width="18.7109375" style="4" customWidth="1"/>
    <col min="3332" max="3332" width="29.7109375" style="4" customWidth="1"/>
    <col min="3333" max="3333" width="13.42578125" style="4" customWidth="1"/>
    <col min="3334" max="3334" width="13.85546875" style="4" customWidth="1"/>
    <col min="3335" max="3339" width="16.5703125" style="4" customWidth="1"/>
    <col min="3340" max="3340" width="20.5703125" style="4" customWidth="1"/>
    <col min="3341" max="3341" width="21.140625" style="4" customWidth="1"/>
    <col min="3342" max="3342" width="9.5703125" style="4" customWidth="1"/>
    <col min="3343" max="3343" width="0.42578125" style="4" customWidth="1"/>
    <col min="3344" max="3350" width="6.42578125" style="4" customWidth="1"/>
    <col min="3351" max="3579" width="11.42578125" style="4"/>
    <col min="3580" max="3580" width="1" style="4" customWidth="1"/>
    <col min="3581" max="3581" width="4.28515625" style="4" customWidth="1"/>
    <col min="3582" max="3582" width="34.7109375" style="4" customWidth="1"/>
    <col min="3583" max="3583" width="0" style="4" hidden="1" customWidth="1"/>
    <col min="3584" max="3584" width="20" style="4" customWidth="1"/>
    <col min="3585" max="3585" width="20.85546875" style="4" customWidth="1"/>
    <col min="3586" max="3586" width="25" style="4" customWidth="1"/>
    <col min="3587" max="3587" width="18.7109375" style="4" customWidth="1"/>
    <col min="3588" max="3588" width="29.7109375" style="4" customWidth="1"/>
    <col min="3589" max="3589" width="13.42578125" style="4" customWidth="1"/>
    <col min="3590" max="3590" width="13.85546875" style="4" customWidth="1"/>
    <col min="3591" max="3595" width="16.5703125" style="4" customWidth="1"/>
    <col min="3596" max="3596" width="20.5703125" style="4" customWidth="1"/>
    <col min="3597" max="3597" width="21.140625" style="4" customWidth="1"/>
    <col min="3598" max="3598" width="9.5703125" style="4" customWidth="1"/>
    <col min="3599" max="3599" width="0.42578125" style="4" customWidth="1"/>
    <col min="3600" max="3606" width="6.42578125" style="4" customWidth="1"/>
    <col min="3607" max="3835" width="11.42578125" style="4"/>
    <col min="3836" max="3836" width="1" style="4" customWidth="1"/>
    <col min="3837" max="3837" width="4.28515625" style="4" customWidth="1"/>
    <col min="3838" max="3838" width="34.7109375" style="4" customWidth="1"/>
    <col min="3839" max="3839" width="0" style="4" hidden="1" customWidth="1"/>
    <col min="3840" max="3840" width="20" style="4" customWidth="1"/>
    <col min="3841" max="3841" width="20.85546875" style="4" customWidth="1"/>
    <col min="3842" max="3842" width="25" style="4" customWidth="1"/>
    <col min="3843" max="3843" width="18.7109375" style="4" customWidth="1"/>
    <col min="3844" max="3844" width="29.7109375" style="4" customWidth="1"/>
    <col min="3845" max="3845" width="13.42578125" style="4" customWidth="1"/>
    <col min="3846" max="3846" width="13.85546875" style="4" customWidth="1"/>
    <col min="3847" max="3851" width="16.5703125" style="4" customWidth="1"/>
    <col min="3852" max="3852" width="20.5703125" style="4" customWidth="1"/>
    <col min="3853" max="3853" width="21.140625" style="4" customWidth="1"/>
    <col min="3854" max="3854" width="9.5703125" style="4" customWidth="1"/>
    <col min="3855" max="3855" width="0.42578125" style="4" customWidth="1"/>
    <col min="3856" max="3862" width="6.42578125" style="4" customWidth="1"/>
    <col min="3863" max="4091" width="11.42578125" style="4"/>
    <col min="4092" max="4092" width="1" style="4" customWidth="1"/>
    <col min="4093" max="4093" width="4.28515625" style="4" customWidth="1"/>
    <col min="4094" max="4094" width="34.7109375" style="4" customWidth="1"/>
    <col min="4095" max="4095" width="0" style="4" hidden="1" customWidth="1"/>
    <col min="4096" max="4096" width="20" style="4" customWidth="1"/>
    <col min="4097" max="4097" width="20.85546875" style="4" customWidth="1"/>
    <col min="4098" max="4098" width="25" style="4" customWidth="1"/>
    <col min="4099" max="4099" width="18.7109375" style="4" customWidth="1"/>
    <col min="4100" max="4100" width="29.7109375" style="4" customWidth="1"/>
    <col min="4101" max="4101" width="13.42578125" style="4" customWidth="1"/>
    <col min="4102" max="4102" width="13.85546875" style="4" customWidth="1"/>
    <col min="4103" max="4107" width="16.5703125" style="4" customWidth="1"/>
    <col min="4108" max="4108" width="20.5703125" style="4" customWidth="1"/>
    <col min="4109" max="4109" width="21.140625" style="4" customWidth="1"/>
    <col min="4110" max="4110" width="9.5703125" style="4" customWidth="1"/>
    <col min="4111" max="4111" width="0.42578125" style="4" customWidth="1"/>
    <col min="4112" max="4118" width="6.42578125" style="4" customWidth="1"/>
    <col min="4119" max="4347" width="11.42578125" style="4"/>
    <col min="4348" max="4348" width="1" style="4" customWidth="1"/>
    <col min="4349" max="4349" width="4.28515625" style="4" customWidth="1"/>
    <col min="4350" max="4350" width="34.7109375" style="4" customWidth="1"/>
    <col min="4351" max="4351" width="0" style="4" hidden="1" customWidth="1"/>
    <col min="4352" max="4352" width="20" style="4" customWidth="1"/>
    <col min="4353" max="4353" width="20.85546875" style="4" customWidth="1"/>
    <col min="4354" max="4354" width="25" style="4" customWidth="1"/>
    <col min="4355" max="4355" width="18.7109375" style="4" customWidth="1"/>
    <col min="4356" max="4356" width="29.7109375" style="4" customWidth="1"/>
    <col min="4357" max="4357" width="13.42578125" style="4" customWidth="1"/>
    <col min="4358" max="4358" width="13.85546875" style="4" customWidth="1"/>
    <col min="4359" max="4363" width="16.5703125" style="4" customWidth="1"/>
    <col min="4364" max="4364" width="20.5703125" style="4" customWidth="1"/>
    <col min="4365" max="4365" width="21.140625" style="4" customWidth="1"/>
    <col min="4366" max="4366" width="9.5703125" style="4" customWidth="1"/>
    <col min="4367" max="4367" width="0.42578125" style="4" customWidth="1"/>
    <col min="4368" max="4374" width="6.42578125" style="4" customWidth="1"/>
    <col min="4375" max="4603" width="11.42578125" style="4"/>
    <col min="4604" max="4604" width="1" style="4" customWidth="1"/>
    <col min="4605" max="4605" width="4.28515625" style="4" customWidth="1"/>
    <col min="4606" max="4606" width="34.7109375" style="4" customWidth="1"/>
    <col min="4607" max="4607" width="0" style="4" hidden="1" customWidth="1"/>
    <col min="4608" max="4608" width="20" style="4" customWidth="1"/>
    <col min="4609" max="4609" width="20.85546875" style="4" customWidth="1"/>
    <col min="4610" max="4610" width="25" style="4" customWidth="1"/>
    <col min="4611" max="4611" width="18.7109375" style="4" customWidth="1"/>
    <col min="4612" max="4612" width="29.7109375" style="4" customWidth="1"/>
    <col min="4613" max="4613" width="13.42578125" style="4" customWidth="1"/>
    <col min="4614" max="4614" width="13.85546875" style="4" customWidth="1"/>
    <col min="4615" max="4619" width="16.5703125" style="4" customWidth="1"/>
    <col min="4620" max="4620" width="20.5703125" style="4" customWidth="1"/>
    <col min="4621" max="4621" width="21.140625" style="4" customWidth="1"/>
    <col min="4622" max="4622" width="9.5703125" style="4" customWidth="1"/>
    <col min="4623" max="4623" width="0.42578125" style="4" customWidth="1"/>
    <col min="4624" max="4630" width="6.42578125" style="4" customWidth="1"/>
    <col min="4631" max="4859" width="11.42578125" style="4"/>
    <col min="4860" max="4860" width="1" style="4" customWidth="1"/>
    <col min="4861" max="4861" width="4.28515625" style="4" customWidth="1"/>
    <col min="4862" max="4862" width="34.7109375" style="4" customWidth="1"/>
    <col min="4863" max="4863" width="0" style="4" hidden="1" customWidth="1"/>
    <col min="4864" max="4864" width="20" style="4" customWidth="1"/>
    <col min="4865" max="4865" width="20.85546875" style="4" customWidth="1"/>
    <col min="4866" max="4866" width="25" style="4" customWidth="1"/>
    <col min="4867" max="4867" width="18.7109375" style="4" customWidth="1"/>
    <col min="4868" max="4868" width="29.7109375" style="4" customWidth="1"/>
    <col min="4869" max="4869" width="13.42578125" style="4" customWidth="1"/>
    <col min="4870" max="4870" width="13.85546875" style="4" customWidth="1"/>
    <col min="4871" max="4875" width="16.5703125" style="4" customWidth="1"/>
    <col min="4876" max="4876" width="20.5703125" style="4" customWidth="1"/>
    <col min="4877" max="4877" width="21.140625" style="4" customWidth="1"/>
    <col min="4878" max="4878" width="9.5703125" style="4" customWidth="1"/>
    <col min="4879" max="4879" width="0.42578125" style="4" customWidth="1"/>
    <col min="4880" max="4886" width="6.42578125" style="4" customWidth="1"/>
    <col min="4887" max="5115" width="11.42578125" style="4"/>
    <col min="5116" max="5116" width="1" style="4" customWidth="1"/>
    <col min="5117" max="5117" width="4.28515625" style="4" customWidth="1"/>
    <col min="5118" max="5118" width="34.7109375" style="4" customWidth="1"/>
    <col min="5119" max="5119" width="0" style="4" hidden="1" customWidth="1"/>
    <col min="5120" max="5120" width="20" style="4" customWidth="1"/>
    <col min="5121" max="5121" width="20.85546875" style="4" customWidth="1"/>
    <col min="5122" max="5122" width="25" style="4" customWidth="1"/>
    <col min="5123" max="5123" width="18.7109375" style="4" customWidth="1"/>
    <col min="5124" max="5124" width="29.7109375" style="4" customWidth="1"/>
    <col min="5125" max="5125" width="13.42578125" style="4" customWidth="1"/>
    <col min="5126" max="5126" width="13.85546875" style="4" customWidth="1"/>
    <col min="5127" max="5131" width="16.5703125" style="4" customWidth="1"/>
    <col min="5132" max="5132" width="20.5703125" style="4" customWidth="1"/>
    <col min="5133" max="5133" width="21.140625" style="4" customWidth="1"/>
    <col min="5134" max="5134" width="9.5703125" style="4" customWidth="1"/>
    <col min="5135" max="5135" width="0.42578125" style="4" customWidth="1"/>
    <col min="5136" max="5142" width="6.42578125" style="4" customWidth="1"/>
    <col min="5143" max="5371" width="11.42578125" style="4"/>
    <col min="5372" max="5372" width="1" style="4" customWidth="1"/>
    <col min="5373" max="5373" width="4.28515625" style="4" customWidth="1"/>
    <col min="5374" max="5374" width="34.7109375" style="4" customWidth="1"/>
    <col min="5375" max="5375" width="0" style="4" hidden="1" customWidth="1"/>
    <col min="5376" max="5376" width="20" style="4" customWidth="1"/>
    <col min="5377" max="5377" width="20.85546875" style="4" customWidth="1"/>
    <col min="5378" max="5378" width="25" style="4" customWidth="1"/>
    <col min="5379" max="5379" width="18.7109375" style="4" customWidth="1"/>
    <col min="5380" max="5380" width="29.7109375" style="4" customWidth="1"/>
    <col min="5381" max="5381" width="13.42578125" style="4" customWidth="1"/>
    <col min="5382" max="5382" width="13.85546875" style="4" customWidth="1"/>
    <col min="5383" max="5387" width="16.5703125" style="4" customWidth="1"/>
    <col min="5388" max="5388" width="20.5703125" style="4" customWidth="1"/>
    <col min="5389" max="5389" width="21.140625" style="4" customWidth="1"/>
    <col min="5390" max="5390" width="9.5703125" style="4" customWidth="1"/>
    <col min="5391" max="5391" width="0.42578125" style="4" customWidth="1"/>
    <col min="5392" max="5398" width="6.42578125" style="4" customWidth="1"/>
    <col min="5399" max="5627" width="11.42578125" style="4"/>
    <col min="5628" max="5628" width="1" style="4" customWidth="1"/>
    <col min="5629" max="5629" width="4.28515625" style="4" customWidth="1"/>
    <col min="5630" max="5630" width="34.7109375" style="4" customWidth="1"/>
    <col min="5631" max="5631" width="0" style="4" hidden="1" customWidth="1"/>
    <col min="5632" max="5632" width="20" style="4" customWidth="1"/>
    <col min="5633" max="5633" width="20.85546875" style="4" customWidth="1"/>
    <col min="5634" max="5634" width="25" style="4" customWidth="1"/>
    <col min="5635" max="5635" width="18.7109375" style="4" customWidth="1"/>
    <col min="5636" max="5636" width="29.7109375" style="4" customWidth="1"/>
    <col min="5637" max="5637" width="13.42578125" style="4" customWidth="1"/>
    <col min="5638" max="5638" width="13.85546875" style="4" customWidth="1"/>
    <col min="5639" max="5643" width="16.5703125" style="4" customWidth="1"/>
    <col min="5644" max="5644" width="20.5703125" style="4" customWidth="1"/>
    <col min="5645" max="5645" width="21.140625" style="4" customWidth="1"/>
    <col min="5646" max="5646" width="9.5703125" style="4" customWidth="1"/>
    <col min="5647" max="5647" width="0.42578125" style="4" customWidth="1"/>
    <col min="5648" max="5654" width="6.42578125" style="4" customWidth="1"/>
    <col min="5655" max="5883" width="11.42578125" style="4"/>
    <col min="5884" max="5884" width="1" style="4" customWidth="1"/>
    <col min="5885" max="5885" width="4.28515625" style="4" customWidth="1"/>
    <col min="5886" max="5886" width="34.7109375" style="4" customWidth="1"/>
    <col min="5887" max="5887" width="0" style="4" hidden="1" customWidth="1"/>
    <col min="5888" max="5888" width="20" style="4" customWidth="1"/>
    <col min="5889" max="5889" width="20.85546875" style="4" customWidth="1"/>
    <col min="5890" max="5890" width="25" style="4" customWidth="1"/>
    <col min="5891" max="5891" width="18.7109375" style="4" customWidth="1"/>
    <col min="5892" max="5892" width="29.7109375" style="4" customWidth="1"/>
    <col min="5893" max="5893" width="13.42578125" style="4" customWidth="1"/>
    <col min="5894" max="5894" width="13.85546875" style="4" customWidth="1"/>
    <col min="5895" max="5899" width="16.5703125" style="4" customWidth="1"/>
    <col min="5900" max="5900" width="20.5703125" style="4" customWidth="1"/>
    <col min="5901" max="5901" width="21.140625" style="4" customWidth="1"/>
    <col min="5902" max="5902" width="9.5703125" style="4" customWidth="1"/>
    <col min="5903" max="5903" width="0.42578125" style="4" customWidth="1"/>
    <col min="5904" max="5910" width="6.42578125" style="4" customWidth="1"/>
    <col min="5911" max="6139" width="11.42578125" style="4"/>
    <col min="6140" max="6140" width="1" style="4" customWidth="1"/>
    <col min="6141" max="6141" width="4.28515625" style="4" customWidth="1"/>
    <col min="6142" max="6142" width="34.7109375" style="4" customWidth="1"/>
    <col min="6143" max="6143" width="0" style="4" hidden="1" customWidth="1"/>
    <col min="6144" max="6144" width="20" style="4" customWidth="1"/>
    <col min="6145" max="6145" width="20.85546875" style="4" customWidth="1"/>
    <col min="6146" max="6146" width="25" style="4" customWidth="1"/>
    <col min="6147" max="6147" width="18.7109375" style="4" customWidth="1"/>
    <col min="6148" max="6148" width="29.7109375" style="4" customWidth="1"/>
    <col min="6149" max="6149" width="13.42578125" style="4" customWidth="1"/>
    <col min="6150" max="6150" width="13.85546875" style="4" customWidth="1"/>
    <col min="6151" max="6155" width="16.5703125" style="4" customWidth="1"/>
    <col min="6156" max="6156" width="20.5703125" style="4" customWidth="1"/>
    <col min="6157" max="6157" width="21.140625" style="4" customWidth="1"/>
    <col min="6158" max="6158" width="9.5703125" style="4" customWidth="1"/>
    <col min="6159" max="6159" width="0.42578125" style="4" customWidth="1"/>
    <col min="6160" max="6166" width="6.42578125" style="4" customWidth="1"/>
    <col min="6167" max="6395" width="11.42578125" style="4"/>
    <col min="6396" max="6396" width="1" style="4" customWidth="1"/>
    <col min="6397" max="6397" width="4.28515625" style="4" customWidth="1"/>
    <col min="6398" max="6398" width="34.7109375" style="4" customWidth="1"/>
    <col min="6399" max="6399" width="0" style="4" hidden="1" customWidth="1"/>
    <col min="6400" max="6400" width="20" style="4" customWidth="1"/>
    <col min="6401" max="6401" width="20.85546875" style="4" customWidth="1"/>
    <col min="6402" max="6402" width="25" style="4" customWidth="1"/>
    <col min="6403" max="6403" width="18.7109375" style="4" customWidth="1"/>
    <col min="6404" max="6404" width="29.7109375" style="4" customWidth="1"/>
    <col min="6405" max="6405" width="13.42578125" style="4" customWidth="1"/>
    <col min="6406" max="6406" width="13.85546875" style="4" customWidth="1"/>
    <col min="6407" max="6411" width="16.5703125" style="4" customWidth="1"/>
    <col min="6412" max="6412" width="20.5703125" style="4" customWidth="1"/>
    <col min="6413" max="6413" width="21.140625" style="4" customWidth="1"/>
    <col min="6414" max="6414" width="9.5703125" style="4" customWidth="1"/>
    <col min="6415" max="6415" width="0.42578125" style="4" customWidth="1"/>
    <col min="6416" max="6422" width="6.42578125" style="4" customWidth="1"/>
    <col min="6423" max="6651" width="11.42578125" style="4"/>
    <col min="6652" max="6652" width="1" style="4" customWidth="1"/>
    <col min="6653" max="6653" width="4.28515625" style="4" customWidth="1"/>
    <col min="6654" max="6654" width="34.7109375" style="4" customWidth="1"/>
    <col min="6655" max="6655" width="0" style="4" hidden="1" customWidth="1"/>
    <col min="6656" max="6656" width="20" style="4" customWidth="1"/>
    <col min="6657" max="6657" width="20.85546875" style="4" customWidth="1"/>
    <col min="6658" max="6658" width="25" style="4" customWidth="1"/>
    <col min="6659" max="6659" width="18.7109375" style="4" customWidth="1"/>
    <col min="6660" max="6660" width="29.7109375" style="4" customWidth="1"/>
    <col min="6661" max="6661" width="13.42578125" style="4" customWidth="1"/>
    <col min="6662" max="6662" width="13.85546875" style="4" customWidth="1"/>
    <col min="6663" max="6667" width="16.5703125" style="4" customWidth="1"/>
    <col min="6668" max="6668" width="20.5703125" style="4" customWidth="1"/>
    <col min="6669" max="6669" width="21.140625" style="4" customWidth="1"/>
    <col min="6670" max="6670" width="9.5703125" style="4" customWidth="1"/>
    <col min="6671" max="6671" width="0.42578125" style="4" customWidth="1"/>
    <col min="6672" max="6678" width="6.42578125" style="4" customWidth="1"/>
    <col min="6679" max="6907" width="11.42578125" style="4"/>
    <col min="6908" max="6908" width="1" style="4" customWidth="1"/>
    <col min="6909" max="6909" width="4.28515625" style="4" customWidth="1"/>
    <col min="6910" max="6910" width="34.7109375" style="4" customWidth="1"/>
    <col min="6911" max="6911" width="0" style="4" hidden="1" customWidth="1"/>
    <col min="6912" max="6912" width="20" style="4" customWidth="1"/>
    <col min="6913" max="6913" width="20.85546875" style="4" customWidth="1"/>
    <col min="6914" max="6914" width="25" style="4" customWidth="1"/>
    <col min="6915" max="6915" width="18.7109375" style="4" customWidth="1"/>
    <col min="6916" max="6916" width="29.7109375" style="4" customWidth="1"/>
    <col min="6917" max="6917" width="13.42578125" style="4" customWidth="1"/>
    <col min="6918" max="6918" width="13.85546875" style="4" customWidth="1"/>
    <col min="6919" max="6923" width="16.5703125" style="4" customWidth="1"/>
    <col min="6924" max="6924" width="20.5703125" style="4" customWidth="1"/>
    <col min="6925" max="6925" width="21.140625" style="4" customWidth="1"/>
    <col min="6926" max="6926" width="9.5703125" style="4" customWidth="1"/>
    <col min="6927" max="6927" width="0.42578125" style="4" customWidth="1"/>
    <col min="6928" max="6934" width="6.42578125" style="4" customWidth="1"/>
    <col min="6935" max="7163" width="11.42578125" style="4"/>
    <col min="7164" max="7164" width="1" style="4" customWidth="1"/>
    <col min="7165" max="7165" width="4.28515625" style="4" customWidth="1"/>
    <col min="7166" max="7166" width="34.7109375" style="4" customWidth="1"/>
    <col min="7167" max="7167" width="0" style="4" hidden="1" customWidth="1"/>
    <col min="7168" max="7168" width="20" style="4" customWidth="1"/>
    <col min="7169" max="7169" width="20.85546875" style="4" customWidth="1"/>
    <col min="7170" max="7170" width="25" style="4" customWidth="1"/>
    <col min="7171" max="7171" width="18.7109375" style="4" customWidth="1"/>
    <col min="7172" max="7172" width="29.7109375" style="4" customWidth="1"/>
    <col min="7173" max="7173" width="13.42578125" style="4" customWidth="1"/>
    <col min="7174" max="7174" width="13.85546875" style="4" customWidth="1"/>
    <col min="7175" max="7179" width="16.5703125" style="4" customWidth="1"/>
    <col min="7180" max="7180" width="20.5703125" style="4" customWidth="1"/>
    <col min="7181" max="7181" width="21.140625" style="4" customWidth="1"/>
    <col min="7182" max="7182" width="9.5703125" style="4" customWidth="1"/>
    <col min="7183" max="7183" width="0.42578125" style="4" customWidth="1"/>
    <col min="7184" max="7190" width="6.42578125" style="4" customWidth="1"/>
    <col min="7191" max="7419" width="11.42578125" style="4"/>
    <col min="7420" max="7420" width="1" style="4" customWidth="1"/>
    <col min="7421" max="7421" width="4.28515625" style="4" customWidth="1"/>
    <col min="7422" max="7422" width="34.7109375" style="4" customWidth="1"/>
    <col min="7423" max="7423" width="0" style="4" hidden="1" customWidth="1"/>
    <col min="7424" max="7424" width="20" style="4" customWidth="1"/>
    <col min="7425" max="7425" width="20.85546875" style="4" customWidth="1"/>
    <col min="7426" max="7426" width="25" style="4" customWidth="1"/>
    <col min="7427" max="7427" width="18.7109375" style="4" customWidth="1"/>
    <col min="7428" max="7428" width="29.7109375" style="4" customWidth="1"/>
    <col min="7429" max="7429" width="13.42578125" style="4" customWidth="1"/>
    <col min="7430" max="7430" width="13.85546875" style="4" customWidth="1"/>
    <col min="7431" max="7435" width="16.5703125" style="4" customWidth="1"/>
    <col min="7436" max="7436" width="20.5703125" style="4" customWidth="1"/>
    <col min="7437" max="7437" width="21.140625" style="4" customWidth="1"/>
    <col min="7438" max="7438" width="9.5703125" style="4" customWidth="1"/>
    <col min="7439" max="7439" width="0.42578125" style="4" customWidth="1"/>
    <col min="7440" max="7446" width="6.42578125" style="4" customWidth="1"/>
    <col min="7447" max="7675" width="11.42578125" style="4"/>
    <col min="7676" max="7676" width="1" style="4" customWidth="1"/>
    <col min="7677" max="7677" width="4.28515625" style="4" customWidth="1"/>
    <col min="7678" max="7678" width="34.7109375" style="4" customWidth="1"/>
    <col min="7679" max="7679" width="0" style="4" hidden="1" customWidth="1"/>
    <col min="7680" max="7680" width="20" style="4" customWidth="1"/>
    <col min="7681" max="7681" width="20.85546875" style="4" customWidth="1"/>
    <col min="7682" max="7682" width="25" style="4" customWidth="1"/>
    <col min="7683" max="7683" width="18.7109375" style="4" customWidth="1"/>
    <col min="7684" max="7684" width="29.7109375" style="4" customWidth="1"/>
    <col min="7685" max="7685" width="13.42578125" style="4" customWidth="1"/>
    <col min="7686" max="7686" width="13.85546875" style="4" customWidth="1"/>
    <col min="7687" max="7691" width="16.5703125" style="4" customWidth="1"/>
    <col min="7692" max="7692" width="20.5703125" style="4" customWidth="1"/>
    <col min="7693" max="7693" width="21.140625" style="4" customWidth="1"/>
    <col min="7694" max="7694" width="9.5703125" style="4" customWidth="1"/>
    <col min="7695" max="7695" width="0.42578125" style="4" customWidth="1"/>
    <col min="7696" max="7702" width="6.42578125" style="4" customWidth="1"/>
    <col min="7703" max="7931" width="11.42578125" style="4"/>
    <col min="7932" max="7932" width="1" style="4" customWidth="1"/>
    <col min="7933" max="7933" width="4.28515625" style="4" customWidth="1"/>
    <col min="7934" max="7934" width="34.7109375" style="4" customWidth="1"/>
    <col min="7935" max="7935" width="0" style="4" hidden="1" customWidth="1"/>
    <col min="7936" max="7936" width="20" style="4" customWidth="1"/>
    <col min="7937" max="7937" width="20.85546875" style="4" customWidth="1"/>
    <col min="7938" max="7938" width="25" style="4" customWidth="1"/>
    <col min="7939" max="7939" width="18.7109375" style="4" customWidth="1"/>
    <col min="7940" max="7940" width="29.7109375" style="4" customWidth="1"/>
    <col min="7941" max="7941" width="13.42578125" style="4" customWidth="1"/>
    <col min="7942" max="7942" width="13.85546875" style="4" customWidth="1"/>
    <col min="7943" max="7947" width="16.5703125" style="4" customWidth="1"/>
    <col min="7948" max="7948" width="20.5703125" style="4" customWidth="1"/>
    <col min="7949" max="7949" width="21.140625" style="4" customWidth="1"/>
    <col min="7950" max="7950" width="9.5703125" style="4" customWidth="1"/>
    <col min="7951" max="7951" width="0.42578125" style="4" customWidth="1"/>
    <col min="7952" max="7958" width="6.42578125" style="4" customWidth="1"/>
    <col min="7959" max="8187" width="11.42578125" style="4"/>
    <col min="8188" max="8188" width="1" style="4" customWidth="1"/>
    <col min="8189" max="8189" width="4.28515625" style="4" customWidth="1"/>
    <col min="8190" max="8190" width="34.7109375" style="4" customWidth="1"/>
    <col min="8191" max="8191" width="0" style="4" hidden="1" customWidth="1"/>
    <col min="8192" max="8192" width="20" style="4" customWidth="1"/>
    <col min="8193" max="8193" width="20.85546875" style="4" customWidth="1"/>
    <col min="8194" max="8194" width="25" style="4" customWidth="1"/>
    <col min="8195" max="8195" width="18.7109375" style="4" customWidth="1"/>
    <col min="8196" max="8196" width="29.7109375" style="4" customWidth="1"/>
    <col min="8197" max="8197" width="13.42578125" style="4" customWidth="1"/>
    <col min="8198" max="8198" width="13.85546875" style="4" customWidth="1"/>
    <col min="8199" max="8203" width="16.5703125" style="4" customWidth="1"/>
    <col min="8204" max="8204" width="20.5703125" style="4" customWidth="1"/>
    <col min="8205" max="8205" width="21.140625" style="4" customWidth="1"/>
    <col min="8206" max="8206" width="9.5703125" style="4" customWidth="1"/>
    <col min="8207" max="8207" width="0.42578125" style="4" customWidth="1"/>
    <col min="8208" max="8214" width="6.42578125" style="4" customWidth="1"/>
    <col min="8215" max="8443" width="11.42578125" style="4"/>
    <col min="8444" max="8444" width="1" style="4" customWidth="1"/>
    <col min="8445" max="8445" width="4.28515625" style="4" customWidth="1"/>
    <col min="8446" max="8446" width="34.7109375" style="4" customWidth="1"/>
    <col min="8447" max="8447" width="0" style="4" hidden="1" customWidth="1"/>
    <col min="8448" max="8448" width="20" style="4" customWidth="1"/>
    <col min="8449" max="8449" width="20.85546875" style="4" customWidth="1"/>
    <col min="8450" max="8450" width="25" style="4" customWidth="1"/>
    <col min="8451" max="8451" width="18.7109375" style="4" customWidth="1"/>
    <col min="8452" max="8452" width="29.7109375" style="4" customWidth="1"/>
    <col min="8453" max="8453" width="13.42578125" style="4" customWidth="1"/>
    <col min="8454" max="8454" width="13.85546875" style="4" customWidth="1"/>
    <col min="8455" max="8459" width="16.5703125" style="4" customWidth="1"/>
    <col min="8460" max="8460" width="20.5703125" style="4" customWidth="1"/>
    <col min="8461" max="8461" width="21.140625" style="4" customWidth="1"/>
    <col min="8462" max="8462" width="9.5703125" style="4" customWidth="1"/>
    <col min="8463" max="8463" width="0.42578125" style="4" customWidth="1"/>
    <col min="8464" max="8470" width="6.42578125" style="4" customWidth="1"/>
    <col min="8471" max="8699" width="11.42578125" style="4"/>
    <col min="8700" max="8700" width="1" style="4" customWidth="1"/>
    <col min="8701" max="8701" width="4.28515625" style="4" customWidth="1"/>
    <col min="8702" max="8702" width="34.7109375" style="4" customWidth="1"/>
    <col min="8703" max="8703" width="0" style="4" hidden="1" customWidth="1"/>
    <col min="8704" max="8704" width="20" style="4" customWidth="1"/>
    <col min="8705" max="8705" width="20.85546875" style="4" customWidth="1"/>
    <col min="8706" max="8706" width="25" style="4" customWidth="1"/>
    <col min="8707" max="8707" width="18.7109375" style="4" customWidth="1"/>
    <col min="8708" max="8708" width="29.7109375" style="4" customWidth="1"/>
    <col min="8709" max="8709" width="13.42578125" style="4" customWidth="1"/>
    <col min="8710" max="8710" width="13.85546875" style="4" customWidth="1"/>
    <col min="8711" max="8715" width="16.5703125" style="4" customWidth="1"/>
    <col min="8716" max="8716" width="20.5703125" style="4" customWidth="1"/>
    <col min="8717" max="8717" width="21.140625" style="4" customWidth="1"/>
    <col min="8718" max="8718" width="9.5703125" style="4" customWidth="1"/>
    <col min="8719" max="8719" width="0.42578125" style="4" customWidth="1"/>
    <col min="8720" max="8726" width="6.42578125" style="4" customWidth="1"/>
    <col min="8727" max="8955" width="11.42578125" style="4"/>
    <col min="8956" max="8956" width="1" style="4" customWidth="1"/>
    <col min="8957" max="8957" width="4.28515625" style="4" customWidth="1"/>
    <col min="8958" max="8958" width="34.7109375" style="4" customWidth="1"/>
    <col min="8959" max="8959" width="0" style="4" hidden="1" customWidth="1"/>
    <col min="8960" max="8960" width="20" style="4" customWidth="1"/>
    <col min="8961" max="8961" width="20.85546875" style="4" customWidth="1"/>
    <col min="8962" max="8962" width="25" style="4" customWidth="1"/>
    <col min="8963" max="8963" width="18.7109375" style="4" customWidth="1"/>
    <col min="8964" max="8964" width="29.7109375" style="4" customWidth="1"/>
    <col min="8965" max="8965" width="13.42578125" style="4" customWidth="1"/>
    <col min="8966" max="8966" width="13.85546875" style="4" customWidth="1"/>
    <col min="8967" max="8971" width="16.5703125" style="4" customWidth="1"/>
    <col min="8972" max="8972" width="20.5703125" style="4" customWidth="1"/>
    <col min="8973" max="8973" width="21.140625" style="4" customWidth="1"/>
    <col min="8974" max="8974" width="9.5703125" style="4" customWidth="1"/>
    <col min="8975" max="8975" width="0.42578125" style="4" customWidth="1"/>
    <col min="8976" max="8982" width="6.42578125" style="4" customWidth="1"/>
    <col min="8983" max="9211" width="11.42578125" style="4"/>
    <col min="9212" max="9212" width="1" style="4" customWidth="1"/>
    <col min="9213" max="9213" width="4.28515625" style="4" customWidth="1"/>
    <col min="9214" max="9214" width="34.7109375" style="4" customWidth="1"/>
    <col min="9215" max="9215" width="0" style="4" hidden="1" customWidth="1"/>
    <col min="9216" max="9216" width="20" style="4" customWidth="1"/>
    <col min="9217" max="9217" width="20.85546875" style="4" customWidth="1"/>
    <col min="9218" max="9218" width="25" style="4" customWidth="1"/>
    <col min="9219" max="9219" width="18.7109375" style="4" customWidth="1"/>
    <col min="9220" max="9220" width="29.7109375" style="4" customWidth="1"/>
    <col min="9221" max="9221" width="13.42578125" style="4" customWidth="1"/>
    <col min="9222" max="9222" width="13.85546875" style="4" customWidth="1"/>
    <col min="9223" max="9227" width="16.5703125" style="4" customWidth="1"/>
    <col min="9228" max="9228" width="20.5703125" style="4" customWidth="1"/>
    <col min="9229" max="9229" width="21.140625" style="4" customWidth="1"/>
    <col min="9230" max="9230" width="9.5703125" style="4" customWidth="1"/>
    <col min="9231" max="9231" width="0.42578125" style="4" customWidth="1"/>
    <col min="9232" max="9238" width="6.42578125" style="4" customWidth="1"/>
    <col min="9239" max="9467" width="11.42578125" style="4"/>
    <col min="9468" max="9468" width="1" style="4" customWidth="1"/>
    <col min="9469" max="9469" width="4.28515625" style="4" customWidth="1"/>
    <col min="9470" max="9470" width="34.7109375" style="4" customWidth="1"/>
    <col min="9471" max="9471" width="0" style="4" hidden="1" customWidth="1"/>
    <col min="9472" max="9472" width="20" style="4" customWidth="1"/>
    <col min="9473" max="9473" width="20.85546875" style="4" customWidth="1"/>
    <col min="9474" max="9474" width="25" style="4" customWidth="1"/>
    <col min="9475" max="9475" width="18.7109375" style="4" customWidth="1"/>
    <col min="9476" max="9476" width="29.7109375" style="4" customWidth="1"/>
    <col min="9477" max="9477" width="13.42578125" style="4" customWidth="1"/>
    <col min="9478" max="9478" width="13.85546875" style="4" customWidth="1"/>
    <col min="9479" max="9483" width="16.5703125" style="4" customWidth="1"/>
    <col min="9484" max="9484" width="20.5703125" style="4" customWidth="1"/>
    <col min="9485" max="9485" width="21.140625" style="4" customWidth="1"/>
    <col min="9486" max="9486" width="9.5703125" style="4" customWidth="1"/>
    <col min="9487" max="9487" width="0.42578125" style="4" customWidth="1"/>
    <col min="9488" max="9494" width="6.42578125" style="4" customWidth="1"/>
    <col min="9495" max="9723" width="11.42578125" style="4"/>
    <col min="9724" max="9724" width="1" style="4" customWidth="1"/>
    <col min="9725" max="9725" width="4.28515625" style="4" customWidth="1"/>
    <col min="9726" max="9726" width="34.7109375" style="4" customWidth="1"/>
    <col min="9727" max="9727" width="0" style="4" hidden="1" customWidth="1"/>
    <col min="9728" max="9728" width="20" style="4" customWidth="1"/>
    <col min="9729" max="9729" width="20.85546875" style="4" customWidth="1"/>
    <col min="9730" max="9730" width="25" style="4" customWidth="1"/>
    <col min="9731" max="9731" width="18.7109375" style="4" customWidth="1"/>
    <col min="9732" max="9732" width="29.7109375" style="4" customWidth="1"/>
    <col min="9733" max="9733" width="13.42578125" style="4" customWidth="1"/>
    <col min="9734" max="9734" width="13.85546875" style="4" customWidth="1"/>
    <col min="9735" max="9739" width="16.5703125" style="4" customWidth="1"/>
    <col min="9740" max="9740" width="20.5703125" style="4" customWidth="1"/>
    <col min="9741" max="9741" width="21.140625" style="4" customWidth="1"/>
    <col min="9742" max="9742" width="9.5703125" style="4" customWidth="1"/>
    <col min="9743" max="9743" width="0.42578125" style="4" customWidth="1"/>
    <col min="9744" max="9750" width="6.42578125" style="4" customWidth="1"/>
    <col min="9751" max="9979" width="11.42578125" style="4"/>
    <col min="9980" max="9980" width="1" style="4" customWidth="1"/>
    <col min="9981" max="9981" width="4.28515625" style="4" customWidth="1"/>
    <col min="9982" max="9982" width="34.7109375" style="4" customWidth="1"/>
    <col min="9983" max="9983" width="0" style="4" hidden="1" customWidth="1"/>
    <col min="9984" max="9984" width="20" style="4" customWidth="1"/>
    <col min="9985" max="9985" width="20.85546875" style="4" customWidth="1"/>
    <col min="9986" max="9986" width="25" style="4" customWidth="1"/>
    <col min="9987" max="9987" width="18.7109375" style="4" customWidth="1"/>
    <col min="9988" max="9988" width="29.7109375" style="4" customWidth="1"/>
    <col min="9989" max="9989" width="13.42578125" style="4" customWidth="1"/>
    <col min="9990" max="9990" width="13.85546875" style="4" customWidth="1"/>
    <col min="9991" max="9995" width="16.5703125" style="4" customWidth="1"/>
    <col min="9996" max="9996" width="20.5703125" style="4" customWidth="1"/>
    <col min="9997" max="9997" width="21.140625" style="4" customWidth="1"/>
    <col min="9998" max="9998" width="9.5703125" style="4" customWidth="1"/>
    <col min="9999" max="9999" width="0.42578125" style="4" customWidth="1"/>
    <col min="10000" max="10006" width="6.42578125" style="4" customWidth="1"/>
    <col min="10007" max="10235" width="11.42578125" style="4"/>
    <col min="10236" max="10236" width="1" style="4" customWidth="1"/>
    <col min="10237" max="10237" width="4.28515625" style="4" customWidth="1"/>
    <col min="10238" max="10238" width="34.7109375" style="4" customWidth="1"/>
    <col min="10239" max="10239" width="0" style="4" hidden="1" customWidth="1"/>
    <col min="10240" max="10240" width="20" style="4" customWidth="1"/>
    <col min="10241" max="10241" width="20.85546875" style="4" customWidth="1"/>
    <col min="10242" max="10242" width="25" style="4" customWidth="1"/>
    <col min="10243" max="10243" width="18.7109375" style="4" customWidth="1"/>
    <col min="10244" max="10244" width="29.7109375" style="4" customWidth="1"/>
    <col min="10245" max="10245" width="13.42578125" style="4" customWidth="1"/>
    <col min="10246" max="10246" width="13.85546875" style="4" customWidth="1"/>
    <col min="10247" max="10251" width="16.5703125" style="4" customWidth="1"/>
    <col min="10252" max="10252" width="20.5703125" style="4" customWidth="1"/>
    <col min="10253" max="10253" width="21.140625" style="4" customWidth="1"/>
    <col min="10254" max="10254" width="9.5703125" style="4" customWidth="1"/>
    <col min="10255" max="10255" width="0.42578125" style="4" customWidth="1"/>
    <col min="10256" max="10262" width="6.42578125" style="4" customWidth="1"/>
    <col min="10263" max="10491" width="11.42578125" style="4"/>
    <col min="10492" max="10492" width="1" style="4" customWidth="1"/>
    <col min="10493" max="10493" width="4.28515625" style="4" customWidth="1"/>
    <col min="10494" max="10494" width="34.7109375" style="4" customWidth="1"/>
    <col min="10495" max="10495" width="0" style="4" hidden="1" customWidth="1"/>
    <col min="10496" max="10496" width="20" style="4" customWidth="1"/>
    <col min="10497" max="10497" width="20.85546875" style="4" customWidth="1"/>
    <col min="10498" max="10498" width="25" style="4" customWidth="1"/>
    <col min="10499" max="10499" width="18.7109375" style="4" customWidth="1"/>
    <col min="10500" max="10500" width="29.7109375" style="4" customWidth="1"/>
    <col min="10501" max="10501" width="13.42578125" style="4" customWidth="1"/>
    <col min="10502" max="10502" width="13.85546875" style="4" customWidth="1"/>
    <col min="10503" max="10507" width="16.5703125" style="4" customWidth="1"/>
    <col min="10508" max="10508" width="20.5703125" style="4" customWidth="1"/>
    <col min="10509" max="10509" width="21.140625" style="4" customWidth="1"/>
    <col min="10510" max="10510" width="9.5703125" style="4" customWidth="1"/>
    <col min="10511" max="10511" width="0.42578125" style="4" customWidth="1"/>
    <col min="10512" max="10518" width="6.42578125" style="4" customWidth="1"/>
    <col min="10519" max="10747" width="11.42578125" style="4"/>
    <col min="10748" max="10748" width="1" style="4" customWidth="1"/>
    <col min="10749" max="10749" width="4.28515625" style="4" customWidth="1"/>
    <col min="10750" max="10750" width="34.7109375" style="4" customWidth="1"/>
    <col min="10751" max="10751" width="0" style="4" hidden="1" customWidth="1"/>
    <col min="10752" max="10752" width="20" style="4" customWidth="1"/>
    <col min="10753" max="10753" width="20.85546875" style="4" customWidth="1"/>
    <col min="10754" max="10754" width="25" style="4" customWidth="1"/>
    <col min="10755" max="10755" width="18.7109375" style="4" customWidth="1"/>
    <col min="10756" max="10756" width="29.7109375" style="4" customWidth="1"/>
    <col min="10757" max="10757" width="13.42578125" style="4" customWidth="1"/>
    <col min="10758" max="10758" width="13.85546875" style="4" customWidth="1"/>
    <col min="10759" max="10763" width="16.5703125" style="4" customWidth="1"/>
    <col min="10764" max="10764" width="20.5703125" style="4" customWidth="1"/>
    <col min="10765" max="10765" width="21.140625" style="4" customWidth="1"/>
    <col min="10766" max="10766" width="9.5703125" style="4" customWidth="1"/>
    <col min="10767" max="10767" width="0.42578125" style="4" customWidth="1"/>
    <col min="10768" max="10774" width="6.42578125" style="4" customWidth="1"/>
    <col min="10775" max="11003" width="11.42578125" style="4"/>
    <col min="11004" max="11004" width="1" style="4" customWidth="1"/>
    <col min="11005" max="11005" width="4.28515625" style="4" customWidth="1"/>
    <col min="11006" max="11006" width="34.7109375" style="4" customWidth="1"/>
    <col min="11007" max="11007" width="0" style="4" hidden="1" customWidth="1"/>
    <col min="11008" max="11008" width="20" style="4" customWidth="1"/>
    <col min="11009" max="11009" width="20.85546875" style="4" customWidth="1"/>
    <col min="11010" max="11010" width="25" style="4" customWidth="1"/>
    <col min="11011" max="11011" width="18.7109375" style="4" customWidth="1"/>
    <col min="11012" max="11012" width="29.7109375" style="4" customWidth="1"/>
    <col min="11013" max="11013" width="13.42578125" style="4" customWidth="1"/>
    <col min="11014" max="11014" width="13.85546875" style="4" customWidth="1"/>
    <col min="11015" max="11019" width="16.5703125" style="4" customWidth="1"/>
    <col min="11020" max="11020" width="20.5703125" style="4" customWidth="1"/>
    <col min="11021" max="11021" width="21.140625" style="4" customWidth="1"/>
    <col min="11022" max="11022" width="9.5703125" style="4" customWidth="1"/>
    <col min="11023" max="11023" width="0.42578125" style="4" customWidth="1"/>
    <col min="11024" max="11030" width="6.42578125" style="4" customWidth="1"/>
    <col min="11031" max="11259" width="11.42578125" style="4"/>
    <col min="11260" max="11260" width="1" style="4" customWidth="1"/>
    <col min="11261" max="11261" width="4.28515625" style="4" customWidth="1"/>
    <col min="11262" max="11262" width="34.7109375" style="4" customWidth="1"/>
    <col min="11263" max="11263" width="0" style="4" hidden="1" customWidth="1"/>
    <col min="11264" max="11264" width="20" style="4" customWidth="1"/>
    <col min="11265" max="11265" width="20.85546875" style="4" customWidth="1"/>
    <col min="11266" max="11266" width="25" style="4" customWidth="1"/>
    <col min="11267" max="11267" width="18.7109375" style="4" customWidth="1"/>
    <col min="11268" max="11268" width="29.7109375" style="4" customWidth="1"/>
    <col min="11269" max="11269" width="13.42578125" style="4" customWidth="1"/>
    <col min="11270" max="11270" width="13.85546875" style="4" customWidth="1"/>
    <col min="11271" max="11275" width="16.5703125" style="4" customWidth="1"/>
    <col min="11276" max="11276" width="20.5703125" style="4" customWidth="1"/>
    <col min="11277" max="11277" width="21.140625" style="4" customWidth="1"/>
    <col min="11278" max="11278" width="9.5703125" style="4" customWidth="1"/>
    <col min="11279" max="11279" width="0.42578125" style="4" customWidth="1"/>
    <col min="11280" max="11286" width="6.42578125" style="4" customWidth="1"/>
    <col min="11287" max="11515" width="11.42578125" style="4"/>
    <col min="11516" max="11516" width="1" style="4" customWidth="1"/>
    <col min="11517" max="11517" width="4.28515625" style="4" customWidth="1"/>
    <col min="11518" max="11518" width="34.7109375" style="4" customWidth="1"/>
    <col min="11519" max="11519" width="0" style="4" hidden="1" customWidth="1"/>
    <col min="11520" max="11520" width="20" style="4" customWidth="1"/>
    <col min="11521" max="11521" width="20.85546875" style="4" customWidth="1"/>
    <col min="11522" max="11522" width="25" style="4" customWidth="1"/>
    <col min="11523" max="11523" width="18.7109375" style="4" customWidth="1"/>
    <col min="11524" max="11524" width="29.7109375" style="4" customWidth="1"/>
    <col min="11525" max="11525" width="13.42578125" style="4" customWidth="1"/>
    <col min="11526" max="11526" width="13.85546875" style="4" customWidth="1"/>
    <col min="11527" max="11531" width="16.5703125" style="4" customWidth="1"/>
    <col min="11532" max="11532" width="20.5703125" style="4" customWidth="1"/>
    <col min="11533" max="11533" width="21.140625" style="4" customWidth="1"/>
    <col min="11534" max="11534" width="9.5703125" style="4" customWidth="1"/>
    <col min="11535" max="11535" width="0.42578125" style="4" customWidth="1"/>
    <col min="11536" max="11542" width="6.42578125" style="4" customWidth="1"/>
    <col min="11543" max="11771" width="11.42578125" style="4"/>
    <col min="11772" max="11772" width="1" style="4" customWidth="1"/>
    <col min="11773" max="11773" width="4.28515625" style="4" customWidth="1"/>
    <col min="11774" max="11774" width="34.7109375" style="4" customWidth="1"/>
    <col min="11775" max="11775" width="0" style="4" hidden="1" customWidth="1"/>
    <col min="11776" max="11776" width="20" style="4" customWidth="1"/>
    <col min="11777" max="11777" width="20.85546875" style="4" customWidth="1"/>
    <col min="11778" max="11778" width="25" style="4" customWidth="1"/>
    <col min="11779" max="11779" width="18.7109375" style="4" customWidth="1"/>
    <col min="11780" max="11780" width="29.7109375" style="4" customWidth="1"/>
    <col min="11781" max="11781" width="13.42578125" style="4" customWidth="1"/>
    <col min="11782" max="11782" width="13.85546875" style="4" customWidth="1"/>
    <col min="11783" max="11787" width="16.5703125" style="4" customWidth="1"/>
    <col min="11788" max="11788" width="20.5703125" style="4" customWidth="1"/>
    <col min="11789" max="11789" width="21.140625" style="4" customWidth="1"/>
    <col min="11790" max="11790" width="9.5703125" style="4" customWidth="1"/>
    <col min="11791" max="11791" width="0.42578125" style="4" customWidth="1"/>
    <col min="11792" max="11798" width="6.42578125" style="4" customWidth="1"/>
    <col min="11799" max="12027" width="11.42578125" style="4"/>
    <col min="12028" max="12028" width="1" style="4" customWidth="1"/>
    <col min="12029" max="12029" width="4.28515625" style="4" customWidth="1"/>
    <col min="12030" max="12030" width="34.7109375" style="4" customWidth="1"/>
    <col min="12031" max="12031" width="0" style="4" hidden="1" customWidth="1"/>
    <col min="12032" max="12032" width="20" style="4" customWidth="1"/>
    <col min="12033" max="12033" width="20.85546875" style="4" customWidth="1"/>
    <col min="12034" max="12034" width="25" style="4" customWidth="1"/>
    <col min="12035" max="12035" width="18.7109375" style="4" customWidth="1"/>
    <col min="12036" max="12036" width="29.7109375" style="4" customWidth="1"/>
    <col min="12037" max="12037" width="13.42578125" style="4" customWidth="1"/>
    <col min="12038" max="12038" width="13.85546875" style="4" customWidth="1"/>
    <col min="12039" max="12043" width="16.5703125" style="4" customWidth="1"/>
    <col min="12044" max="12044" width="20.5703125" style="4" customWidth="1"/>
    <col min="12045" max="12045" width="21.140625" style="4" customWidth="1"/>
    <col min="12046" max="12046" width="9.5703125" style="4" customWidth="1"/>
    <col min="12047" max="12047" width="0.42578125" style="4" customWidth="1"/>
    <col min="12048" max="12054" width="6.42578125" style="4" customWidth="1"/>
    <col min="12055" max="12283" width="11.42578125" style="4"/>
    <col min="12284" max="12284" width="1" style="4" customWidth="1"/>
    <col min="12285" max="12285" width="4.28515625" style="4" customWidth="1"/>
    <col min="12286" max="12286" width="34.7109375" style="4" customWidth="1"/>
    <col min="12287" max="12287" width="0" style="4" hidden="1" customWidth="1"/>
    <col min="12288" max="12288" width="20" style="4" customWidth="1"/>
    <col min="12289" max="12289" width="20.85546875" style="4" customWidth="1"/>
    <col min="12290" max="12290" width="25" style="4" customWidth="1"/>
    <col min="12291" max="12291" width="18.7109375" style="4" customWidth="1"/>
    <col min="12292" max="12292" width="29.7109375" style="4" customWidth="1"/>
    <col min="12293" max="12293" width="13.42578125" style="4" customWidth="1"/>
    <col min="12294" max="12294" width="13.85546875" style="4" customWidth="1"/>
    <col min="12295" max="12299" width="16.5703125" style="4" customWidth="1"/>
    <col min="12300" max="12300" width="20.5703125" style="4" customWidth="1"/>
    <col min="12301" max="12301" width="21.140625" style="4" customWidth="1"/>
    <col min="12302" max="12302" width="9.5703125" style="4" customWidth="1"/>
    <col min="12303" max="12303" width="0.42578125" style="4" customWidth="1"/>
    <col min="12304" max="12310" width="6.42578125" style="4" customWidth="1"/>
    <col min="12311" max="12539" width="11.42578125" style="4"/>
    <col min="12540" max="12540" width="1" style="4" customWidth="1"/>
    <col min="12541" max="12541" width="4.28515625" style="4" customWidth="1"/>
    <col min="12542" max="12542" width="34.7109375" style="4" customWidth="1"/>
    <col min="12543" max="12543" width="0" style="4" hidden="1" customWidth="1"/>
    <col min="12544" max="12544" width="20" style="4" customWidth="1"/>
    <col min="12545" max="12545" width="20.85546875" style="4" customWidth="1"/>
    <col min="12546" max="12546" width="25" style="4" customWidth="1"/>
    <col min="12547" max="12547" width="18.7109375" style="4" customWidth="1"/>
    <col min="12548" max="12548" width="29.7109375" style="4" customWidth="1"/>
    <col min="12549" max="12549" width="13.42578125" style="4" customWidth="1"/>
    <col min="12550" max="12550" width="13.85546875" style="4" customWidth="1"/>
    <col min="12551" max="12555" width="16.5703125" style="4" customWidth="1"/>
    <col min="12556" max="12556" width="20.5703125" style="4" customWidth="1"/>
    <col min="12557" max="12557" width="21.140625" style="4" customWidth="1"/>
    <col min="12558" max="12558" width="9.5703125" style="4" customWidth="1"/>
    <col min="12559" max="12559" width="0.42578125" style="4" customWidth="1"/>
    <col min="12560" max="12566" width="6.42578125" style="4" customWidth="1"/>
    <col min="12567" max="12795" width="11.42578125" style="4"/>
    <col min="12796" max="12796" width="1" style="4" customWidth="1"/>
    <col min="12797" max="12797" width="4.28515625" style="4" customWidth="1"/>
    <col min="12798" max="12798" width="34.7109375" style="4" customWidth="1"/>
    <col min="12799" max="12799" width="0" style="4" hidden="1" customWidth="1"/>
    <col min="12800" max="12800" width="20" style="4" customWidth="1"/>
    <col min="12801" max="12801" width="20.85546875" style="4" customWidth="1"/>
    <col min="12802" max="12802" width="25" style="4" customWidth="1"/>
    <col min="12803" max="12803" width="18.7109375" style="4" customWidth="1"/>
    <col min="12804" max="12804" width="29.7109375" style="4" customWidth="1"/>
    <col min="12805" max="12805" width="13.42578125" style="4" customWidth="1"/>
    <col min="12806" max="12806" width="13.85546875" style="4" customWidth="1"/>
    <col min="12807" max="12811" width="16.5703125" style="4" customWidth="1"/>
    <col min="12812" max="12812" width="20.5703125" style="4" customWidth="1"/>
    <col min="12813" max="12813" width="21.140625" style="4" customWidth="1"/>
    <col min="12814" max="12814" width="9.5703125" style="4" customWidth="1"/>
    <col min="12815" max="12815" width="0.42578125" style="4" customWidth="1"/>
    <col min="12816" max="12822" width="6.42578125" style="4" customWidth="1"/>
    <col min="12823" max="13051" width="11.42578125" style="4"/>
    <col min="13052" max="13052" width="1" style="4" customWidth="1"/>
    <col min="13053" max="13053" width="4.28515625" style="4" customWidth="1"/>
    <col min="13054" max="13054" width="34.7109375" style="4" customWidth="1"/>
    <col min="13055" max="13055" width="0" style="4" hidden="1" customWidth="1"/>
    <col min="13056" max="13056" width="20" style="4" customWidth="1"/>
    <col min="13057" max="13057" width="20.85546875" style="4" customWidth="1"/>
    <col min="13058" max="13058" width="25" style="4" customWidth="1"/>
    <col min="13059" max="13059" width="18.7109375" style="4" customWidth="1"/>
    <col min="13060" max="13060" width="29.7109375" style="4" customWidth="1"/>
    <col min="13061" max="13061" width="13.42578125" style="4" customWidth="1"/>
    <col min="13062" max="13062" width="13.85546875" style="4" customWidth="1"/>
    <col min="13063" max="13067" width="16.5703125" style="4" customWidth="1"/>
    <col min="13068" max="13068" width="20.5703125" style="4" customWidth="1"/>
    <col min="13069" max="13069" width="21.140625" style="4" customWidth="1"/>
    <col min="13070" max="13070" width="9.5703125" style="4" customWidth="1"/>
    <col min="13071" max="13071" width="0.42578125" style="4" customWidth="1"/>
    <col min="13072" max="13078" width="6.42578125" style="4" customWidth="1"/>
    <col min="13079" max="13307" width="11.42578125" style="4"/>
    <col min="13308" max="13308" width="1" style="4" customWidth="1"/>
    <col min="13309" max="13309" width="4.28515625" style="4" customWidth="1"/>
    <col min="13310" max="13310" width="34.7109375" style="4" customWidth="1"/>
    <col min="13311" max="13311" width="0" style="4" hidden="1" customWidth="1"/>
    <col min="13312" max="13312" width="20" style="4" customWidth="1"/>
    <col min="13313" max="13313" width="20.85546875" style="4" customWidth="1"/>
    <col min="13314" max="13314" width="25" style="4" customWidth="1"/>
    <col min="13315" max="13315" width="18.7109375" style="4" customWidth="1"/>
    <col min="13316" max="13316" width="29.7109375" style="4" customWidth="1"/>
    <col min="13317" max="13317" width="13.42578125" style="4" customWidth="1"/>
    <col min="13318" max="13318" width="13.85546875" style="4" customWidth="1"/>
    <col min="13319" max="13323" width="16.5703125" style="4" customWidth="1"/>
    <col min="13324" max="13324" width="20.5703125" style="4" customWidth="1"/>
    <col min="13325" max="13325" width="21.140625" style="4" customWidth="1"/>
    <col min="13326" max="13326" width="9.5703125" style="4" customWidth="1"/>
    <col min="13327" max="13327" width="0.42578125" style="4" customWidth="1"/>
    <col min="13328" max="13334" width="6.42578125" style="4" customWidth="1"/>
    <col min="13335" max="13563" width="11.42578125" style="4"/>
    <col min="13564" max="13564" width="1" style="4" customWidth="1"/>
    <col min="13565" max="13565" width="4.28515625" style="4" customWidth="1"/>
    <col min="13566" max="13566" width="34.7109375" style="4" customWidth="1"/>
    <col min="13567" max="13567" width="0" style="4" hidden="1" customWidth="1"/>
    <col min="13568" max="13568" width="20" style="4" customWidth="1"/>
    <col min="13569" max="13569" width="20.85546875" style="4" customWidth="1"/>
    <col min="13570" max="13570" width="25" style="4" customWidth="1"/>
    <col min="13571" max="13571" width="18.7109375" style="4" customWidth="1"/>
    <col min="13572" max="13572" width="29.7109375" style="4" customWidth="1"/>
    <col min="13573" max="13573" width="13.42578125" style="4" customWidth="1"/>
    <col min="13574" max="13574" width="13.85546875" style="4" customWidth="1"/>
    <col min="13575" max="13579" width="16.5703125" style="4" customWidth="1"/>
    <col min="13580" max="13580" width="20.5703125" style="4" customWidth="1"/>
    <col min="13581" max="13581" width="21.140625" style="4" customWidth="1"/>
    <col min="13582" max="13582" width="9.5703125" style="4" customWidth="1"/>
    <col min="13583" max="13583" width="0.42578125" style="4" customWidth="1"/>
    <col min="13584" max="13590" width="6.42578125" style="4" customWidth="1"/>
    <col min="13591" max="13819" width="11.42578125" style="4"/>
    <col min="13820" max="13820" width="1" style="4" customWidth="1"/>
    <col min="13821" max="13821" width="4.28515625" style="4" customWidth="1"/>
    <col min="13822" max="13822" width="34.7109375" style="4" customWidth="1"/>
    <col min="13823" max="13823" width="0" style="4" hidden="1" customWidth="1"/>
    <col min="13824" max="13824" width="20" style="4" customWidth="1"/>
    <col min="13825" max="13825" width="20.85546875" style="4" customWidth="1"/>
    <col min="13826" max="13826" width="25" style="4" customWidth="1"/>
    <col min="13827" max="13827" width="18.7109375" style="4" customWidth="1"/>
    <col min="13828" max="13828" width="29.7109375" style="4" customWidth="1"/>
    <col min="13829" max="13829" width="13.42578125" style="4" customWidth="1"/>
    <col min="13830" max="13830" width="13.85546875" style="4" customWidth="1"/>
    <col min="13831" max="13835" width="16.5703125" style="4" customWidth="1"/>
    <col min="13836" max="13836" width="20.5703125" style="4" customWidth="1"/>
    <col min="13837" max="13837" width="21.140625" style="4" customWidth="1"/>
    <col min="13838" max="13838" width="9.5703125" style="4" customWidth="1"/>
    <col min="13839" max="13839" width="0.42578125" style="4" customWidth="1"/>
    <col min="13840" max="13846" width="6.42578125" style="4" customWidth="1"/>
    <col min="13847" max="14075" width="11.42578125" style="4"/>
    <col min="14076" max="14076" width="1" style="4" customWidth="1"/>
    <col min="14077" max="14077" width="4.28515625" style="4" customWidth="1"/>
    <col min="14078" max="14078" width="34.7109375" style="4" customWidth="1"/>
    <col min="14079" max="14079" width="0" style="4" hidden="1" customWidth="1"/>
    <col min="14080" max="14080" width="20" style="4" customWidth="1"/>
    <col min="14081" max="14081" width="20.85546875" style="4" customWidth="1"/>
    <col min="14082" max="14082" width="25" style="4" customWidth="1"/>
    <col min="14083" max="14083" width="18.7109375" style="4" customWidth="1"/>
    <col min="14084" max="14084" width="29.7109375" style="4" customWidth="1"/>
    <col min="14085" max="14085" width="13.42578125" style="4" customWidth="1"/>
    <col min="14086" max="14086" width="13.85546875" style="4" customWidth="1"/>
    <col min="14087" max="14091" width="16.5703125" style="4" customWidth="1"/>
    <col min="14092" max="14092" width="20.5703125" style="4" customWidth="1"/>
    <col min="14093" max="14093" width="21.140625" style="4" customWidth="1"/>
    <col min="14094" max="14094" width="9.5703125" style="4" customWidth="1"/>
    <col min="14095" max="14095" width="0.42578125" style="4" customWidth="1"/>
    <col min="14096" max="14102" width="6.42578125" style="4" customWidth="1"/>
    <col min="14103" max="14331" width="11.42578125" style="4"/>
    <col min="14332" max="14332" width="1" style="4" customWidth="1"/>
    <col min="14333" max="14333" width="4.28515625" style="4" customWidth="1"/>
    <col min="14334" max="14334" width="34.7109375" style="4" customWidth="1"/>
    <col min="14335" max="14335" width="0" style="4" hidden="1" customWidth="1"/>
    <col min="14336" max="14336" width="20" style="4" customWidth="1"/>
    <col min="14337" max="14337" width="20.85546875" style="4" customWidth="1"/>
    <col min="14338" max="14338" width="25" style="4" customWidth="1"/>
    <col min="14339" max="14339" width="18.7109375" style="4" customWidth="1"/>
    <col min="14340" max="14340" width="29.7109375" style="4" customWidth="1"/>
    <col min="14341" max="14341" width="13.42578125" style="4" customWidth="1"/>
    <col min="14342" max="14342" width="13.85546875" style="4" customWidth="1"/>
    <col min="14343" max="14347" width="16.5703125" style="4" customWidth="1"/>
    <col min="14348" max="14348" width="20.5703125" style="4" customWidth="1"/>
    <col min="14349" max="14349" width="21.140625" style="4" customWidth="1"/>
    <col min="14350" max="14350" width="9.5703125" style="4" customWidth="1"/>
    <col min="14351" max="14351" width="0.42578125" style="4" customWidth="1"/>
    <col min="14352" max="14358" width="6.42578125" style="4" customWidth="1"/>
    <col min="14359" max="14587" width="11.42578125" style="4"/>
    <col min="14588" max="14588" width="1" style="4" customWidth="1"/>
    <col min="14589" max="14589" width="4.28515625" style="4" customWidth="1"/>
    <col min="14590" max="14590" width="34.7109375" style="4" customWidth="1"/>
    <col min="14591" max="14591" width="0" style="4" hidden="1" customWidth="1"/>
    <col min="14592" max="14592" width="20" style="4" customWidth="1"/>
    <col min="14593" max="14593" width="20.85546875" style="4" customWidth="1"/>
    <col min="14594" max="14594" width="25" style="4" customWidth="1"/>
    <col min="14595" max="14595" width="18.7109375" style="4" customWidth="1"/>
    <col min="14596" max="14596" width="29.7109375" style="4" customWidth="1"/>
    <col min="14597" max="14597" width="13.42578125" style="4" customWidth="1"/>
    <col min="14598" max="14598" width="13.85546875" style="4" customWidth="1"/>
    <col min="14599" max="14603" width="16.5703125" style="4" customWidth="1"/>
    <col min="14604" max="14604" width="20.5703125" style="4" customWidth="1"/>
    <col min="14605" max="14605" width="21.140625" style="4" customWidth="1"/>
    <col min="14606" max="14606" width="9.5703125" style="4" customWidth="1"/>
    <col min="14607" max="14607" width="0.42578125" style="4" customWidth="1"/>
    <col min="14608" max="14614" width="6.42578125" style="4" customWidth="1"/>
    <col min="14615" max="14843" width="11.42578125" style="4"/>
    <col min="14844" max="14844" width="1" style="4" customWidth="1"/>
    <col min="14845" max="14845" width="4.28515625" style="4" customWidth="1"/>
    <col min="14846" max="14846" width="34.7109375" style="4" customWidth="1"/>
    <col min="14847" max="14847" width="0" style="4" hidden="1" customWidth="1"/>
    <col min="14848" max="14848" width="20" style="4" customWidth="1"/>
    <col min="14849" max="14849" width="20.85546875" style="4" customWidth="1"/>
    <col min="14850" max="14850" width="25" style="4" customWidth="1"/>
    <col min="14851" max="14851" width="18.7109375" style="4" customWidth="1"/>
    <col min="14852" max="14852" width="29.7109375" style="4" customWidth="1"/>
    <col min="14853" max="14853" width="13.42578125" style="4" customWidth="1"/>
    <col min="14854" max="14854" width="13.85546875" style="4" customWidth="1"/>
    <col min="14855" max="14859" width="16.5703125" style="4" customWidth="1"/>
    <col min="14860" max="14860" width="20.5703125" style="4" customWidth="1"/>
    <col min="14861" max="14861" width="21.140625" style="4" customWidth="1"/>
    <col min="14862" max="14862" width="9.5703125" style="4" customWidth="1"/>
    <col min="14863" max="14863" width="0.42578125" style="4" customWidth="1"/>
    <col min="14864" max="14870" width="6.42578125" style="4" customWidth="1"/>
    <col min="14871" max="15099" width="11.42578125" style="4"/>
    <col min="15100" max="15100" width="1" style="4" customWidth="1"/>
    <col min="15101" max="15101" width="4.28515625" style="4" customWidth="1"/>
    <col min="15102" max="15102" width="34.7109375" style="4" customWidth="1"/>
    <col min="15103" max="15103" width="0" style="4" hidden="1" customWidth="1"/>
    <col min="15104" max="15104" width="20" style="4" customWidth="1"/>
    <col min="15105" max="15105" width="20.85546875" style="4" customWidth="1"/>
    <col min="15106" max="15106" width="25" style="4" customWidth="1"/>
    <col min="15107" max="15107" width="18.7109375" style="4" customWidth="1"/>
    <col min="15108" max="15108" width="29.7109375" style="4" customWidth="1"/>
    <col min="15109" max="15109" width="13.42578125" style="4" customWidth="1"/>
    <col min="15110" max="15110" width="13.85546875" style="4" customWidth="1"/>
    <col min="15111" max="15115" width="16.5703125" style="4" customWidth="1"/>
    <col min="15116" max="15116" width="20.5703125" style="4" customWidth="1"/>
    <col min="15117" max="15117" width="21.140625" style="4" customWidth="1"/>
    <col min="15118" max="15118" width="9.5703125" style="4" customWidth="1"/>
    <col min="15119" max="15119" width="0.42578125" style="4" customWidth="1"/>
    <col min="15120" max="15126" width="6.42578125" style="4" customWidth="1"/>
    <col min="15127" max="15355" width="11.42578125" style="4"/>
    <col min="15356" max="15356" width="1" style="4" customWidth="1"/>
    <col min="15357" max="15357" width="4.28515625" style="4" customWidth="1"/>
    <col min="15358" max="15358" width="34.7109375" style="4" customWidth="1"/>
    <col min="15359" max="15359" width="0" style="4" hidden="1" customWidth="1"/>
    <col min="15360" max="15360" width="20" style="4" customWidth="1"/>
    <col min="15361" max="15361" width="20.85546875" style="4" customWidth="1"/>
    <col min="15362" max="15362" width="25" style="4" customWidth="1"/>
    <col min="15363" max="15363" width="18.7109375" style="4" customWidth="1"/>
    <col min="15364" max="15364" width="29.7109375" style="4" customWidth="1"/>
    <col min="15365" max="15365" width="13.42578125" style="4" customWidth="1"/>
    <col min="15366" max="15366" width="13.85546875" style="4" customWidth="1"/>
    <col min="15367" max="15371" width="16.5703125" style="4" customWidth="1"/>
    <col min="15372" max="15372" width="20.5703125" style="4" customWidth="1"/>
    <col min="15373" max="15373" width="21.140625" style="4" customWidth="1"/>
    <col min="15374" max="15374" width="9.5703125" style="4" customWidth="1"/>
    <col min="15375" max="15375" width="0.42578125" style="4" customWidth="1"/>
    <col min="15376" max="15382" width="6.42578125" style="4" customWidth="1"/>
    <col min="15383" max="15611" width="11.42578125" style="4"/>
    <col min="15612" max="15612" width="1" style="4" customWidth="1"/>
    <col min="15613" max="15613" width="4.28515625" style="4" customWidth="1"/>
    <col min="15614" max="15614" width="34.7109375" style="4" customWidth="1"/>
    <col min="15615" max="15615" width="0" style="4" hidden="1" customWidth="1"/>
    <col min="15616" max="15616" width="20" style="4" customWidth="1"/>
    <col min="15617" max="15617" width="20.85546875" style="4" customWidth="1"/>
    <col min="15618" max="15618" width="25" style="4" customWidth="1"/>
    <col min="15619" max="15619" width="18.7109375" style="4" customWidth="1"/>
    <col min="15620" max="15620" width="29.7109375" style="4" customWidth="1"/>
    <col min="15621" max="15621" width="13.42578125" style="4" customWidth="1"/>
    <col min="15622" max="15622" width="13.85546875" style="4" customWidth="1"/>
    <col min="15623" max="15627" width="16.5703125" style="4" customWidth="1"/>
    <col min="15628" max="15628" width="20.5703125" style="4" customWidth="1"/>
    <col min="15629" max="15629" width="21.140625" style="4" customWidth="1"/>
    <col min="15630" max="15630" width="9.5703125" style="4" customWidth="1"/>
    <col min="15631" max="15631" width="0.42578125" style="4" customWidth="1"/>
    <col min="15632" max="15638" width="6.42578125" style="4" customWidth="1"/>
    <col min="15639" max="15867" width="11.42578125" style="4"/>
    <col min="15868" max="15868" width="1" style="4" customWidth="1"/>
    <col min="15869" max="15869" width="4.28515625" style="4" customWidth="1"/>
    <col min="15870" max="15870" width="34.7109375" style="4" customWidth="1"/>
    <col min="15871" max="15871" width="0" style="4" hidden="1" customWidth="1"/>
    <col min="15872" max="15872" width="20" style="4" customWidth="1"/>
    <col min="15873" max="15873" width="20.85546875" style="4" customWidth="1"/>
    <col min="15874" max="15874" width="25" style="4" customWidth="1"/>
    <col min="15875" max="15875" width="18.7109375" style="4" customWidth="1"/>
    <col min="15876" max="15876" width="29.7109375" style="4" customWidth="1"/>
    <col min="15877" max="15877" width="13.42578125" style="4" customWidth="1"/>
    <col min="15878" max="15878" width="13.85546875" style="4" customWidth="1"/>
    <col min="15879" max="15883" width="16.5703125" style="4" customWidth="1"/>
    <col min="15884" max="15884" width="20.5703125" style="4" customWidth="1"/>
    <col min="15885" max="15885" width="21.140625" style="4" customWidth="1"/>
    <col min="15886" max="15886" width="9.5703125" style="4" customWidth="1"/>
    <col min="15887" max="15887" width="0.42578125" style="4" customWidth="1"/>
    <col min="15888" max="15894" width="6.42578125" style="4" customWidth="1"/>
    <col min="15895" max="16123" width="11.42578125" style="4"/>
    <col min="16124" max="16124" width="1" style="4" customWidth="1"/>
    <col min="16125" max="16125" width="4.28515625" style="4" customWidth="1"/>
    <col min="16126" max="16126" width="34.7109375" style="4" customWidth="1"/>
    <col min="16127" max="16127" width="0" style="4" hidden="1" customWidth="1"/>
    <col min="16128" max="16128" width="20" style="4" customWidth="1"/>
    <col min="16129" max="16129" width="20.85546875" style="4" customWidth="1"/>
    <col min="16130" max="16130" width="25" style="4" customWidth="1"/>
    <col min="16131" max="16131" width="18.7109375" style="4" customWidth="1"/>
    <col min="16132" max="16132" width="29.7109375" style="4" customWidth="1"/>
    <col min="16133" max="16133" width="13.42578125" style="4" customWidth="1"/>
    <col min="16134" max="16134" width="13.85546875" style="4" customWidth="1"/>
    <col min="16135" max="16139" width="16.5703125" style="4" customWidth="1"/>
    <col min="16140" max="16140" width="20.5703125" style="4" customWidth="1"/>
    <col min="16141" max="16141" width="21.140625" style="4" customWidth="1"/>
    <col min="16142" max="16142" width="9.5703125" style="4" customWidth="1"/>
    <col min="16143" max="16143" width="0.42578125" style="4" customWidth="1"/>
    <col min="16144" max="16150" width="6.42578125" style="4" customWidth="1"/>
    <col min="16151" max="16371" width="11.42578125" style="4"/>
    <col min="16372" max="16384" width="11.42578125" style="4" customWidth="1"/>
  </cols>
  <sheetData>
    <row r="2" spans="2:16" ht="26.25" x14ac:dyDescent="0.25">
      <c r="B2" s="249" t="s">
        <v>62</v>
      </c>
      <c r="C2" s="250"/>
      <c r="D2" s="250"/>
      <c r="E2" s="250"/>
      <c r="F2" s="250"/>
      <c r="G2" s="250"/>
      <c r="H2" s="250"/>
      <c r="I2" s="250"/>
      <c r="J2" s="250"/>
      <c r="K2" s="250"/>
      <c r="L2" s="250"/>
      <c r="M2" s="250"/>
      <c r="N2" s="250"/>
      <c r="O2" s="250"/>
      <c r="P2" s="250"/>
    </row>
    <row r="4" spans="2:16" ht="26.25" x14ac:dyDescent="0.25">
      <c r="B4" s="249" t="s">
        <v>47</v>
      </c>
      <c r="C4" s="250"/>
      <c r="D4" s="250"/>
      <c r="E4" s="250"/>
      <c r="F4" s="250"/>
      <c r="G4" s="250"/>
      <c r="H4" s="250"/>
      <c r="I4" s="250"/>
      <c r="J4" s="250"/>
      <c r="K4" s="250"/>
      <c r="L4" s="250"/>
      <c r="M4" s="250"/>
      <c r="N4" s="250"/>
      <c r="O4" s="250"/>
      <c r="P4" s="250"/>
    </row>
    <row r="5" spans="2:16" ht="15.75" thickBot="1" x14ac:dyDescent="0.3"/>
    <row r="6" spans="2:16" ht="21.75" thickBot="1" x14ac:dyDescent="0.3">
      <c r="B6" s="6" t="s">
        <v>4</v>
      </c>
      <c r="C6" s="258" t="s">
        <v>149</v>
      </c>
      <c r="D6" s="258"/>
      <c r="E6" s="258"/>
      <c r="F6" s="258"/>
      <c r="G6" s="258"/>
      <c r="H6" s="258"/>
      <c r="I6" s="258"/>
      <c r="J6" s="258"/>
      <c r="K6" s="258"/>
      <c r="L6" s="258"/>
      <c r="M6" s="258"/>
      <c r="N6" s="259"/>
    </row>
    <row r="7" spans="2:16" ht="16.5" thickBot="1" x14ac:dyDescent="0.3">
      <c r="B7" s="7" t="s">
        <v>5</v>
      </c>
      <c r="C7" s="258"/>
      <c r="D7" s="258"/>
      <c r="E7" s="258"/>
      <c r="F7" s="258"/>
      <c r="G7" s="258"/>
      <c r="H7" s="258"/>
      <c r="I7" s="258"/>
      <c r="J7" s="258"/>
      <c r="K7" s="258"/>
      <c r="L7" s="258"/>
      <c r="M7" s="258"/>
      <c r="N7" s="259"/>
    </row>
    <row r="8" spans="2:16" ht="16.5" thickBot="1" x14ac:dyDescent="0.3">
      <c r="B8" s="7" t="s">
        <v>6</v>
      </c>
      <c r="C8" s="258"/>
      <c r="D8" s="258"/>
      <c r="E8" s="258"/>
      <c r="F8" s="258"/>
      <c r="G8" s="258"/>
      <c r="H8" s="258"/>
      <c r="I8" s="258"/>
      <c r="J8" s="258"/>
      <c r="K8" s="258"/>
      <c r="L8" s="258"/>
      <c r="M8" s="258"/>
      <c r="N8" s="259"/>
    </row>
    <row r="9" spans="2:16" ht="16.5" thickBot="1" x14ac:dyDescent="0.3">
      <c r="B9" s="7" t="s">
        <v>7</v>
      </c>
      <c r="C9" s="258"/>
      <c r="D9" s="258"/>
      <c r="E9" s="258"/>
      <c r="F9" s="258"/>
      <c r="G9" s="258"/>
      <c r="H9" s="258"/>
      <c r="I9" s="258"/>
      <c r="J9" s="258"/>
      <c r="K9" s="258"/>
      <c r="L9" s="258"/>
      <c r="M9" s="258"/>
      <c r="N9" s="259"/>
    </row>
    <row r="10" spans="2:16" ht="16.5" thickBot="1" x14ac:dyDescent="0.3">
      <c r="B10" s="7" t="s">
        <v>8</v>
      </c>
      <c r="C10" s="263">
        <v>11</v>
      </c>
      <c r="D10" s="263"/>
      <c r="E10" s="264"/>
      <c r="F10" s="29"/>
      <c r="G10" s="29"/>
      <c r="H10" s="29"/>
      <c r="I10" s="29"/>
      <c r="J10" s="29"/>
      <c r="K10" s="29"/>
      <c r="L10" s="29"/>
      <c r="M10" s="29"/>
      <c r="N10" s="30"/>
    </row>
    <row r="11" spans="2:16" ht="16.5" thickBot="1" x14ac:dyDescent="0.3">
      <c r="B11" s="9" t="s">
        <v>9</v>
      </c>
      <c r="C11" s="10">
        <v>41974</v>
      </c>
      <c r="D11" s="11"/>
      <c r="E11" s="11"/>
      <c r="F11" s="11"/>
      <c r="G11" s="11"/>
      <c r="H11" s="11"/>
      <c r="I11" s="11"/>
      <c r="J11" s="11"/>
      <c r="K11" s="11"/>
      <c r="L11" s="11"/>
      <c r="M11" s="11"/>
      <c r="N11" s="12"/>
    </row>
    <row r="12" spans="2:16" ht="15.75" x14ac:dyDescent="0.25">
      <c r="B12" s="8"/>
      <c r="C12" s="13"/>
      <c r="D12" s="14"/>
      <c r="E12" s="14"/>
      <c r="F12" s="14"/>
      <c r="G12" s="14"/>
      <c r="H12" s="14"/>
      <c r="I12" s="82"/>
      <c r="J12" s="82"/>
      <c r="K12" s="82"/>
      <c r="L12" s="82"/>
      <c r="M12" s="82"/>
      <c r="N12" s="14"/>
    </row>
    <row r="13" spans="2:16" x14ac:dyDescent="0.25">
      <c r="I13" s="82"/>
      <c r="J13" s="82"/>
      <c r="K13" s="82"/>
      <c r="L13" s="82"/>
      <c r="M13" s="82"/>
      <c r="N13" s="83"/>
    </row>
    <row r="14" spans="2:16" ht="45.75" customHeight="1" x14ac:dyDescent="0.25">
      <c r="B14" s="265" t="s">
        <v>91</v>
      </c>
      <c r="C14" s="265"/>
      <c r="D14" s="138" t="s">
        <v>12</v>
      </c>
      <c r="E14" s="138" t="s">
        <v>13</v>
      </c>
      <c r="F14" s="138" t="s">
        <v>29</v>
      </c>
      <c r="G14" s="294"/>
      <c r="I14" s="33"/>
      <c r="J14" s="33"/>
      <c r="K14" s="33"/>
      <c r="L14" s="33"/>
      <c r="M14" s="33"/>
      <c r="N14" s="83"/>
    </row>
    <row r="15" spans="2:16" x14ac:dyDescent="0.25">
      <c r="B15" s="265"/>
      <c r="C15" s="265"/>
      <c r="D15" s="138">
        <v>11</v>
      </c>
      <c r="E15" s="31">
        <v>1342404200</v>
      </c>
      <c r="F15" s="152">
        <v>460</v>
      </c>
      <c r="G15" s="295"/>
      <c r="I15" s="34"/>
      <c r="J15" s="34"/>
      <c r="K15" s="34"/>
      <c r="L15" s="34"/>
      <c r="M15" s="34"/>
      <c r="N15" s="83"/>
    </row>
    <row r="16" spans="2:16" x14ac:dyDescent="0.25">
      <c r="B16" s="265"/>
      <c r="C16" s="265"/>
      <c r="D16" s="138"/>
      <c r="E16" s="31"/>
      <c r="F16" s="31"/>
      <c r="G16" s="295"/>
      <c r="I16" s="34"/>
      <c r="J16" s="34"/>
      <c r="K16" s="34"/>
      <c r="L16" s="34"/>
      <c r="M16" s="34"/>
      <c r="N16" s="83"/>
    </row>
    <row r="17" spans="1:14" x14ac:dyDescent="0.25">
      <c r="B17" s="265"/>
      <c r="C17" s="265"/>
      <c r="D17" s="138"/>
      <c r="E17" s="31"/>
      <c r="F17" s="31"/>
      <c r="G17" s="295"/>
      <c r="I17" s="34"/>
      <c r="J17" s="34"/>
      <c r="K17" s="34"/>
      <c r="L17" s="34"/>
      <c r="M17" s="34"/>
      <c r="N17" s="83"/>
    </row>
    <row r="18" spans="1:14" x14ac:dyDescent="0.25">
      <c r="B18" s="265"/>
      <c r="C18" s="265"/>
      <c r="D18" s="138"/>
      <c r="E18" s="32"/>
      <c r="F18" s="31"/>
      <c r="G18" s="295"/>
      <c r="H18" s="17"/>
      <c r="I18" s="34"/>
      <c r="J18" s="34"/>
      <c r="K18" s="34"/>
      <c r="L18" s="34"/>
      <c r="M18" s="34"/>
      <c r="N18" s="15"/>
    </row>
    <row r="19" spans="1:14" x14ac:dyDescent="0.25">
      <c r="B19" s="265"/>
      <c r="C19" s="265"/>
      <c r="D19" s="138"/>
      <c r="E19" s="32"/>
      <c r="F19" s="31"/>
      <c r="G19" s="295"/>
      <c r="H19" s="17"/>
      <c r="I19" s="36"/>
      <c r="J19" s="36"/>
      <c r="K19" s="36"/>
      <c r="L19" s="36"/>
      <c r="M19" s="36"/>
      <c r="N19" s="15"/>
    </row>
    <row r="20" spans="1:14" x14ac:dyDescent="0.25">
      <c r="B20" s="265"/>
      <c r="C20" s="265"/>
      <c r="D20" s="138"/>
      <c r="E20" s="32"/>
      <c r="F20" s="31"/>
      <c r="G20" s="295"/>
      <c r="H20" s="17"/>
      <c r="I20" s="82"/>
      <c r="J20" s="82"/>
      <c r="K20" s="82"/>
      <c r="L20" s="82"/>
      <c r="M20" s="82"/>
      <c r="N20" s="15"/>
    </row>
    <row r="21" spans="1:14" x14ac:dyDescent="0.25">
      <c r="B21" s="265"/>
      <c r="C21" s="265"/>
      <c r="D21" s="138"/>
      <c r="E21" s="32"/>
      <c r="F21" s="31"/>
      <c r="G21" s="295"/>
      <c r="H21" s="17"/>
      <c r="I21" s="82"/>
      <c r="J21" s="82"/>
      <c r="K21" s="82"/>
      <c r="L21" s="82"/>
      <c r="M21" s="82"/>
      <c r="N21" s="15"/>
    </row>
    <row r="22" spans="1:14" ht="15.75" thickBot="1" x14ac:dyDescent="0.3">
      <c r="B22" s="266" t="s">
        <v>14</v>
      </c>
      <c r="C22" s="267"/>
      <c r="D22" s="138"/>
      <c r="E22" s="56"/>
      <c r="F22" s="31"/>
      <c r="G22" s="295"/>
      <c r="H22" s="17"/>
      <c r="I22" s="82"/>
      <c r="J22" s="82"/>
      <c r="K22" s="82"/>
      <c r="L22" s="82"/>
      <c r="M22" s="82"/>
      <c r="N22" s="15"/>
    </row>
    <row r="23" spans="1:14" ht="45.75" thickBot="1" x14ac:dyDescent="0.3">
      <c r="A23" s="38"/>
      <c r="B23" s="47" t="s">
        <v>15</v>
      </c>
      <c r="C23" s="47" t="s">
        <v>92</v>
      </c>
      <c r="E23" s="33"/>
      <c r="F23" s="33"/>
      <c r="G23" s="33"/>
      <c r="H23" s="33"/>
      <c r="I23" s="5"/>
      <c r="J23" s="5"/>
      <c r="K23" s="5"/>
      <c r="L23" s="5"/>
      <c r="M23" s="5"/>
    </row>
    <row r="24" spans="1:14" ht="15.75" thickBot="1" x14ac:dyDescent="0.3">
      <c r="A24" s="39">
        <v>1</v>
      </c>
      <c r="C24" s="153">
        <f>F15*80/100</f>
        <v>368</v>
      </c>
      <c r="D24" s="154"/>
      <c r="E24" s="155">
        <v>1342404200</v>
      </c>
      <c r="F24" s="35"/>
      <c r="G24" s="35"/>
      <c r="H24" s="35"/>
      <c r="I24" s="18"/>
      <c r="J24" s="18"/>
      <c r="K24" s="18"/>
      <c r="L24" s="18"/>
      <c r="M24" s="18"/>
    </row>
    <row r="25" spans="1:14" x14ac:dyDescent="0.25">
      <c r="A25" s="74"/>
      <c r="C25" s="75"/>
      <c r="D25" s="34"/>
      <c r="E25" s="76"/>
      <c r="F25" s="35"/>
      <c r="G25" s="35"/>
      <c r="H25" s="35"/>
      <c r="I25" s="18"/>
      <c r="J25" s="18"/>
      <c r="K25" s="18"/>
      <c r="L25" s="18"/>
      <c r="M25" s="18"/>
    </row>
    <row r="26" spans="1:14" x14ac:dyDescent="0.25">
      <c r="A26" s="74"/>
      <c r="C26" s="75"/>
      <c r="D26" s="34"/>
      <c r="E26" s="76"/>
      <c r="F26" s="35"/>
      <c r="G26" s="35"/>
      <c r="H26" s="35"/>
      <c r="I26" s="18"/>
      <c r="J26" s="18"/>
      <c r="K26" s="18"/>
      <c r="L26" s="18"/>
      <c r="M26" s="18"/>
    </row>
    <row r="27" spans="1:14" x14ac:dyDescent="0.25">
      <c r="A27" s="74"/>
      <c r="B27" s="97" t="s">
        <v>127</v>
      </c>
      <c r="C27" s="79"/>
      <c r="D27" s="79"/>
      <c r="E27" s="79"/>
      <c r="F27" s="79"/>
      <c r="G27" s="79"/>
      <c r="H27" s="79"/>
      <c r="I27" s="82"/>
      <c r="J27" s="82"/>
      <c r="K27" s="82"/>
      <c r="L27" s="82"/>
      <c r="M27" s="82"/>
      <c r="N27" s="83"/>
    </row>
    <row r="28" spans="1:14" x14ac:dyDescent="0.25">
      <c r="A28" s="74"/>
      <c r="B28" s="79"/>
      <c r="C28" s="79"/>
      <c r="D28" s="79"/>
      <c r="E28" s="79"/>
      <c r="F28" s="79"/>
      <c r="G28" s="79"/>
      <c r="H28" s="79"/>
      <c r="I28" s="82"/>
      <c r="J28" s="82"/>
      <c r="K28" s="82"/>
      <c r="L28" s="82"/>
      <c r="M28" s="82"/>
      <c r="N28" s="83"/>
    </row>
    <row r="29" spans="1:14" x14ac:dyDescent="0.25">
      <c r="A29" s="74"/>
      <c r="B29" s="100" t="s">
        <v>33</v>
      </c>
      <c r="C29" s="100" t="s">
        <v>128</v>
      </c>
      <c r="D29" s="100" t="s">
        <v>129</v>
      </c>
      <c r="E29" s="79"/>
      <c r="F29" s="79"/>
      <c r="G29" s="79"/>
      <c r="H29" s="79"/>
      <c r="I29" s="82"/>
      <c r="J29" s="82"/>
      <c r="K29" s="82"/>
      <c r="L29" s="82"/>
      <c r="M29" s="82"/>
      <c r="N29" s="83"/>
    </row>
    <row r="30" spans="1:14" x14ac:dyDescent="0.25">
      <c r="A30" s="74"/>
      <c r="B30" s="96" t="s">
        <v>130</v>
      </c>
      <c r="C30" s="160" t="s">
        <v>168</v>
      </c>
      <c r="D30" s="96"/>
      <c r="E30" s="79"/>
      <c r="F30" s="79"/>
      <c r="G30" s="79"/>
      <c r="H30" s="79"/>
      <c r="I30" s="82"/>
      <c r="J30" s="82"/>
      <c r="K30" s="82"/>
      <c r="L30" s="82"/>
      <c r="M30" s="82"/>
      <c r="N30" s="83"/>
    </row>
    <row r="31" spans="1:14" x14ac:dyDescent="0.25">
      <c r="A31" s="74"/>
      <c r="B31" s="96" t="s">
        <v>131</v>
      </c>
      <c r="C31" s="160" t="s">
        <v>168</v>
      </c>
      <c r="D31" s="96"/>
      <c r="E31" s="79"/>
      <c r="F31" s="79"/>
      <c r="G31" s="79"/>
      <c r="H31" s="79"/>
      <c r="I31" s="82"/>
      <c r="J31" s="82"/>
      <c r="K31" s="82"/>
      <c r="L31" s="82"/>
      <c r="M31" s="82"/>
      <c r="N31" s="83"/>
    </row>
    <row r="32" spans="1:14" x14ac:dyDescent="0.25">
      <c r="A32" s="74"/>
      <c r="B32" s="96" t="s">
        <v>132</v>
      </c>
      <c r="C32" s="160"/>
      <c r="D32" s="160" t="s">
        <v>168</v>
      </c>
      <c r="E32" s="79"/>
      <c r="F32" s="79"/>
      <c r="G32" s="79"/>
      <c r="H32" s="79"/>
      <c r="I32" s="82"/>
      <c r="J32" s="82"/>
      <c r="K32" s="82"/>
      <c r="L32" s="82"/>
      <c r="M32" s="82"/>
      <c r="N32" s="83"/>
    </row>
    <row r="33" spans="1:26" x14ac:dyDescent="0.25">
      <c r="A33" s="74"/>
      <c r="B33" s="96" t="s">
        <v>133</v>
      </c>
      <c r="C33" s="160"/>
      <c r="D33" s="160" t="s">
        <v>168</v>
      </c>
      <c r="E33" s="79"/>
      <c r="F33" s="79"/>
      <c r="G33" s="79"/>
      <c r="H33" s="79"/>
      <c r="I33" s="82"/>
      <c r="J33" s="82"/>
      <c r="K33" s="82"/>
      <c r="L33" s="82"/>
      <c r="M33" s="82"/>
      <c r="N33" s="83"/>
    </row>
    <row r="34" spans="1:26" x14ac:dyDescent="0.25">
      <c r="A34" s="74"/>
      <c r="B34" s="79"/>
      <c r="C34" s="79"/>
      <c r="D34" s="79"/>
      <c r="E34" s="79"/>
      <c r="F34" s="79"/>
      <c r="G34" s="79"/>
      <c r="H34" s="79"/>
      <c r="I34" s="82"/>
      <c r="J34" s="82"/>
      <c r="K34" s="82"/>
      <c r="L34" s="82"/>
      <c r="M34" s="82"/>
      <c r="N34" s="83"/>
    </row>
    <row r="35" spans="1:26" x14ac:dyDescent="0.25">
      <c r="A35" s="74"/>
      <c r="B35" s="79"/>
      <c r="C35" s="79"/>
      <c r="D35" s="79"/>
      <c r="E35" s="79"/>
      <c r="F35" s="79"/>
      <c r="G35" s="79"/>
      <c r="H35" s="79"/>
      <c r="I35" s="82"/>
      <c r="J35" s="82"/>
      <c r="K35" s="82"/>
      <c r="L35" s="82"/>
      <c r="M35" s="82"/>
      <c r="N35" s="83"/>
    </row>
    <row r="36" spans="1:26" x14ac:dyDescent="0.25">
      <c r="A36" s="74"/>
      <c r="B36" s="97" t="s">
        <v>134</v>
      </c>
      <c r="C36" s="79"/>
      <c r="D36" s="79"/>
      <c r="E36" s="79"/>
      <c r="F36" s="79"/>
      <c r="G36" s="79"/>
      <c r="H36" s="79"/>
      <c r="I36" s="82"/>
      <c r="J36" s="82"/>
      <c r="K36" s="82"/>
      <c r="L36" s="82"/>
      <c r="M36" s="82"/>
      <c r="N36" s="83"/>
    </row>
    <row r="37" spans="1:26" x14ac:dyDescent="0.25">
      <c r="A37" s="74"/>
      <c r="B37" s="79"/>
      <c r="C37" s="79"/>
      <c r="D37" s="79"/>
      <c r="E37" s="79"/>
      <c r="F37" s="79"/>
      <c r="G37" s="79"/>
      <c r="H37" s="79"/>
      <c r="I37" s="82"/>
      <c r="J37" s="82"/>
      <c r="K37" s="82"/>
      <c r="L37" s="82"/>
      <c r="M37" s="82"/>
      <c r="N37" s="83"/>
    </row>
    <row r="38" spans="1:26" x14ac:dyDescent="0.25">
      <c r="A38" s="74"/>
      <c r="B38" s="79"/>
      <c r="C38" s="79"/>
      <c r="D38" s="79"/>
      <c r="E38" s="79"/>
      <c r="F38" s="79"/>
      <c r="G38" s="79"/>
      <c r="H38" s="79"/>
      <c r="I38" s="82"/>
      <c r="J38" s="82"/>
      <c r="K38" s="82"/>
      <c r="L38" s="82"/>
      <c r="M38" s="82"/>
      <c r="N38" s="83"/>
    </row>
    <row r="39" spans="1:26" ht="36.75" customHeight="1" x14ac:dyDescent="0.25">
      <c r="A39" s="74"/>
      <c r="B39" s="100" t="s">
        <v>33</v>
      </c>
      <c r="C39" s="100" t="s">
        <v>57</v>
      </c>
      <c r="D39" s="99" t="s">
        <v>50</v>
      </c>
      <c r="E39" s="99" t="s">
        <v>16</v>
      </c>
      <c r="F39" s="79"/>
      <c r="G39" s="79"/>
      <c r="H39" s="79"/>
      <c r="I39" s="82"/>
      <c r="J39" s="82"/>
      <c r="K39" s="82"/>
      <c r="L39" s="82"/>
      <c r="M39" s="82"/>
      <c r="N39" s="83"/>
    </row>
    <row r="40" spans="1:26" ht="44.25" customHeight="1" x14ac:dyDescent="0.25">
      <c r="A40" s="74"/>
      <c r="B40" s="80" t="s">
        <v>135</v>
      </c>
      <c r="C40" s="81">
        <v>40</v>
      </c>
      <c r="D40" s="160">
        <v>30</v>
      </c>
      <c r="E40" s="233">
        <f>+D40+D41</f>
        <v>90</v>
      </c>
      <c r="F40" s="79"/>
      <c r="G40" s="79"/>
      <c r="H40" s="79"/>
      <c r="I40" s="82"/>
      <c r="J40" s="82"/>
      <c r="K40" s="82"/>
      <c r="L40" s="82"/>
      <c r="M40" s="82"/>
      <c r="N40" s="83"/>
    </row>
    <row r="41" spans="1:26" ht="51.75" customHeight="1" x14ac:dyDescent="0.25">
      <c r="A41" s="74"/>
      <c r="B41" s="80" t="s">
        <v>136</v>
      </c>
      <c r="C41" s="81">
        <v>60</v>
      </c>
      <c r="D41" s="160">
        <v>60</v>
      </c>
      <c r="E41" s="234"/>
      <c r="F41" s="79"/>
      <c r="G41" s="79"/>
      <c r="H41" s="79"/>
      <c r="I41" s="82"/>
      <c r="J41" s="82"/>
      <c r="K41" s="82"/>
      <c r="L41" s="82"/>
      <c r="M41" s="82"/>
      <c r="N41" s="83"/>
    </row>
    <row r="42" spans="1:26" x14ac:dyDescent="0.25">
      <c r="A42" s="74"/>
      <c r="C42" s="75"/>
      <c r="D42" s="34"/>
      <c r="E42" s="76"/>
      <c r="F42" s="35"/>
      <c r="G42" s="35"/>
      <c r="H42" s="35"/>
      <c r="I42" s="18"/>
      <c r="J42" s="18"/>
      <c r="K42" s="18"/>
      <c r="L42" s="18"/>
      <c r="M42" s="18"/>
    </row>
    <row r="43" spans="1:26" x14ac:dyDescent="0.25">
      <c r="B43" s="97" t="s">
        <v>30</v>
      </c>
      <c r="M43" s="57"/>
      <c r="N43" s="57"/>
    </row>
    <row r="44" spans="1:26" ht="15.75" thickBot="1" x14ac:dyDescent="0.3">
      <c r="M44" s="57"/>
      <c r="N44" s="57"/>
    </row>
    <row r="45" spans="1:26" s="82" customFormat="1" ht="109.5" customHeight="1" x14ac:dyDescent="0.25">
      <c r="B45" s="93" t="s">
        <v>137</v>
      </c>
      <c r="C45" s="93" t="s">
        <v>138</v>
      </c>
      <c r="D45" s="93" t="s">
        <v>139</v>
      </c>
      <c r="E45" s="93" t="s">
        <v>44</v>
      </c>
      <c r="F45" s="93" t="s">
        <v>22</v>
      </c>
      <c r="G45" s="93" t="s">
        <v>93</v>
      </c>
      <c r="H45" s="93" t="s">
        <v>17</v>
      </c>
      <c r="I45" s="93" t="s">
        <v>10</v>
      </c>
      <c r="J45" s="93" t="s">
        <v>31</v>
      </c>
      <c r="K45" s="93" t="s">
        <v>60</v>
      </c>
      <c r="L45" s="93" t="s">
        <v>20</v>
      </c>
      <c r="M45" s="78" t="s">
        <v>26</v>
      </c>
      <c r="N45" s="93" t="s">
        <v>140</v>
      </c>
      <c r="O45" s="93" t="s">
        <v>35</v>
      </c>
      <c r="P45" s="94" t="s">
        <v>11</v>
      </c>
      <c r="Q45" s="94" t="s">
        <v>19</v>
      </c>
    </row>
    <row r="46" spans="1:26" s="88" customFormat="1" ht="45" x14ac:dyDescent="0.25">
      <c r="A46" s="40">
        <v>1</v>
      </c>
      <c r="B46" s="90" t="s">
        <v>376</v>
      </c>
      <c r="C46" s="90" t="s">
        <v>376</v>
      </c>
      <c r="D46" s="89" t="s">
        <v>150</v>
      </c>
      <c r="E46" s="140" t="s">
        <v>278</v>
      </c>
      <c r="F46" s="85" t="s">
        <v>128</v>
      </c>
      <c r="G46" s="131">
        <v>0.41</v>
      </c>
      <c r="H46" s="92" t="s">
        <v>154</v>
      </c>
      <c r="I46" s="86" t="s">
        <v>151</v>
      </c>
      <c r="J46" s="86" t="s">
        <v>129</v>
      </c>
      <c r="K46" s="140">
        <v>21</v>
      </c>
      <c r="L46" s="140">
        <v>3</v>
      </c>
      <c r="M46" s="77">
        <v>130</v>
      </c>
      <c r="N46" s="77">
        <f>+M46*G46</f>
        <v>53.3</v>
      </c>
      <c r="O46" s="177">
        <v>615749901</v>
      </c>
      <c r="P46" s="22" t="s">
        <v>277</v>
      </c>
      <c r="Q46" s="149"/>
      <c r="R46" s="87"/>
      <c r="S46" s="87"/>
      <c r="T46" s="87"/>
      <c r="U46" s="87"/>
      <c r="V46" s="87"/>
      <c r="W46" s="87"/>
      <c r="X46" s="87"/>
      <c r="Y46" s="87"/>
      <c r="Z46" s="87"/>
    </row>
    <row r="47" spans="1:26" s="88" customFormat="1" ht="45" x14ac:dyDescent="0.25">
      <c r="A47" s="40">
        <f>+A46+1</f>
        <v>2</v>
      </c>
      <c r="B47" s="90" t="s">
        <v>376</v>
      </c>
      <c r="C47" s="90" t="s">
        <v>376</v>
      </c>
      <c r="D47" s="89" t="s">
        <v>150</v>
      </c>
      <c r="E47" s="140" t="s">
        <v>161</v>
      </c>
      <c r="F47" s="85" t="s">
        <v>128</v>
      </c>
      <c r="G47" s="131">
        <v>0.41</v>
      </c>
      <c r="H47" s="85" t="s">
        <v>159</v>
      </c>
      <c r="I47" s="86" t="s">
        <v>160</v>
      </c>
      <c r="J47" s="86" t="s">
        <v>129</v>
      </c>
      <c r="K47" s="140" t="s">
        <v>247</v>
      </c>
      <c r="L47" s="140"/>
      <c r="M47" s="77">
        <v>548</v>
      </c>
      <c r="N47" s="77">
        <f>+M47*G47</f>
        <v>224.67999999999998</v>
      </c>
      <c r="O47" s="22">
        <v>1523098644</v>
      </c>
      <c r="P47" s="22" t="s">
        <v>279</v>
      </c>
      <c r="Q47" s="132"/>
      <c r="R47" s="87"/>
      <c r="S47" s="87"/>
      <c r="T47" s="87"/>
      <c r="U47" s="87"/>
      <c r="V47" s="87"/>
      <c r="W47" s="87"/>
      <c r="X47" s="87"/>
      <c r="Y47" s="87"/>
      <c r="Z47" s="87"/>
    </row>
    <row r="48" spans="1:26" s="88" customFormat="1" ht="30" x14ac:dyDescent="0.25">
      <c r="A48" s="40">
        <f t="shared" ref="A48" si="0">+A47+1</f>
        <v>3</v>
      </c>
      <c r="B48" s="89" t="s">
        <v>377</v>
      </c>
      <c r="C48" s="89" t="s">
        <v>377</v>
      </c>
      <c r="D48" s="89" t="s">
        <v>150</v>
      </c>
      <c r="E48" s="140" t="s">
        <v>280</v>
      </c>
      <c r="F48" s="85" t="s">
        <v>128</v>
      </c>
      <c r="G48" s="131">
        <v>0.59</v>
      </c>
      <c r="H48" s="85" t="s">
        <v>281</v>
      </c>
      <c r="I48" s="86" t="s">
        <v>282</v>
      </c>
      <c r="J48" s="86" t="s">
        <v>129</v>
      </c>
      <c r="K48" s="140" t="s">
        <v>283</v>
      </c>
      <c r="L48" s="86"/>
      <c r="M48" s="77">
        <v>130</v>
      </c>
      <c r="N48" s="77">
        <f>+M48*G48</f>
        <v>76.7</v>
      </c>
      <c r="O48" s="22">
        <v>106387179</v>
      </c>
      <c r="P48" s="22" t="s">
        <v>284</v>
      </c>
      <c r="Q48" s="132"/>
      <c r="R48" s="87"/>
      <c r="S48" s="87"/>
      <c r="T48" s="87"/>
      <c r="U48" s="87"/>
      <c r="V48" s="87"/>
      <c r="W48" s="87"/>
      <c r="X48" s="87"/>
      <c r="Y48" s="87"/>
      <c r="Z48" s="87"/>
    </row>
    <row r="49" spans="1:17" s="88" customFormat="1" x14ac:dyDescent="0.25">
      <c r="A49" s="40"/>
      <c r="B49" s="43" t="s">
        <v>16</v>
      </c>
      <c r="C49" s="90"/>
      <c r="D49" s="89"/>
      <c r="E49" s="84"/>
      <c r="F49" s="85"/>
      <c r="G49" s="85"/>
      <c r="H49" s="85"/>
      <c r="I49" s="86"/>
      <c r="J49" s="86"/>
      <c r="K49" s="91" t="s">
        <v>285</v>
      </c>
      <c r="L49" s="91">
        <f>SUM(L46:L48)</f>
        <v>3</v>
      </c>
      <c r="M49" s="130">
        <f>SUM(M46:M48)</f>
        <v>808</v>
      </c>
      <c r="N49" s="91">
        <f>SUM(N46:N48)</f>
        <v>354.67999999999995</v>
      </c>
      <c r="O49" s="22"/>
      <c r="P49" s="22"/>
      <c r="Q49" s="133"/>
    </row>
    <row r="50" spans="1:17" s="25" customFormat="1" x14ac:dyDescent="0.25">
      <c r="E50" s="26"/>
    </row>
    <row r="51" spans="1:17" s="25" customFormat="1" x14ac:dyDescent="0.25">
      <c r="B51" s="268" t="s">
        <v>28</v>
      </c>
      <c r="C51" s="268" t="s">
        <v>27</v>
      </c>
      <c r="D51" s="270" t="s">
        <v>34</v>
      </c>
      <c r="E51" s="270"/>
    </row>
    <row r="52" spans="1:17" s="25" customFormat="1" x14ac:dyDescent="0.25">
      <c r="B52" s="269"/>
      <c r="C52" s="269"/>
      <c r="D52" s="139" t="s">
        <v>23</v>
      </c>
      <c r="E52" s="55" t="s">
        <v>24</v>
      </c>
    </row>
    <row r="53" spans="1:17" s="25" customFormat="1" ht="30.6" customHeight="1" x14ac:dyDescent="0.25">
      <c r="B53" s="52" t="s">
        <v>21</v>
      </c>
      <c r="C53" s="53" t="str">
        <f>+K49</f>
        <v>36</v>
      </c>
      <c r="D53" s="51" t="s">
        <v>168</v>
      </c>
      <c r="E53" s="147"/>
      <c r="F53" s="27"/>
      <c r="G53" s="27"/>
      <c r="H53" s="27"/>
      <c r="I53" s="27"/>
      <c r="J53" s="27"/>
      <c r="K53" s="27"/>
      <c r="L53" s="27"/>
      <c r="M53" s="27"/>
    </row>
    <row r="54" spans="1:17" s="25" customFormat="1" ht="30" customHeight="1" x14ac:dyDescent="0.25">
      <c r="B54" s="52" t="s">
        <v>25</v>
      </c>
      <c r="C54" s="53">
        <f>+M49</f>
        <v>808</v>
      </c>
      <c r="D54" s="51" t="s">
        <v>168</v>
      </c>
      <c r="E54" s="147"/>
    </row>
    <row r="55" spans="1:17" s="25" customFormat="1" x14ac:dyDescent="0.25">
      <c r="B55" s="28"/>
      <c r="C55" s="252"/>
      <c r="D55" s="252"/>
      <c r="E55" s="252"/>
      <c r="F55" s="252"/>
      <c r="G55" s="252"/>
      <c r="H55" s="252"/>
      <c r="I55" s="252"/>
      <c r="J55" s="252"/>
      <c r="K55" s="252"/>
      <c r="L55" s="252"/>
      <c r="M55" s="252"/>
      <c r="N55" s="252"/>
    </row>
    <row r="56" spans="1:17" ht="28.15" customHeight="1" thickBot="1" x14ac:dyDescent="0.3"/>
    <row r="57" spans="1:17" ht="37.5" customHeight="1" thickBot="1" x14ac:dyDescent="0.3">
      <c r="B57" s="253" t="s">
        <v>94</v>
      </c>
      <c r="C57" s="253"/>
      <c r="D57" s="253"/>
      <c r="E57" s="253"/>
      <c r="F57" s="253"/>
      <c r="G57" s="253"/>
      <c r="H57" s="253"/>
      <c r="I57" s="253"/>
      <c r="J57" s="253"/>
      <c r="K57" s="253"/>
      <c r="L57" s="253"/>
      <c r="M57" s="253"/>
      <c r="N57" s="253"/>
    </row>
    <row r="60" spans="1:17" ht="109.5" customHeight="1" x14ac:dyDescent="0.25">
      <c r="B60" s="95" t="s">
        <v>141</v>
      </c>
      <c r="C60" s="60" t="s">
        <v>2</v>
      </c>
      <c r="D60" s="60" t="s">
        <v>96</v>
      </c>
      <c r="E60" s="60" t="s">
        <v>95</v>
      </c>
      <c r="F60" s="60" t="s">
        <v>97</v>
      </c>
      <c r="G60" s="60" t="s">
        <v>98</v>
      </c>
      <c r="H60" s="60" t="s">
        <v>99</v>
      </c>
      <c r="I60" s="60" t="s">
        <v>100</v>
      </c>
      <c r="J60" s="60" t="s">
        <v>101</v>
      </c>
      <c r="K60" s="60" t="s">
        <v>102</v>
      </c>
      <c r="L60" s="60" t="s">
        <v>103</v>
      </c>
      <c r="M60" s="73" t="s">
        <v>104</v>
      </c>
      <c r="N60" s="73" t="s">
        <v>105</v>
      </c>
      <c r="O60" s="241" t="s">
        <v>3</v>
      </c>
      <c r="P60" s="243"/>
      <c r="Q60" s="95" t="s">
        <v>18</v>
      </c>
    </row>
    <row r="61" spans="1:17" ht="60" x14ac:dyDescent="0.25">
      <c r="B61" s="66" t="s">
        <v>287</v>
      </c>
      <c r="C61" s="66" t="s">
        <v>288</v>
      </c>
      <c r="D61" s="141" t="s">
        <v>289</v>
      </c>
      <c r="E61" s="141">
        <v>260</v>
      </c>
      <c r="F61" s="141" t="s">
        <v>177</v>
      </c>
      <c r="G61" s="150" t="s">
        <v>128</v>
      </c>
      <c r="H61" s="141" t="s">
        <v>177</v>
      </c>
      <c r="I61" s="141" t="s">
        <v>177</v>
      </c>
      <c r="J61" s="141" t="s">
        <v>128</v>
      </c>
      <c r="K61" s="141" t="s">
        <v>128</v>
      </c>
      <c r="L61" s="141" t="s">
        <v>128</v>
      </c>
      <c r="M61" s="141" t="s">
        <v>128</v>
      </c>
      <c r="N61" s="141" t="s">
        <v>128</v>
      </c>
      <c r="O61" s="254" t="s">
        <v>292</v>
      </c>
      <c r="P61" s="255"/>
      <c r="Q61" s="66" t="s">
        <v>129</v>
      </c>
    </row>
    <row r="62" spans="1:17" ht="73.5" customHeight="1" x14ac:dyDescent="0.25">
      <c r="B62" s="66" t="s">
        <v>287</v>
      </c>
      <c r="C62" s="66" t="s">
        <v>288</v>
      </c>
      <c r="D62" s="141" t="s">
        <v>290</v>
      </c>
      <c r="E62" s="141">
        <v>100</v>
      </c>
      <c r="F62" s="141" t="s">
        <v>177</v>
      </c>
      <c r="G62" s="141" t="s">
        <v>128</v>
      </c>
      <c r="H62" s="141" t="s">
        <v>177</v>
      </c>
      <c r="I62" s="141" t="s">
        <v>177</v>
      </c>
      <c r="J62" s="141" t="s">
        <v>128</v>
      </c>
      <c r="K62" s="141" t="s">
        <v>128</v>
      </c>
      <c r="L62" s="141" t="s">
        <v>128</v>
      </c>
      <c r="M62" s="141" t="s">
        <v>128</v>
      </c>
      <c r="N62" s="141" t="s">
        <v>128</v>
      </c>
      <c r="O62" s="256"/>
      <c r="P62" s="257"/>
      <c r="Q62" s="66" t="s">
        <v>128</v>
      </c>
    </row>
    <row r="63" spans="1:17" ht="76.5" customHeight="1" x14ac:dyDescent="0.25">
      <c r="B63" s="66" t="s">
        <v>287</v>
      </c>
      <c r="C63" s="66" t="s">
        <v>288</v>
      </c>
      <c r="D63" s="141" t="s">
        <v>291</v>
      </c>
      <c r="E63" s="141">
        <v>100</v>
      </c>
      <c r="F63" s="141" t="s">
        <v>177</v>
      </c>
      <c r="G63" s="141" t="s">
        <v>128</v>
      </c>
      <c r="H63" s="141" t="s">
        <v>177</v>
      </c>
      <c r="I63" s="141" t="s">
        <v>177</v>
      </c>
      <c r="J63" s="141" t="s">
        <v>128</v>
      </c>
      <c r="K63" s="141" t="s">
        <v>128</v>
      </c>
      <c r="L63" s="141" t="s">
        <v>128</v>
      </c>
      <c r="M63" s="141" t="s">
        <v>128</v>
      </c>
      <c r="N63" s="141" t="s">
        <v>128</v>
      </c>
      <c r="O63" s="254" t="s">
        <v>292</v>
      </c>
      <c r="P63" s="255"/>
      <c r="Q63" s="66" t="s">
        <v>129</v>
      </c>
    </row>
    <row r="64" spans="1:17" x14ac:dyDescent="0.25">
      <c r="B64" s="4" t="s">
        <v>1</v>
      </c>
    </row>
    <row r="66" spans="2:17" ht="15.75" thickBot="1" x14ac:dyDescent="0.3"/>
    <row r="67" spans="2:17" ht="27" thickBot="1" x14ac:dyDescent="0.3">
      <c r="B67" s="280" t="s">
        <v>37</v>
      </c>
      <c r="C67" s="281"/>
      <c r="D67" s="281"/>
      <c r="E67" s="281"/>
      <c r="F67" s="281"/>
      <c r="G67" s="281"/>
      <c r="H67" s="281"/>
      <c r="I67" s="281"/>
      <c r="J67" s="281"/>
      <c r="K67" s="281"/>
      <c r="L67" s="281"/>
      <c r="M67" s="281"/>
      <c r="N67" s="282"/>
    </row>
    <row r="70" spans="2:17" ht="76.5" customHeight="1" x14ac:dyDescent="0.25">
      <c r="B70" s="297" t="s">
        <v>0</v>
      </c>
      <c r="C70" s="297" t="s">
        <v>38</v>
      </c>
      <c r="D70" s="297" t="s">
        <v>39</v>
      </c>
      <c r="E70" s="297" t="s">
        <v>106</v>
      </c>
      <c r="F70" s="297" t="s">
        <v>108</v>
      </c>
      <c r="G70" s="297" t="s">
        <v>109</v>
      </c>
      <c r="H70" s="297" t="s">
        <v>110</v>
      </c>
      <c r="I70" s="297" t="s">
        <v>107</v>
      </c>
      <c r="J70" s="241" t="s">
        <v>111</v>
      </c>
      <c r="K70" s="242"/>
      <c r="L70" s="243"/>
      <c r="M70" s="95" t="s">
        <v>115</v>
      </c>
      <c r="N70" s="95" t="s">
        <v>40</v>
      </c>
      <c r="O70" s="95" t="s">
        <v>41</v>
      </c>
      <c r="P70" s="241" t="s">
        <v>3</v>
      </c>
      <c r="Q70" s="243"/>
    </row>
    <row r="71" spans="2:17" ht="62.25" customHeight="1" x14ac:dyDescent="0.25">
      <c r="B71" s="297"/>
      <c r="C71" s="297"/>
      <c r="D71" s="297"/>
      <c r="E71" s="297"/>
      <c r="F71" s="297"/>
      <c r="G71" s="297"/>
      <c r="H71" s="297"/>
      <c r="I71" s="297"/>
      <c r="J71" s="151" t="s">
        <v>112</v>
      </c>
      <c r="K71" s="60" t="s">
        <v>113</v>
      </c>
      <c r="L71" s="151" t="s">
        <v>114</v>
      </c>
      <c r="M71" s="260"/>
      <c r="N71" s="261"/>
      <c r="O71" s="261"/>
      <c r="P71" s="261"/>
      <c r="Q71" s="262"/>
    </row>
    <row r="72" spans="2:17" ht="219.75" customHeight="1" x14ac:dyDescent="0.25">
      <c r="B72" s="66" t="s">
        <v>42</v>
      </c>
      <c r="C72" s="66" t="s">
        <v>293</v>
      </c>
      <c r="D72" s="66" t="s">
        <v>295</v>
      </c>
      <c r="E72" s="146">
        <v>40448629</v>
      </c>
      <c r="F72" s="146" t="s">
        <v>217</v>
      </c>
      <c r="G72" s="66" t="s">
        <v>296</v>
      </c>
      <c r="H72" s="146" t="s">
        <v>297</v>
      </c>
      <c r="I72" s="51">
        <v>103054</v>
      </c>
      <c r="J72" s="66" t="s">
        <v>304</v>
      </c>
      <c r="K72" s="141" t="s">
        <v>303</v>
      </c>
      <c r="L72" s="180" t="s">
        <v>299</v>
      </c>
      <c r="M72" s="146" t="s">
        <v>128</v>
      </c>
      <c r="N72" s="146" t="s">
        <v>128</v>
      </c>
      <c r="O72" s="146" t="s">
        <v>128</v>
      </c>
      <c r="P72" s="251" t="s">
        <v>294</v>
      </c>
      <c r="Q72" s="251"/>
    </row>
    <row r="73" spans="2:17" ht="196.5" customHeight="1" x14ac:dyDescent="0.25">
      <c r="B73" s="66" t="s">
        <v>42</v>
      </c>
      <c r="C73" s="66" t="s">
        <v>293</v>
      </c>
      <c r="D73" s="66" t="s">
        <v>300</v>
      </c>
      <c r="E73" s="146">
        <v>40219784</v>
      </c>
      <c r="F73" s="66" t="s">
        <v>301</v>
      </c>
      <c r="G73" s="66" t="s">
        <v>302</v>
      </c>
      <c r="H73" s="146" t="s">
        <v>212</v>
      </c>
      <c r="I73" s="51" t="s">
        <v>202</v>
      </c>
      <c r="J73" s="66" t="s">
        <v>304</v>
      </c>
      <c r="K73" s="141" t="s">
        <v>308</v>
      </c>
      <c r="L73" s="180" t="s">
        <v>299</v>
      </c>
      <c r="M73" s="146" t="s">
        <v>128</v>
      </c>
      <c r="N73" s="146" t="s">
        <v>129</v>
      </c>
      <c r="O73" s="146" t="s">
        <v>128</v>
      </c>
      <c r="P73" s="251" t="s">
        <v>305</v>
      </c>
      <c r="Q73" s="251"/>
    </row>
    <row r="74" spans="2:17" ht="222" customHeight="1" x14ac:dyDescent="0.25">
      <c r="B74" s="66" t="s">
        <v>42</v>
      </c>
      <c r="C74" s="66" t="s">
        <v>293</v>
      </c>
      <c r="D74" s="66" t="s">
        <v>306</v>
      </c>
      <c r="E74" s="146">
        <v>30518327</v>
      </c>
      <c r="F74" s="66" t="s">
        <v>217</v>
      </c>
      <c r="G74" s="66" t="s">
        <v>302</v>
      </c>
      <c r="H74" s="146" t="s">
        <v>307</v>
      </c>
      <c r="I74" s="51">
        <v>113446</v>
      </c>
      <c r="J74" s="66" t="s">
        <v>304</v>
      </c>
      <c r="K74" s="141" t="s">
        <v>309</v>
      </c>
      <c r="L74" s="180" t="s">
        <v>299</v>
      </c>
      <c r="M74" s="146" t="s">
        <v>128</v>
      </c>
      <c r="N74" s="146" t="s">
        <v>128</v>
      </c>
      <c r="O74" s="146" t="s">
        <v>128</v>
      </c>
      <c r="P74" s="256"/>
      <c r="Q74" s="257"/>
    </row>
    <row r="75" spans="2:17" ht="249" customHeight="1" x14ac:dyDescent="0.25">
      <c r="B75" s="66" t="s">
        <v>43</v>
      </c>
      <c r="C75" s="66" t="s">
        <v>293</v>
      </c>
      <c r="D75" s="146" t="s">
        <v>310</v>
      </c>
      <c r="E75" s="146">
        <v>1122123236</v>
      </c>
      <c r="F75" s="146" t="s">
        <v>217</v>
      </c>
      <c r="G75" s="66" t="s">
        <v>302</v>
      </c>
      <c r="H75" s="146" t="s">
        <v>232</v>
      </c>
      <c r="I75" s="51">
        <v>133112</v>
      </c>
      <c r="J75" s="179" t="s">
        <v>304</v>
      </c>
      <c r="K75" s="141" t="s">
        <v>311</v>
      </c>
      <c r="L75" s="180" t="s">
        <v>312</v>
      </c>
      <c r="M75" s="146" t="s">
        <v>128</v>
      </c>
      <c r="N75" s="146" t="s">
        <v>128</v>
      </c>
      <c r="O75" s="146" t="s">
        <v>128</v>
      </c>
      <c r="P75" s="251"/>
      <c r="Q75" s="251"/>
    </row>
    <row r="76" spans="2:17" ht="217.5" customHeight="1" x14ac:dyDescent="0.25">
      <c r="B76" s="66" t="s">
        <v>43</v>
      </c>
      <c r="C76" s="66" t="s">
        <v>293</v>
      </c>
      <c r="D76" s="146" t="s">
        <v>313</v>
      </c>
      <c r="E76" s="146">
        <v>40188079</v>
      </c>
      <c r="F76" s="146" t="s">
        <v>217</v>
      </c>
      <c r="G76" s="66" t="s">
        <v>302</v>
      </c>
      <c r="H76" s="146" t="s">
        <v>314</v>
      </c>
      <c r="I76" s="51">
        <v>110900</v>
      </c>
      <c r="J76" s="179" t="s">
        <v>304</v>
      </c>
      <c r="K76" s="141" t="s">
        <v>311</v>
      </c>
      <c r="L76" s="180" t="s">
        <v>312</v>
      </c>
      <c r="M76" s="146" t="s">
        <v>128</v>
      </c>
      <c r="N76" s="146" t="s">
        <v>128</v>
      </c>
      <c r="O76" s="146" t="s">
        <v>128</v>
      </c>
      <c r="P76" s="251"/>
      <c r="Q76" s="251"/>
    </row>
    <row r="78" spans="2:17" ht="15.75" thickBot="1" x14ac:dyDescent="0.3"/>
    <row r="79" spans="2:17" ht="27" thickBot="1" x14ac:dyDescent="0.3">
      <c r="B79" s="235" t="s">
        <v>45</v>
      </c>
      <c r="C79" s="236"/>
      <c r="D79" s="236"/>
      <c r="E79" s="236"/>
      <c r="F79" s="236"/>
      <c r="G79" s="236"/>
      <c r="H79" s="236"/>
      <c r="I79" s="236"/>
      <c r="J79" s="236"/>
      <c r="K79" s="236"/>
      <c r="L79" s="236"/>
      <c r="M79" s="236"/>
      <c r="N79" s="237"/>
    </row>
    <row r="82" spans="1:26" ht="46.15" customHeight="1" x14ac:dyDescent="0.25">
      <c r="B82" s="60" t="s">
        <v>33</v>
      </c>
      <c r="C82" s="60" t="s">
        <v>46</v>
      </c>
      <c r="D82" s="241" t="s">
        <v>3</v>
      </c>
      <c r="E82" s="243"/>
    </row>
    <row r="83" spans="1:26" ht="46.9" customHeight="1" x14ac:dyDescent="0.25">
      <c r="B83" s="61" t="s">
        <v>116</v>
      </c>
      <c r="C83" s="146" t="s">
        <v>128</v>
      </c>
      <c r="D83" s="232"/>
      <c r="E83" s="232"/>
    </row>
    <row r="86" spans="1:26" ht="26.25" x14ac:dyDescent="0.25">
      <c r="B86" s="249" t="s">
        <v>63</v>
      </c>
      <c r="C86" s="250"/>
      <c r="D86" s="250"/>
      <c r="E86" s="250"/>
      <c r="F86" s="250"/>
      <c r="G86" s="250"/>
      <c r="H86" s="250"/>
      <c r="I86" s="250"/>
      <c r="J86" s="250"/>
      <c r="K86" s="250"/>
      <c r="L86" s="250"/>
      <c r="M86" s="250"/>
      <c r="N86" s="250"/>
      <c r="O86" s="250"/>
      <c r="P86" s="250"/>
    </row>
    <row r="88" spans="1:26" ht="15.75" thickBot="1" x14ac:dyDescent="0.3"/>
    <row r="89" spans="1:26" ht="27" thickBot="1" x14ac:dyDescent="0.3">
      <c r="B89" s="280" t="s">
        <v>53</v>
      </c>
      <c r="C89" s="281"/>
      <c r="D89" s="281"/>
      <c r="E89" s="281"/>
      <c r="F89" s="281"/>
      <c r="G89" s="281"/>
      <c r="H89" s="281"/>
      <c r="I89" s="281"/>
      <c r="J89" s="281"/>
      <c r="K89" s="281"/>
      <c r="L89" s="281"/>
      <c r="M89" s="281"/>
      <c r="N89" s="282"/>
    </row>
    <row r="91" spans="1:26" ht="15.75" thickBot="1" x14ac:dyDescent="0.3">
      <c r="M91" s="57"/>
      <c r="N91" s="57"/>
    </row>
    <row r="92" spans="1:26" s="82" customFormat="1" ht="109.5" customHeight="1" x14ac:dyDescent="0.25">
      <c r="B92" s="93" t="s">
        <v>137</v>
      </c>
      <c r="C92" s="93" t="s">
        <v>138</v>
      </c>
      <c r="D92" s="93" t="s">
        <v>139</v>
      </c>
      <c r="E92" s="93" t="s">
        <v>44</v>
      </c>
      <c r="F92" s="93" t="s">
        <v>22</v>
      </c>
      <c r="G92" s="93" t="s">
        <v>93</v>
      </c>
      <c r="H92" s="93" t="s">
        <v>17</v>
      </c>
      <c r="I92" s="93" t="s">
        <v>10</v>
      </c>
      <c r="J92" s="93" t="s">
        <v>31</v>
      </c>
      <c r="K92" s="93" t="s">
        <v>60</v>
      </c>
      <c r="L92" s="93" t="s">
        <v>20</v>
      </c>
      <c r="M92" s="78" t="s">
        <v>26</v>
      </c>
      <c r="N92" s="93" t="s">
        <v>140</v>
      </c>
      <c r="O92" s="93" t="s">
        <v>35</v>
      </c>
      <c r="P92" s="94" t="s">
        <v>11</v>
      </c>
      <c r="Q92" s="94" t="s">
        <v>19</v>
      </c>
    </row>
    <row r="93" spans="1:26" s="88" customFormat="1" ht="52.5" customHeight="1" x14ac:dyDescent="0.25">
      <c r="A93" s="298"/>
      <c r="B93" s="90" t="s">
        <v>376</v>
      </c>
      <c r="C93" s="181" t="s">
        <v>376</v>
      </c>
      <c r="D93" s="89" t="s">
        <v>166</v>
      </c>
      <c r="E93" s="140" t="s">
        <v>315</v>
      </c>
      <c r="F93" s="85" t="s">
        <v>128</v>
      </c>
      <c r="G93" s="131">
        <v>0</v>
      </c>
      <c r="H93" s="92" t="s">
        <v>316</v>
      </c>
      <c r="I93" s="86" t="s">
        <v>317</v>
      </c>
      <c r="J93" s="86" t="s">
        <v>129</v>
      </c>
      <c r="K93" s="140" t="s">
        <v>332</v>
      </c>
      <c r="L93" s="140" t="s">
        <v>318</v>
      </c>
      <c r="M93" s="140">
        <v>52</v>
      </c>
      <c r="N93" s="77">
        <f>+M93*G93</f>
        <v>0</v>
      </c>
      <c r="O93" s="22"/>
      <c r="P93" s="22" t="s">
        <v>319</v>
      </c>
      <c r="Q93" s="156" t="s">
        <v>380</v>
      </c>
      <c r="R93" s="87"/>
      <c r="S93" s="87"/>
      <c r="T93" s="87"/>
      <c r="U93" s="87"/>
      <c r="V93" s="87"/>
      <c r="W93" s="87"/>
      <c r="X93" s="87"/>
      <c r="Y93" s="87"/>
      <c r="Z93" s="87"/>
    </row>
    <row r="94" spans="1:26" s="88" customFormat="1" ht="50.25" customHeight="1" x14ac:dyDescent="0.25">
      <c r="A94" s="298"/>
      <c r="B94" s="90" t="s">
        <v>376</v>
      </c>
      <c r="C94" s="181" t="s">
        <v>376</v>
      </c>
      <c r="D94" s="89" t="s">
        <v>150</v>
      </c>
      <c r="E94" s="140" t="s">
        <v>320</v>
      </c>
      <c r="F94" s="85" t="s">
        <v>128</v>
      </c>
      <c r="G94" s="131">
        <v>0</v>
      </c>
      <c r="H94" s="85" t="s">
        <v>321</v>
      </c>
      <c r="I94" s="86" t="s">
        <v>323</v>
      </c>
      <c r="J94" s="86" t="s">
        <v>129</v>
      </c>
      <c r="K94" s="140">
        <v>8</v>
      </c>
      <c r="L94" s="140">
        <v>1</v>
      </c>
      <c r="M94" s="140">
        <v>460</v>
      </c>
      <c r="N94" s="77">
        <f>+M94*G94</f>
        <v>0</v>
      </c>
      <c r="O94" s="22">
        <v>772506980</v>
      </c>
      <c r="P94" s="22" t="s">
        <v>322</v>
      </c>
      <c r="Q94" s="156" t="s">
        <v>325</v>
      </c>
      <c r="R94" s="87"/>
      <c r="S94" s="87"/>
      <c r="T94" s="87"/>
      <c r="U94" s="87"/>
      <c r="V94" s="87"/>
      <c r="W94" s="87"/>
      <c r="X94" s="87"/>
      <c r="Y94" s="87"/>
      <c r="Z94" s="87"/>
    </row>
    <row r="95" spans="1:26" s="88" customFormat="1" ht="52.5" customHeight="1" x14ac:dyDescent="0.25">
      <c r="A95" s="298"/>
      <c r="B95" s="90" t="s">
        <v>376</v>
      </c>
      <c r="C95" s="181" t="s">
        <v>376</v>
      </c>
      <c r="D95" s="89" t="s">
        <v>150</v>
      </c>
      <c r="E95" s="140" t="s">
        <v>324</v>
      </c>
      <c r="F95" s="85" t="s">
        <v>128</v>
      </c>
      <c r="G95" s="131">
        <v>0</v>
      </c>
      <c r="H95" s="85" t="s">
        <v>321</v>
      </c>
      <c r="I95" s="86" t="s">
        <v>323</v>
      </c>
      <c r="J95" s="86" t="s">
        <v>129</v>
      </c>
      <c r="K95" s="140" t="s">
        <v>332</v>
      </c>
      <c r="L95" s="140" t="s">
        <v>331</v>
      </c>
      <c r="M95" s="140">
        <v>80</v>
      </c>
      <c r="N95" s="77">
        <f>+M95*G95</f>
        <v>0</v>
      </c>
      <c r="O95" s="22">
        <v>189568382</v>
      </c>
      <c r="P95" s="22" t="s">
        <v>326</v>
      </c>
      <c r="Q95" s="156" t="s">
        <v>325</v>
      </c>
      <c r="R95" s="87"/>
      <c r="S95" s="87"/>
      <c r="T95" s="87"/>
      <c r="U95" s="87"/>
      <c r="V95" s="87"/>
      <c r="W95" s="87"/>
      <c r="X95" s="87"/>
      <c r="Y95" s="87"/>
      <c r="Z95" s="87"/>
    </row>
    <row r="96" spans="1:26" s="88" customFormat="1" ht="57" customHeight="1" x14ac:dyDescent="0.25">
      <c r="A96" s="298"/>
      <c r="B96" s="90" t="s">
        <v>376</v>
      </c>
      <c r="C96" s="181" t="s">
        <v>376</v>
      </c>
      <c r="D96" s="89" t="s">
        <v>150</v>
      </c>
      <c r="E96" s="140" t="s">
        <v>327</v>
      </c>
      <c r="F96" s="85" t="s">
        <v>128</v>
      </c>
      <c r="G96" s="131">
        <v>0</v>
      </c>
      <c r="H96" s="85" t="s">
        <v>328</v>
      </c>
      <c r="I96" s="86" t="s">
        <v>329</v>
      </c>
      <c r="J96" s="86" t="s">
        <v>129</v>
      </c>
      <c r="K96" s="140" t="s">
        <v>283</v>
      </c>
      <c r="L96" s="86"/>
      <c r="M96" s="140">
        <v>290</v>
      </c>
      <c r="N96" s="77">
        <v>0</v>
      </c>
      <c r="O96" s="22">
        <v>517196080</v>
      </c>
      <c r="P96" s="22" t="s">
        <v>330</v>
      </c>
      <c r="Q96" s="132"/>
      <c r="R96" s="87"/>
      <c r="S96" s="87"/>
      <c r="T96" s="87"/>
      <c r="U96" s="87"/>
      <c r="V96" s="87"/>
      <c r="W96" s="87"/>
      <c r="X96" s="87"/>
      <c r="Y96" s="87"/>
      <c r="Z96" s="87"/>
    </row>
    <row r="97" spans="1:17" s="88" customFormat="1" x14ac:dyDescent="0.25">
      <c r="A97" s="298"/>
      <c r="B97" s="43" t="s">
        <v>16</v>
      </c>
      <c r="C97" s="90"/>
      <c r="D97" s="89"/>
      <c r="E97" s="84"/>
      <c r="F97" s="85"/>
      <c r="G97" s="85"/>
      <c r="H97" s="85"/>
      <c r="I97" s="86"/>
      <c r="J97" s="86"/>
      <c r="K97" s="91" t="s">
        <v>156</v>
      </c>
      <c r="L97" s="91" t="s">
        <v>333</v>
      </c>
      <c r="M97" s="91">
        <f>SUM(M93:M96)</f>
        <v>882</v>
      </c>
      <c r="N97" s="130">
        <f>SUM(N93:N96)</f>
        <v>0</v>
      </c>
      <c r="O97" s="22"/>
      <c r="P97" s="22"/>
      <c r="Q97" s="133"/>
    </row>
    <row r="98" spans="1:17" x14ac:dyDescent="0.25">
      <c r="B98" s="25"/>
      <c r="C98" s="25"/>
      <c r="D98" s="25"/>
      <c r="E98" s="26"/>
      <c r="F98" s="25"/>
      <c r="G98" s="25"/>
      <c r="H98" s="25"/>
      <c r="I98" s="25"/>
      <c r="J98" s="25"/>
      <c r="K98" s="25"/>
      <c r="L98" s="25"/>
      <c r="M98" s="25"/>
      <c r="N98" s="25"/>
      <c r="O98" s="25"/>
      <c r="P98" s="25"/>
    </row>
    <row r="99" spans="1:17" ht="24" customHeight="1" x14ac:dyDescent="0.25">
      <c r="B99" s="52" t="s">
        <v>32</v>
      </c>
      <c r="C99" s="65" t="str">
        <f>+K97</f>
        <v>13</v>
      </c>
      <c r="H99" s="27"/>
      <c r="I99" s="27"/>
      <c r="J99" s="27"/>
      <c r="K99" s="27"/>
      <c r="L99" s="27"/>
      <c r="M99" s="27"/>
      <c r="N99" s="25"/>
      <c r="O99" s="25"/>
      <c r="P99" s="25"/>
    </row>
    <row r="101" spans="1:17" ht="15.75" thickBot="1" x14ac:dyDescent="0.3"/>
    <row r="102" spans="1:17" ht="37.15" customHeight="1" thickBot="1" x14ac:dyDescent="0.3">
      <c r="B102" s="67" t="s">
        <v>48</v>
      </c>
      <c r="C102" s="68" t="s">
        <v>49</v>
      </c>
      <c r="D102" s="67" t="s">
        <v>50</v>
      </c>
      <c r="E102" s="68" t="s">
        <v>54</v>
      </c>
    </row>
    <row r="103" spans="1:17" ht="19.5" customHeight="1" x14ac:dyDescent="0.25">
      <c r="B103" s="59" t="s">
        <v>117</v>
      </c>
      <c r="C103" s="62">
        <v>20</v>
      </c>
      <c r="D103" s="62">
        <v>0</v>
      </c>
      <c r="E103" s="238">
        <f>+D103+D104+D105</f>
        <v>30</v>
      </c>
    </row>
    <row r="104" spans="1:17" x14ac:dyDescent="0.25">
      <c r="B104" s="59" t="s">
        <v>118</v>
      </c>
      <c r="C104" s="51">
        <v>30</v>
      </c>
      <c r="D104" s="137">
        <v>30</v>
      </c>
      <c r="E104" s="239"/>
    </row>
    <row r="105" spans="1:17" ht="15.75" thickBot="1" x14ac:dyDescent="0.3">
      <c r="B105" s="59" t="s">
        <v>119</v>
      </c>
      <c r="C105" s="64">
        <v>40</v>
      </c>
      <c r="D105" s="64">
        <v>0</v>
      </c>
      <c r="E105" s="240"/>
    </row>
    <row r="107" spans="1:17" ht="15.75" thickBot="1" x14ac:dyDescent="0.3"/>
    <row r="108" spans="1:17" ht="27" thickBot="1" x14ac:dyDescent="0.3">
      <c r="B108" s="280" t="s">
        <v>51</v>
      </c>
      <c r="C108" s="281"/>
      <c r="D108" s="281"/>
      <c r="E108" s="281"/>
      <c r="F108" s="281"/>
      <c r="G108" s="281"/>
      <c r="H108" s="281"/>
      <c r="I108" s="281"/>
      <c r="J108" s="281"/>
      <c r="K108" s="281"/>
      <c r="L108" s="281"/>
      <c r="M108" s="281"/>
      <c r="N108" s="282"/>
    </row>
    <row r="110" spans="1:17" ht="76.5" customHeight="1" x14ac:dyDescent="0.25">
      <c r="B110" s="297" t="s">
        <v>0</v>
      </c>
      <c r="C110" s="297" t="s">
        <v>38</v>
      </c>
      <c r="D110" s="297" t="s">
        <v>39</v>
      </c>
      <c r="E110" s="297" t="s">
        <v>106</v>
      </c>
      <c r="F110" s="297" t="s">
        <v>108</v>
      </c>
      <c r="G110" s="297" t="s">
        <v>109</v>
      </c>
      <c r="H110" s="297" t="s">
        <v>110</v>
      </c>
      <c r="I110" s="297" t="s">
        <v>107</v>
      </c>
      <c r="J110" s="241" t="s">
        <v>111</v>
      </c>
      <c r="K110" s="242"/>
      <c r="L110" s="243"/>
      <c r="M110" s="95" t="s">
        <v>115</v>
      </c>
      <c r="N110" s="95" t="s">
        <v>40</v>
      </c>
      <c r="O110" s="95" t="s">
        <v>41</v>
      </c>
      <c r="P110" s="241" t="s">
        <v>3</v>
      </c>
      <c r="Q110" s="243"/>
    </row>
    <row r="111" spans="1:17" ht="60" customHeight="1" x14ac:dyDescent="0.25">
      <c r="B111" s="297"/>
      <c r="C111" s="297"/>
      <c r="D111" s="297"/>
      <c r="E111" s="297"/>
      <c r="F111" s="297"/>
      <c r="G111" s="297"/>
      <c r="H111" s="297"/>
      <c r="I111" s="297"/>
      <c r="J111" s="99" t="s">
        <v>112</v>
      </c>
      <c r="K111" s="95" t="s">
        <v>113</v>
      </c>
      <c r="L111" s="99" t="s">
        <v>114</v>
      </c>
      <c r="M111" s="246"/>
      <c r="N111" s="244"/>
      <c r="O111" s="244"/>
      <c r="P111" s="244"/>
      <c r="Q111" s="245"/>
    </row>
    <row r="112" spans="1:17" ht="212.25" customHeight="1" x14ac:dyDescent="0.25">
      <c r="B112" s="157" t="s">
        <v>123</v>
      </c>
      <c r="C112" s="66" t="s">
        <v>257</v>
      </c>
      <c r="D112" s="66" t="s">
        <v>334</v>
      </c>
      <c r="E112" s="146">
        <v>52796421</v>
      </c>
      <c r="F112" s="146" t="s">
        <v>240</v>
      </c>
      <c r="G112" s="66" t="s">
        <v>195</v>
      </c>
      <c r="H112" s="146" t="s">
        <v>335</v>
      </c>
      <c r="I112" s="51">
        <v>118640</v>
      </c>
      <c r="J112" s="146" t="s">
        <v>336</v>
      </c>
      <c r="K112" s="141" t="s">
        <v>337</v>
      </c>
      <c r="L112" s="143" t="s">
        <v>338</v>
      </c>
      <c r="M112" s="146" t="s">
        <v>128</v>
      </c>
      <c r="N112" s="146" t="s">
        <v>128</v>
      </c>
      <c r="O112" s="146" t="s">
        <v>128</v>
      </c>
      <c r="P112" s="247"/>
      <c r="Q112" s="248"/>
    </row>
    <row r="113" spans="2:17" ht="161.25" customHeight="1" x14ac:dyDescent="0.25">
      <c r="B113" s="157" t="s">
        <v>124</v>
      </c>
      <c r="C113" s="66" t="s">
        <v>257</v>
      </c>
      <c r="D113" s="66" t="s">
        <v>339</v>
      </c>
      <c r="E113" s="146">
        <v>65752949</v>
      </c>
      <c r="F113" s="66" t="s">
        <v>340</v>
      </c>
      <c r="G113" s="146" t="s">
        <v>341</v>
      </c>
      <c r="H113" s="146" t="s">
        <v>342</v>
      </c>
      <c r="I113" s="51" t="s">
        <v>177</v>
      </c>
      <c r="J113" s="146" t="s">
        <v>336</v>
      </c>
      <c r="K113" s="141" t="s">
        <v>298</v>
      </c>
      <c r="L113" s="143" t="s">
        <v>343</v>
      </c>
      <c r="M113" s="146" t="s">
        <v>128</v>
      </c>
      <c r="N113" s="146" t="s">
        <v>128</v>
      </c>
      <c r="O113" s="146" t="s">
        <v>128</v>
      </c>
      <c r="P113" s="247"/>
      <c r="Q113" s="248"/>
    </row>
    <row r="114" spans="2:17" ht="49.5" customHeight="1" x14ac:dyDescent="0.25">
      <c r="B114" s="157" t="s">
        <v>125</v>
      </c>
      <c r="C114" s="144" t="s">
        <v>258</v>
      </c>
      <c r="D114" s="66" t="s">
        <v>273</v>
      </c>
      <c r="E114" s="66">
        <v>97611183</v>
      </c>
      <c r="F114" s="66" t="s">
        <v>195</v>
      </c>
      <c r="G114" s="66" t="s">
        <v>274</v>
      </c>
      <c r="H114" s="66" t="s">
        <v>275</v>
      </c>
      <c r="I114" s="141" t="s">
        <v>276</v>
      </c>
      <c r="J114" s="146"/>
      <c r="K114" s="51"/>
      <c r="L114" s="51"/>
      <c r="M114" s="146"/>
      <c r="N114" s="146"/>
      <c r="O114" s="146"/>
      <c r="P114" s="232"/>
      <c r="Q114" s="232"/>
    </row>
    <row r="117" spans="2:17" ht="15.75" thickBot="1" x14ac:dyDescent="0.3"/>
    <row r="118" spans="2:17" ht="54" customHeight="1" x14ac:dyDescent="0.25">
      <c r="B118" s="284" t="s">
        <v>33</v>
      </c>
      <c r="C118" s="285" t="s">
        <v>48</v>
      </c>
      <c r="D118" s="286" t="s">
        <v>49</v>
      </c>
      <c r="E118" s="285" t="s">
        <v>50</v>
      </c>
      <c r="F118" s="287" t="s">
        <v>55</v>
      </c>
      <c r="G118" s="283"/>
    </row>
    <row r="119" spans="2:17" ht="120.75" customHeight="1" x14ac:dyDescent="0.2">
      <c r="B119" s="288" t="s">
        <v>52</v>
      </c>
      <c r="C119" s="2" t="s">
        <v>120</v>
      </c>
      <c r="D119" s="185">
        <v>25</v>
      </c>
      <c r="E119" s="185">
        <v>25</v>
      </c>
      <c r="F119" s="289">
        <f>+E119+E120+E121</f>
        <v>60</v>
      </c>
      <c r="G119" s="72"/>
    </row>
    <row r="120" spans="2:17" ht="101.25" customHeight="1" x14ac:dyDescent="0.2">
      <c r="B120" s="288"/>
      <c r="C120" s="2" t="s">
        <v>121</v>
      </c>
      <c r="D120" s="182">
        <v>25</v>
      </c>
      <c r="E120" s="185">
        <v>25</v>
      </c>
      <c r="F120" s="290"/>
      <c r="G120" s="72"/>
    </row>
    <row r="121" spans="2:17" ht="116.25" customHeight="1" thickBot="1" x14ac:dyDescent="0.3">
      <c r="B121" s="291"/>
      <c r="C121" s="307" t="s">
        <v>122</v>
      </c>
      <c r="D121" s="64">
        <v>10</v>
      </c>
      <c r="E121" s="64">
        <v>10</v>
      </c>
      <c r="F121" s="293"/>
      <c r="G121" s="72"/>
    </row>
    <row r="122" spans="2:17" x14ac:dyDescent="0.25">
      <c r="C122" s="79"/>
    </row>
    <row r="125" spans="2:17" x14ac:dyDescent="0.25">
      <c r="B125" s="97" t="s">
        <v>56</v>
      </c>
    </row>
    <row r="128" spans="2:17" x14ac:dyDescent="0.25">
      <c r="B128" s="100" t="s">
        <v>33</v>
      </c>
      <c r="C128" s="100" t="s">
        <v>57</v>
      </c>
      <c r="D128" s="99" t="s">
        <v>50</v>
      </c>
      <c r="E128" s="99" t="s">
        <v>16</v>
      </c>
    </row>
    <row r="129" spans="2:5" ht="45" customHeight="1" x14ac:dyDescent="0.25">
      <c r="B129" s="80" t="s">
        <v>58</v>
      </c>
      <c r="C129" s="81">
        <v>40</v>
      </c>
      <c r="D129" s="137">
        <f>+E103</f>
        <v>30</v>
      </c>
      <c r="E129" s="233">
        <f>+D129+D130</f>
        <v>90</v>
      </c>
    </row>
    <row r="130" spans="2:5" ht="52.5" customHeight="1" x14ac:dyDescent="0.25">
      <c r="B130" s="80" t="s">
        <v>59</v>
      </c>
      <c r="C130" s="81">
        <v>60</v>
      </c>
      <c r="D130" s="137">
        <f>+F119</f>
        <v>60</v>
      </c>
      <c r="E130" s="234"/>
    </row>
  </sheetData>
  <sheetProtection algorithmName="SHA-512" hashValue="0nK93h1PgBMDdUWriHxNFe952k7LF6OPIGn7jOmFiiUXoPXJSPdedYoxolKbr4Su9aj25TH+9++m+7ruw3IFHw==" saltValue="5BF7sZcOkufz+AQ2hA4vEQ==" spinCount="100000" sheet="1" objects="1" scenarios="1"/>
  <mergeCells count="60">
    <mergeCell ref="E110:E111"/>
    <mergeCell ref="F110:F111"/>
    <mergeCell ref="G110:G111"/>
    <mergeCell ref="H110:H111"/>
    <mergeCell ref="I110:I111"/>
    <mergeCell ref="C9:N9"/>
    <mergeCell ref="P72:Q72"/>
    <mergeCell ref="P76:Q76"/>
    <mergeCell ref="M71:Q71"/>
    <mergeCell ref="P75:Q75"/>
    <mergeCell ref="P74:Q74"/>
    <mergeCell ref="O63:P63"/>
    <mergeCell ref="C10:E10"/>
    <mergeCell ref="B14:C21"/>
    <mergeCell ref="B22:C22"/>
    <mergeCell ref="E40:E41"/>
    <mergeCell ref="B51:B52"/>
    <mergeCell ref="C51:C52"/>
    <mergeCell ref="D51:E51"/>
    <mergeCell ref="B2:P2"/>
    <mergeCell ref="B4:P4"/>
    <mergeCell ref="C6:N6"/>
    <mergeCell ref="C7:N7"/>
    <mergeCell ref="C8:N8"/>
    <mergeCell ref="C55:N55"/>
    <mergeCell ref="B57:N57"/>
    <mergeCell ref="O60:P60"/>
    <mergeCell ref="O61:P61"/>
    <mergeCell ref="O62:P62"/>
    <mergeCell ref="B86:P86"/>
    <mergeCell ref="B67:N67"/>
    <mergeCell ref="J70:L70"/>
    <mergeCell ref="P70:Q70"/>
    <mergeCell ref="P73:Q73"/>
    <mergeCell ref="B79:N79"/>
    <mergeCell ref="D82:E82"/>
    <mergeCell ref="D83:E83"/>
    <mergeCell ref="B70:B71"/>
    <mergeCell ref="C70:C71"/>
    <mergeCell ref="D70:D71"/>
    <mergeCell ref="E70:E71"/>
    <mergeCell ref="F70:F71"/>
    <mergeCell ref="G70:G71"/>
    <mergeCell ref="H70:H71"/>
    <mergeCell ref="I70:I71"/>
    <mergeCell ref="P114:Q114"/>
    <mergeCell ref="B119:B121"/>
    <mergeCell ref="F119:F121"/>
    <mergeCell ref="E129:E130"/>
    <mergeCell ref="B89:N89"/>
    <mergeCell ref="E103:E105"/>
    <mergeCell ref="B108:N108"/>
    <mergeCell ref="J110:L110"/>
    <mergeCell ref="P110:Q110"/>
    <mergeCell ref="M111:Q111"/>
    <mergeCell ref="P112:Q112"/>
    <mergeCell ref="P113:Q113"/>
    <mergeCell ref="B110:B111"/>
    <mergeCell ref="C110:C111"/>
    <mergeCell ref="D110:D111"/>
  </mergeCells>
  <dataValidations count="2">
    <dataValidation type="list" allowBlank="1" showInputMessage="1" showErrorMessage="1" sqref="WVE983046 A65542 IS65542 SO65542 ACK65542 AMG65542 AWC65542 BFY65542 BPU65542 BZQ65542 CJM65542 CTI65542 DDE65542 DNA65542 DWW65542 EGS65542 EQO65542 FAK65542 FKG65542 FUC65542 GDY65542 GNU65542 GXQ65542 HHM65542 HRI65542 IBE65542 ILA65542 IUW65542 JES65542 JOO65542 JYK65542 KIG65542 KSC65542 LBY65542 LLU65542 LVQ65542 MFM65542 MPI65542 MZE65542 NJA65542 NSW65542 OCS65542 OMO65542 OWK65542 PGG65542 PQC65542 PZY65542 QJU65542 QTQ65542 RDM65542 RNI65542 RXE65542 SHA65542 SQW65542 TAS65542 TKO65542 TUK65542 UEG65542 UOC65542 UXY65542 VHU65542 VRQ65542 WBM65542 WLI65542 WVE65542 A131078 IS131078 SO131078 ACK131078 AMG131078 AWC131078 BFY131078 BPU131078 BZQ131078 CJM131078 CTI131078 DDE131078 DNA131078 DWW131078 EGS131078 EQO131078 FAK131078 FKG131078 FUC131078 GDY131078 GNU131078 GXQ131078 HHM131078 HRI131078 IBE131078 ILA131078 IUW131078 JES131078 JOO131078 JYK131078 KIG131078 KSC131078 LBY131078 LLU131078 LVQ131078 MFM131078 MPI131078 MZE131078 NJA131078 NSW131078 OCS131078 OMO131078 OWK131078 PGG131078 PQC131078 PZY131078 QJU131078 QTQ131078 RDM131078 RNI131078 RXE131078 SHA131078 SQW131078 TAS131078 TKO131078 TUK131078 UEG131078 UOC131078 UXY131078 VHU131078 VRQ131078 WBM131078 WLI131078 WVE131078 A196614 IS196614 SO196614 ACK196614 AMG196614 AWC196614 BFY196614 BPU196614 BZQ196614 CJM196614 CTI196614 DDE196614 DNA196614 DWW196614 EGS196614 EQO196614 FAK196614 FKG196614 FUC196614 GDY196614 GNU196614 GXQ196614 HHM196614 HRI196614 IBE196614 ILA196614 IUW196614 JES196614 JOO196614 JYK196614 KIG196614 KSC196614 LBY196614 LLU196614 LVQ196614 MFM196614 MPI196614 MZE196614 NJA196614 NSW196614 OCS196614 OMO196614 OWK196614 PGG196614 PQC196614 PZY196614 QJU196614 QTQ196614 RDM196614 RNI196614 RXE196614 SHA196614 SQW196614 TAS196614 TKO196614 TUK196614 UEG196614 UOC196614 UXY196614 VHU196614 VRQ196614 WBM196614 WLI196614 WVE196614 A262150 IS262150 SO262150 ACK262150 AMG262150 AWC262150 BFY262150 BPU262150 BZQ262150 CJM262150 CTI262150 DDE262150 DNA262150 DWW262150 EGS262150 EQO262150 FAK262150 FKG262150 FUC262150 GDY262150 GNU262150 GXQ262150 HHM262150 HRI262150 IBE262150 ILA262150 IUW262150 JES262150 JOO262150 JYK262150 KIG262150 KSC262150 LBY262150 LLU262150 LVQ262150 MFM262150 MPI262150 MZE262150 NJA262150 NSW262150 OCS262150 OMO262150 OWK262150 PGG262150 PQC262150 PZY262150 QJU262150 QTQ262150 RDM262150 RNI262150 RXE262150 SHA262150 SQW262150 TAS262150 TKO262150 TUK262150 UEG262150 UOC262150 UXY262150 VHU262150 VRQ262150 WBM262150 WLI262150 WVE262150 A327686 IS327686 SO327686 ACK327686 AMG327686 AWC327686 BFY327686 BPU327686 BZQ327686 CJM327686 CTI327686 DDE327686 DNA327686 DWW327686 EGS327686 EQO327686 FAK327686 FKG327686 FUC327686 GDY327686 GNU327686 GXQ327686 HHM327686 HRI327686 IBE327686 ILA327686 IUW327686 JES327686 JOO327686 JYK327686 KIG327686 KSC327686 LBY327686 LLU327686 LVQ327686 MFM327686 MPI327686 MZE327686 NJA327686 NSW327686 OCS327686 OMO327686 OWK327686 PGG327686 PQC327686 PZY327686 QJU327686 QTQ327686 RDM327686 RNI327686 RXE327686 SHA327686 SQW327686 TAS327686 TKO327686 TUK327686 UEG327686 UOC327686 UXY327686 VHU327686 VRQ327686 WBM327686 WLI327686 WVE327686 A393222 IS393222 SO393222 ACK393222 AMG393222 AWC393222 BFY393222 BPU393222 BZQ393222 CJM393222 CTI393222 DDE393222 DNA393222 DWW393222 EGS393222 EQO393222 FAK393222 FKG393222 FUC393222 GDY393222 GNU393222 GXQ393222 HHM393222 HRI393222 IBE393222 ILA393222 IUW393222 JES393222 JOO393222 JYK393222 KIG393222 KSC393222 LBY393222 LLU393222 LVQ393222 MFM393222 MPI393222 MZE393222 NJA393222 NSW393222 OCS393222 OMO393222 OWK393222 PGG393222 PQC393222 PZY393222 QJU393222 QTQ393222 RDM393222 RNI393222 RXE393222 SHA393222 SQW393222 TAS393222 TKO393222 TUK393222 UEG393222 UOC393222 UXY393222 VHU393222 VRQ393222 WBM393222 WLI393222 WVE393222 A458758 IS458758 SO458758 ACK458758 AMG458758 AWC458758 BFY458758 BPU458758 BZQ458758 CJM458758 CTI458758 DDE458758 DNA458758 DWW458758 EGS458758 EQO458758 FAK458758 FKG458758 FUC458758 GDY458758 GNU458758 GXQ458758 HHM458758 HRI458758 IBE458758 ILA458758 IUW458758 JES458758 JOO458758 JYK458758 KIG458758 KSC458758 LBY458758 LLU458758 LVQ458758 MFM458758 MPI458758 MZE458758 NJA458758 NSW458758 OCS458758 OMO458758 OWK458758 PGG458758 PQC458758 PZY458758 QJU458758 QTQ458758 RDM458758 RNI458758 RXE458758 SHA458758 SQW458758 TAS458758 TKO458758 TUK458758 UEG458758 UOC458758 UXY458758 VHU458758 VRQ458758 WBM458758 WLI458758 WVE458758 A524294 IS524294 SO524294 ACK524294 AMG524294 AWC524294 BFY524294 BPU524294 BZQ524294 CJM524294 CTI524294 DDE524294 DNA524294 DWW524294 EGS524294 EQO524294 FAK524294 FKG524294 FUC524294 GDY524294 GNU524294 GXQ524294 HHM524294 HRI524294 IBE524294 ILA524294 IUW524294 JES524294 JOO524294 JYK524294 KIG524294 KSC524294 LBY524294 LLU524294 LVQ524294 MFM524294 MPI524294 MZE524294 NJA524294 NSW524294 OCS524294 OMO524294 OWK524294 PGG524294 PQC524294 PZY524294 QJU524294 QTQ524294 RDM524294 RNI524294 RXE524294 SHA524294 SQW524294 TAS524294 TKO524294 TUK524294 UEG524294 UOC524294 UXY524294 VHU524294 VRQ524294 WBM524294 WLI524294 WVE524294 A589830 IS589830 SO589830 ACK589830 AMG589830 AWC589830 BFY589830 BPU589830 BZQ589830 CJM589830 CTI589830 DDE589830 DNA589830 DWW589830 EGS589830 EQO589830 FAK589830 FKG589830 FUC589830 GDY589830 GNU589830 GXQ589830 HHM589830 HRI589830 IBE589830 ILA589830 IUW589830 JES589830 JOO589830 JYK589830 KIG589830 KSC589830 LBY589830 LLU589830 LVQ589830 MFM589830 MPI589830 MZE589830 NJA589830 NSW589830 OCS589830 OMO589830 OWK589830 PGG589830 PQC589830 PZY589830 QJU589830 QTQ589830 RDM589830 RNI589830 RXE589830 SHA589830 SQW589830 TAS589830 TKO589830 TUK589830 UEG589830 UOC589830 UXY589830 VHU589830 VRQ589830 WBM589830 WLI589830 WVE589830 A655366 IS655366 SO655366 ACK655366 AMG655366 AWC655366 BFY655366 BPU655366 BZQ655366 CJM655366 CTI655366 DDE655366 DNA655366 DWW655366 EGS655366 EQO655366 FAK655366 FKG655366 FUC655366 GDY655366 GNU655366 GXQ655366 HHM655366 HRI655366 IBE655366 ILA655366 IUW655366 JES655366 JOO655366 JYK655366 KIG655366 KSC655366 LBY655366 LLU655366 LVQ655366 MFM655366 MPI655366 MZE655366 NJA655366 NSW655366 OCS655366 OMO655366 OWK655366 PGG655366 PQC655366 PZY655366 QJU655366 QTQ655366 RDM655366 RNI655366 RXE655366 SHA655366 SQW655366 TAS655366 TKO655366 TUK655366 UEG655366 UOC655366 UXY655366 VHU655366 VRQ655366 WBM655366 WLI655366 WVE655366 A720902 IS720902 SO720902 ACK720902 AMG720902 AWC720902 BFY720902 BPU720902 BZQ720902 CJM720902 CTI720902 DDE720902 DNA720902 DWW720902 EGS720902 EQO720902 FAK720902 FKG720902 FUC720902 GDY720902 GNU720902 GXQ720902 HHM720902 HRI720902 IBE720902 ILA720902 IUW720902 JES720902 JOO720902 JYK720902 KIG720902 KSC720902 LBY720902 LLU720902 LVQ720902 MFM720902 MPI720902 MZE720902 NJA720902 NSW720902 OCS720902 OMO720902 OWK720902 PGG720902 PQC720902 PZY720902 QJU720902 QTQ720902 RDM720902 RNI720902 RXE720902 SHA720902 SQW720902 TAS720902 TKO720902 TUK720902 UEG720902 UOC720902 UXY720902 VHU720902 VRQ720902 WBM720902 WLI720902 WVE720902 A786438 IS786438 SO786438 ACK786438 AMG786438 AWC786438 BFY786438 BPU786438 BZQ786438 CJM786438 CTI786438 DDE786438 DNA786438 DWW786438 EGS786438 EQO786438 FAK786438 FKG786438 FUC786438 GDY786438 GNU786438 GXQ786438 HHM786438 HRI786438 IBE786438 ILA786438 IUW786438 JES786438 JOO786438 JYK786438 KIG786438 KSC786438 LBY786438 LLU786438 LVQ786438 MFM786438 MPI786438 MZE786438 NJA786438 NSW786438 OCS786438 OMO786438 OWK786438 PGG786438 PQC786438 PZY786438 QJU786438 QTQ786438 RDM786438 RNI786438 RXE786438 SHA786438 SQW786438 TAS786438 TKO786438 TUK786438 UEG786438 UOC786438 UXY786438 VHU786438 VRQ786438 WBM786438 WLI786438 WVE786438 A851974 IS851974 SO851974 ACK851974 AMG851974 AWC851974 BFY851974 BPU851974 BZQ851974 CJM851974 CTI851974 DDE851974 DNA851974 DWW851974 EGS851974 EQO851974 FAK851974 FKG851974 FUC851974 GDY851974 GNU851974 GXQ851974 HHM851974 HRI851974 IBE851974 ILA851974 IUW851974 JES851974 JOO851974 JYK851974 KIG851974 KSC851974 LBY851974 LLU851974 LVQ851974 MFM851974 MPI851974 MZE851974 NJA851974 NSW851974 OCS851974 OMO851974 OWK851974 PGG851974 PQC851974 PZY851974 QJU851974 QTQ851974 RDM851974 RNI851974 RXE851974 SHA851974 SQW851974 TAS851974 TKO851974 TUK851974 UEG851974 UOC851974 UXY851974 VHU851974 VRQ851974 WBM851974 WLI851974 WVE851974 A917510 IS917510 SO917510 ACK917510 AMG917510 AWC917510 BFY917510 BPU917510 BZQ917510 CJM917510 CTI917510 DDE917510 DNA917510 DWW917510 EGS917510 EQO917510 FAK917510 FKG917510 FUC917510 GDY917510 GNU917510 GXQ917510 HHM917510 HRI917510 IBE917510 ILA917510 IUW917510 JES917510 JOO917510 JYK917510 KIG917510 KSC917510 LBY917510 LLU917510 LVQ917510 MFM917510 MPI917510 MZE917510 NJA917510 NSW917510 OCS917510 OMO917510 OWK917510 PGG917510 PQC917510 PZY917510 QJU917510 QTQ917510 RDM917510 RNI917510 RXE917510 SHA917510 SQW917510 TAS917510 TKO917510 TUK917510 UEG917510 UOC917510 UXY917510 VHU917510 VRQ917510 WBM917510 WLI917510 WVE917510 A983046 IS983046 SO983046 ACK983046 AMG983046 AWC983046 BFY983046 BPU983046 BZQ983046 CJM983046 CTI983046 DDE983046 DNA983046 DWW983046 EGS983046 EQO983046 FAK983046 FKG983046 FUC983046 GDY983046 GNU983046 GXQ983046 HHM983046 HRI983046 IBE983046 ILA983046 IUW983046 JES983046 JOO983046 JYK983046 KIG983046 KSC983046 LBY983046 LLU983046 LVQ983046 MFM983046 MPI983046 MZE983046 NJA983046 NSW983046 OCS983046 OMO983046 OWK983046 PGG983046 PQC983046 PZY983046 QJU983046 QTQ983046 RDM983046 RNI983046 RXE983046 SHA983046 SQW983046 TAS983046 TKO983046 TUK983046 UEG983046 UOC983046 UXY983046 VHU983046 VRQ983046 WBM983046 WLI983046 A24:A42 IS24:IS42 SO24:SO42 ACK24:ACK42 AMG24:AMG42 AWC24:AWC42 BFY24:BFY42 BPU24:BPU42 BZQ24:BZQ42 CJM24:CJM42 CTI24:CTI42 DDE24:DDE42 DNA24:DNA42 DWW24:DWW42 EGS24:EGS42 EQO24:EQO42 FAK24:FAK42 FKG24:FKG42 FUC24:FUC42 GDY24:GDY42 GNU24:GNU42 GXQ24:GXQ42 HHM24:HHM42 HRI24:HRI42 IBE24:IBE42 ILA24:ILA42 IUW24:IUW42 JES24:JES42 JOO24:JOO42 JYK24:JYK42 KIG24:KIG42 KSC24:KSC42 LBY24:LBY42 LLU24:LLU42 LVQ24:LVQ42 MFM24:MFM42 MPI24:MPI42 MZE24:MZE42 NJA24:NJA42 NSW24:NSW42 OCS24:OCS42 OMO24:OMO42 OWK24:OWK42 PGG24:PGG42 PQC24:PQC42 PZY24:PZY42 QJU24:QJU42 QTQ24:QTQ42 RDM24:RDM42 RNI24:RNI42 RXE24:RXE42 SHA24:SHA42 SQW24:SQW42 TAS24:TAS42 TKO24:TKO42 TUK24:TUK42 UEG24:UEG42 UOC24:UOC42 UXY24:UXY42 VHU24:VHU42 VRQ24:VRQ42 WBM24:WBM42 WLI24:WLI42 WVE24:WVE42">
      <formula1>"1,2,3,4,5"</formula1>
    </dataValidation>
    <dataValidation type="decimal" allowBlank="1" showInputMessage="1" showErrorMessage="1" sqref="WVH983046 WLL983046 C65542 IV65542 SR65542 ACN65542 AMJ65542 AWF65542 BGB65542 BPX65542 BZT65542 CJP65542 CTL65542 DDH65542 DND65542 DWZ65542 EGV65542 EQR65542 FAN65542 FKJ65542 FUF65542 GEB65542 GNX65542 GXT65542 HHP65542 HRL65542 IBH65542 ILD65542 IUZ65542 JEV65542 JOR65542 JYN65542 KIJ65542 KSF65542 LCB65542 LLX65542 LVT65542 MFP65542 MPL65542 MZH65542 NJD65542 NSZ65542 OCV65542 OMR65542 OWN65542 PGJ65542 PQF65542 QAB65542 QJX65542 QTT65542 RDP65542 RNL65542 RXH65542 SHD65542 SQZ65542 TAV65542 TKR65542 TUN65542 UEJ65542 UOF65542 UYB65542 VHX65542 VRT65542 WBP65542 WLL65542 WVH65542 C131078 IV131078 SR131078 ACN131078 AMJ131078 AWF131078 BGB131078 BPX131078 BZT131078 CJP131078 CTL131078 DDH131078 DND131078 DWZ131078 EGV131078 EQR131078 FAN131078 FKJ131078 FUF131078 GEB131078 GNX131078 GXT131078 HHP131078 HRL131078 IBH131078 ILD131078 IUZ131078 JEV131078 JOR131078 JYN131078 KIJ131078 KSF131078 LCB131078 LLX131078 LVT131078 MFP131078 MPL131078 MZH131078 NJD131078 NSZ131078 OCV131078 OMR131078 OWN131078 PGJ131078 PQF131078 QAB131078 QJX131078 QTT131078 RDP131078 RNL131078 RXH131078 SHD131078 SQZ131078 TAV131078 TKR131078 TUN131078 UEJ131078 UOF131078 UYB131078 VHX131078 VRT131078 WBP131078 WLL131078 WVH131078 C196614 IV196614 SR196614 ACN196614 AMJ196614 AWF196614 BGB196614 BPX196614 BZT196614 CJP196614 CTL196614 DDH196614 DND196614 DWZ196614 EGV196614 EQR196614 FAN196614 FKJ196614 FUF196614 GEB196614 GNX196614 GXT196614 HHP196614 HRL196614 IBH196614 ILD196614 IUZ196614 JEV196614 JOR196614 JYN196614 KIJ196614 KSF196614 LCB196614 LLX196614 LVT196614 MFP196614 MPL196614 MZH196614 NJD196614 NSZ196614 OCV196614 OMR196614 OWN196614 PGJ196614 PQF196614 QAB196614 QJX196614 QTT196614 RDP196614 RNL196614 RXH196614 SHD196614 SQZ196614 TAV196614 TKR196614 TUN196614 UEJ196614 UOF196614 UYB196614 VHX196614 VRT196614 WBP196614 WLL196614 WVH196614 C262150 IV262150 SR262150 ACN262150 AMJ262150 AWF262150 BGB262150 BPX262150 BZT262150 CJP262150 CTL262150 DDH262150 DND262150 DWZ262150 EGV262150 EQR262150 FAN262150 FKJ262150 FUF262150 GEB262150 GNX262150 GXT262150 HHP262150 HRL262150 IBH262150 ILD262150 IUZ262150 JEV262150 JOR262150 JYN262150 KIJ262150 KSF262150 LCB262150 LLX262150 LVT262150 MFP262150 MPL262150 MZH262150 NJD262150 NSZ262150 OCV262150 OMR262150 OWN262150 PGJ262150 PQF262150 QAB262150 QJX262150 QTT262150 RDP262150 RNL262150 RXH262150 SHD262150 SQZ262150 TAV262150 TKR262150 TUN262150 UEJ262150 UOF262150 UYB262150 VHX262150 VRT262150 WBP262150 WLL262150 WVH262150 C327686 IV327686 SR327686 ACN327686 AMJ327686 AWF327686 BGB327686 BPX327686 BZT327686 CJP327686 CTL327686 DDH327686 DND327686 DWZ327686 EGV327686 EQR327686 FAN327686 FKJ327686 FUF327686 GEB327686 GNX327686 GXT327686 HHP327686 HRL327686 IBH327686 ILD327686 IUZ327686 JEV327686 JOR327686 JYN327686 KIJ327686 KSF327686 LCB327686 LLX327686 LVT327686 MFP327686 MPL327686 MZH327686 NJD327686 NSZ327686 OCV327686 OMR327686 OWN327686 PGJ327686 PQF327686 QAB327686 QJX327686 QTT327686 RDP327686 RNL327686 RXH327686 SHD327686 SQZ327686 TAV327686 TKR327686 TUN327686 UEJ327686 UOF327686 UYB327686 VHX327686 VRT327686 WBP327686 WLL327686 WVH327686 C393222 IV393222 SR393222 ACN393222 AMJ393222 AWF393222 BGB393222 BPX393222 BZT393222 CJP393222 CTL393222 DDH393222 DND393222 DWZ393222 EGV393222 EQR393222 FAN393222 FKJ393222 FUF393222 GEB393222 GNX393222 GXT393222 HHP393222 HRL393222 IBH393222 ILD393222 IUZ393222 JEV393222 JOR393222 JYN393222 KIJ393222 KSF393222 LCB393222 LLX393222 LVT393222 MFP393222 MPL393222 MZH393222 NJD393222 NSZ393222 OCV393222 OMR393222 OWN393222 PGJ393222 PQF393222 QAB393222 QJX393222 QTT393222 RDP393222 RNL393222 RXH393222 SHD393222 SQZ393222 TAV393222 TKR393222 TUN393222 UEJ393222 UOF393222 UYB393222 VHX393222 VRT393222 WBP393222 WLL393222 WVH393222 C458758 IV458758 SR458758 ACN458758 AMJ458758 AWF458758 BGB458758 BPX458758 BZT458758 CJP458758 CTL458758 DDH458758 DND458758 DWZ458758 EGV458758 EQR458758 FAN458758 FKJ458758 FUF458758 GEB458758 GNX458758 GXT458758 HHP458758 HRL458758 IBH458758 ILD458758 IUZ458758 JEV458758 JOR458758 JYN458758 KIJ458758 KSF458758 LCB458758 LLX458758 LVT458758 MFP458758 MPL458758 MZH458758 NJD458758 NSZ458758 OCV458758 OMR458758 OWN458758 PGJ458758 PQF458758 QAB458758 QJX458758 QTT458758 RDP458758 RNL458758 RXH458758 SHD458758 SQZ458758 TAV458758 TKR458758 TUN458758 UEJ458758 UOF458758 UYB458758 VHX458758 VRT458758 WBP458758 WLL458758 WVH458758 C524294 IV524294 SR524294 ACN524294 AMJ524294 AWF524294 BGB524294 BPX524294 BZT524294 CJP524294 CTL524294 DDH524294 DND524294 DWZ524294 EGV524294 EQR524294 FAN524294 FKJ524294 FUF524294 GEB524294 GNX524294 GXT524294 HHP524294 HRL524294 IBH524294 ILD524294 IUZ524294 JEV524294 JOR524294 JYN524294 KIJ524294 KSF524294 LCB524294 LLX524294 LVT524294 MFP524294 MPL524294 MZH524294 NJD524294 NSZ524294 OCV524294 OMR524294 OWN524294 PGJ524294 PQF524294 QAB524294 QJX524294 QTT524294 RDP524294 RNL524294 RXH524294 SHD524294 SQZ524294 TAV524294 TKR524294 TUN524294 UEJ524294 UOF524294 UYB524294 VHX524294 VRT524294 WBP524294 WLL524294 WVH524294 C589830 IV589830 SR589830 ACN589830 AMJ589830 AWF589830 BGB589830 BPX589830 BZT589830 CJP589830 CTL589830 DDH589830 DND589830 DWZ589830 EGV589830 EQR589830 FAN589830 FKJ589830 FUF589830 GEB589830 GNX589830 GXT589830 HHP589830 HRL589830 IBH589830 ILD589830 IUZ589830 JEV589830 JOR589830 JYN589830 KIJ589830 KSF589830 LCB589830 LLX589830 LVT589830 MFP589830 MPL589830 MZH589830 NJD589830 NSZ589830 OCV589830 OMR589830 OWN589830 PGJ589830 PQF589830 QAB589830 QJX589830 QTT589830 RDP589830 RNL589830 RXH589830 SHD589830 SQZ589830 TAV589830 TKR589830 TUN589830 UEJ589830 UOF589830 UYB589830 VHX589830 VRT589830 WBP589830 WLL589830 WVH589830 C655366 IV655366 SR655366 ACN655366 AMJ655366 AWF655366 BGB655366 BPX655366 BZT655366 CJP655366 CTL655366 DDH655366 DND655366 DWZ655366 EGV655366 EQR655366 FAN655366 FKJ655366 FUF655366 GEB655366 GNX655366 GXT655366 HHP655366 HRL655366 IBH655366 ILD655366 IUZ655366 JEV655366 JOR655366 JYN655366 KIJ655366 KSF655366 LCB655366 LLX655366 LVT655366 MFP655366 MPL655366 MZH655366 NJD655366 NSZ655366 OCV655366 OMR655366 OWN655366 PGJ655366 PQF655366 QAB655366 QJX655366 QTT655366 RDP655366 RNL655366 RXH655366 SHD655366 SQZ655366 TAV655366 TKR655366 TUN655366 UEJ655366 UOF655366 UYB655366 VHX655366 VRT655366 WBP655366 WLL655366 WVH655366 C720902 IV720902 SR720902 ACN720902 AMJ720902 AWF720902 BGB720902 BPX720902 BZT720902 CJP720902 CTL720902 DDH720902 DND720902 DWZ720902 EGV720902 EQR720902 FAN720902 FKJ720902 FUF720902 GEB720902 GNX720902 GXT720902 HHP720902 HRL720902 IBH720902 ILD720902 IUZ720902 JEV720902 JOR720902 JYN720902 KIJ720902 KSF720902 LCB720902 LLX720902 LVT720902 MFP720902 MPL720902 MZH720902 NJD720902 NSZ720902 OCV720902 OMR720902 OWN720902 PGJ720902 PQF720902 QAB720902 QJX720902 QTT720902 RDP720902 RNL720902 RXH720902 SHD720902 SQZ720902 TAV720902 TKR720902 TUN720902 UEJ720902 UOF720902 UYB720902 VHX720902 VRT720902 WBP720902 WLL720902 WVH720902 C786438 IV786438 SR786438 ACN786438 AMJ786438 AWF786438 BGB786438 BPX786438 BZT786438 CJP786438 CTL786438 DDH786438 DND786438 DWZ786438 EGV786438 EQR786438 FAN786438 FKJ786438 FUF786438 GEB786438 GNX786438 GXT786438 HHP786438 HRL786438 IBH786438 ILD786438 IUZ786438 JEV786438 JOR786438 JYN786438 KIJ786438 KSF786438 LCB786438 LLX786438 LVT786438 MFP786438 MPL786438 MZH786438 NJD786438 NSZ786438 OCV786438 OMR786438 OWN786438 PGJ786438 PQF786438 QAB786438 QJX786438 QTT786438 RDP786438 RNL786438 RXH786438 SHD786438 SQZ786438 TAV786438 TKR786438 TUN786438 UEJ786438 UOF786438 UYB786438 VHX786438 VRT786438 WBP786438 WLL786438 WVH786438 C851974 IV851974 SR851974 ACN851974 AMJ851974 AWF851974 BGB851974 BPX851974 BZT851974 CJP851974 CTL851974 DDH851974 DND851974 DWZ851974 EGV851974 EQR851974 FAN851974 FKJ851974 FUF851974 GEB851974 GNX851974 GXT851974 HHP851974 HRL851974 IBH851974 ILD851974 IUZ851974 JEV851974 JOR851974 JYN851974 KIJ851974 KSF851974 LCB851974 LLX851974 LVT851974 MFP851974 MPL851974 MZH851974 NJD851974 NSZ851974 OCV851974 OMR851974 OWN851974 PGJ851974 PQF851974 QAB851974 QJX851974 QTT851974 RDP851974 RNL851974 RXH851974 SHD851974 SQZ851974 TAV851974 TKR851974 TUN851974 UEJ851974 UOF851974 UYB851974 VHX851974 VRT851974 WBP851974 WLL851974 WVH851974 C917510 IV917510 SR917510 ACN917510 AMJ917510 AWF917510 BGB917510 BPX917510 BZT917510 CJP917510 CTL917510 DDH917510 DND917510 DWZ917510 EGV917510 EQR917510 FAN917510 FKJ917510 FUF917510 GEB917510 GNX917510 GXT917510 HHP917510 HRL917510 IBH917510 ILD917510 IUZ917510 JEV917510 JOR917510 JYN917510 KIJ917510 KSF917510 LCB917510 LLX917510 LVT917510 MFP917510 MPL917510 MZH917510 NJD917510 NSZ917510 OCV917510 OMR917510 OWN917510 PGJ917510 PQF917510 QAB917510 QJX917510 QTT917510 RDP917510 RNL917510 RXH917510 SHD917510 SQZ917510 TAV917510 TKR917510 TUN917510 UEJ917510 UOF917510 UYB917510 VHX917510 VRT917510 WBP917510 WLL917510 WVH917510 C983046 IV983046 SR983046 ACN983046 AMJ983046 AWF983046 BGB983046 BPX983046 BZT983046 CJP983046 CTL983046 DDH983046 DND983046 DWZ983046 EGV983046 EQR983046 FAN983046 FKJ983046 FUF983046 GEB983046 GNX983046 GXT983046 HHP983046 HRL983046 IBH983046 ILD983046 IUZ983046 JEV983046 JOR983046 JYN983046 KIJ983046 KSF983046 LCB983046 LLX983046 LVT983046 MFP983046 MPL983046 MZH983046 NJD983046 NSZ983046 OCV983046 OMR983046 OWN983046 PGJ983046 PQF983046 QAB983046 QJX983046 QTT983046 RDP983046 RNL983046 RXH983046 SHD983046 SQZ983046 TAV983046 TKR983046 TUN983046 UEJ983046 UOF983046 UYB983046 VHX983046 VRT983046 WBP983046 IV24:IV42 SR24:SR42 ACN24:ACN42 AMJ24:AMJ42 AWF24:AWF42 BGB24:BGB42 BPX24:BPX42 BZT24:BZT42 CJP24:CJP42 CTL24:CTL42 DDH24:DDH42 DND24:DND42 DWZ24:DWZ42 EGV24:EGV42 EQR24:EQR42 FAN24:FAN42 FKJ24:FKJ42 FUF24:FUF42 GEB24:GEB42 GNX24:GNX42 GXT24:GXT42 HHP24:HHP42 HRL24:HRL42 IBH24:IBH42 ILD24:ILD42 IUZ24:IUZ42 JEV24:JEV42 JOR24:JOR42 JYN24:JYN42 KIJ24:KIJ42 KSF24:KSF42 LCB24:LCB42 LLX24:LLX42 LVT24:LVT42 MFP24:MFP42 MPL24:MPL42 MZH24:MZH42 NJD24:NJD42 NSZ24:NSZ42 OCV24:OCV42 OMR24:OMR42 OWN24:OWN42 PGJ24:PGJ42 PQF24:PQF42 QAB24:QAB42 QJX24:QJX42 QTT24:QTT42 RDP24:RDP42 RNL24:RNL42 RXH24:RXH42 SHD24:SHD42 SQZ24:SQZ42 TAV24:TAV42 TKR24:TKR42 TUN24:TUN42 UEJ24:UEJ42 UOF24:UOF42 UYB24:UYB42 VHX24:VHX42 VRT24:VRT42 WBP24:WBP42 WLL24:WLL42 WVH24:WVH42">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2:Z137"/>
  <sheetViews>
    <sheetView tabSelected="1" topLeftCell="A125" zoomScaleNormal="100" workbookViewId="0">
      <selection activeCell="C137" sqref="C137"/>
    </sheetView>
  </sheetViews>
  <sheetFormatPr baseColWidth="10" defaultRowHeight="15" x14ac:dyDescent="0.25"/>
  <cols>
    <col min="1" max="1" width="3.140625" style="4" bestFit="1" customWidth="1"/>
    <col min="2" max="2" width="77.5703125" style="4" customWidth="1"/>
    <col min="3" max="3" width="34.42578125" style="4" customWidth="1"/>
    <col min="4" max="4" width="37.5703125" style="4" customWidth="1"/>
    <col min="5" max="5" width="25" style="4" customWidth="1"/>
    <col min="6" max="7" width="29.7109375" style="4" customWidth="1"/>
    <col min="8" max="8" width="24.5703125" style="4" customWidth="1"/>
    <col min="9" max="9" width="24" style="4" customWidth="1"/>
    <col min="10" max="10" width="29.7109375" style="4" customWidth="1"/>
    <col min="11" max="11" width="22.5703125" style="4" customWidth="1"/>
    <col min="12" max="12" width="54.42578125" style="4" customWidth="1"/>
    <col min="13" max="13" width="18.7109375" style="4" customWidth="1"/>
    <col min="14" max="14" width="22.140625" style="4" customWidth="1"/>
    <col min="15" max="15" width="26.140625" style="4" customWidth="1"/>
    <col min="16" max="16" width="19.5703125" style="4" bestFit="1" customWidth="1"/>
    <col min="17" max="17" width="23.7109375" style="4" customWidth="1"/>
    <col min="18" max="22" width="6.42578125" style="4" customWidth="1"/>
    <col min="23" max="251" width="11.42578125" style="4"/>
    <col min="252" max="252" width="1" style="4" customWidth="1"/>
    <col min="253" max="253" width="4.28515625" style="4" customWidth="1"/>
    <col min="254" max="254" width="34.7109375" style="4" customWidth="1"/>
    <col min="255" max="255" width="0" style="4" hidden="1" customWidth="1"/>
    <col min="256" max="256" width="20" style="4" customWidth="1"/>
    <col min="257" max="257" width="20.85546875" style="4" customWidth="1"/>
    <col min="258" max="258" width="25" style="4" customWidth="1"/>
    <col min="259" max="259" width="18.7109375" style="4" customWidth="1"/>
    <col min="260" max="260" width="29.7109375" style="4" customWidth="1"/>
    <col min="261" max="261" width="13.42578125" style="4" customWidth="1"/>
    <col min="262" max="262" width="13.85546875" style="4" customWidth="1"/>
    <col min="263" max="267" width="16.5703125" style="4" customWidth="1"/>
    <col min="268" max="268" width="20.5703125" style="4" customWidth="1"/>
    <col min="269" max="269" width="21.140625" style="4" customWidth="1"/>
    <col min="270" max="270" width="9.5703125" style="4" customWidth="1"/>
    <col min="271" max="271" width="0.42578125" style="4" customWidth="1"/>
    <col min="272" max="278" width="6.42578125" style="4" customWidth="1"/>
    <col min="279" max="507" width="11.42578125" style="4"/>
    <col min="508" max="508" width="1" style="4" customWidth="1"/>
    <col min="509" max="509" width="4.28515625" style="4" customWidth="1"/>
    <col min="510" max="510" width="34.7109375" style="4" customWidth="1"/>
    <col min="511" max="511" width="0" style="4" hidden="1" customWidth="1"/>
    <col min="512" max="512" width="20" style="4" customWidth="1"/>
    <col min="513" max="513" width="20.85546875" style="4" customWidth="1"/>
    <col min="514" max="514" width="25" style="4" customWidth="1"/>
    <col min="515" max="515" width="18.7109375" style="4" customWidth="1"/>
    <col min="516" max="516" width="29.7109375" style="4" customWidth="1"/>
    <col min="517" max="517" width="13.42578125" style="4" customWidth="1"/>
    <col min="518" max="518" width="13.85546875" style="4" customWidth="1"/>
    <col min="519" max="523" width="16.5703125" style="4" customWidth="1"/>
    <col min="524" max="524" width="20.5703125" style="4" customWidth="1"/>
    <col min="525" max="525" width="21.140625" style="4" customWidth="1"/>
    <col min="526" max="526" width="9.5703125" style="4" customWidth="1"/>
    <col min="527" max="527" width="0.42578125" style="4" customWidth="1"/>
    <col min="528" max="534" width="6.42578125" style="4" customWidth="1"/>
    <col min="535" max="763" width="11.42578125" style="4"/>
    <col min="764" max="764" width="1" style="4" customWidth="1"/>
    <col min="765" max="765" width="4.28515625" style="4" customWidth="1"/>
    <col min="766" max="766" width="34.7109375" style="4" customWidth="1"/>
    <col min="767" max="767" width="0" style="4" hidden="1" customWidth="1"/>
    <col min="768" max="768" width="20" style="4" customWidth="1"/>
    <col min="769" max="769" width="20.85546875" style="4" customWidth="1"/>
    <col min="770" max="770" width="25" style="4" customWidth="1"/>
    <col min="771" max="771" width="18.7109375" style="4" customWidth="1"/>
    <col min="772" max="772" width="29.7109375" style="4" customWidth="1"/>
    <col min="773" max="773" width="13.42578125" style="4" customWidth="1"/>
    <col min="774" max="774" width="13.85546875" style="4" customWidth="1"/>
    <col min="775" max="779" width="16.5703125" style="4" customWidth="1"/>
    <col min="780" max="780" width="20.5703125" style="4" customWidth="1"/>
    <col min="781" max="781" width="21.140625" style="4" customWidth="1"/>
    <col min="782" max="782" width="9.5703125" style="4" customWidth="1"/>
    <col min="783" max="783" width="0.42578125" style="4" customWidth="1"/>
    <col min="784" max="790" width="6.42578125" style="4" customWidth="1"/>
    <col min="791" max="1019" width="11.42578125" style="4"/>
    <col min="1020" max="1020" width="1" style="4" customWidth="1"/>
    <col min="1021" max="1021" width="4.28515625" style="4" customWidth="1"/>
    <col min="1022" max="1022" width="34.7109375" style="4" customWidth="1"/>
    <col min="1023" max="1023" width="0" style="4" hidden="1" customWidth="1"/>
    <col min="1024" max="1024" width="20" style="4" customWidth="1"/>
    <col min="1025" max="1025" width="20.85546875" style="4" customWidth="1"/>
    <col min="1026" max="1026" width="25" style="4" customWidth="1"/>
    <col min="1027" max="1027" width="18.7109375" style="4" customWidth="1"/>
    <col min="1028" max="1028" width="29.7109375" style="4" customWidth="1"/>
    <col min="1029" max="1029" width="13.42578125" style="4" customWidth="1"/>
    <col min="1030" max="1030" width="13.85546875" style="4" customWidth="1"/>
    <col min="1031" max="1035" width="16.5703125" style="4" customWidth="1"/>
    <col min="1036" max="1036" width="20.5703125" style="4" customWidth="1"/>
    <col min="1037" max="1037" width="21.140625" style="4" customWidth="1"/>
    <col min="1038" max="1038" width="9.5703125" style="4" customWidth="1"/>
    <col min="1039" max="1039" width="0.42578125" style="4" customWidth="1"/>
    <col min="1040" max="1046" width="6.42578125" style="4" customWidth="1"/>
    <col min="1047" max="1275" width="11.42578125" style="4"/>
    <col min="1276" max="1276" width="1" style="4" customWidth="1"/>
    <col min="1277" max="1277" width="4.28515625" style="4" customWidth="1"/>
    <col min="1278" max="1278" width="34.7109375" style="4" customWidth="1"/>
    <col min="1279" max="1279" width="0" style="4" hidden="1" customWidth="1"/>
    <col min="1280" max="1280" width="20" style="4" customWidth="1"/>
    <col min="1281" max="1281" width="20.85546875" style="4" customWidth="1"/>
    <col min="1282" max="1282" width="25" style="4" customWidth="1"/>
    <col min="1283" max="1283" width="18.7109375" style="4" customWidth="1"/>
    <col min="1284" max="1284" width="29.7109375" style="4" customWidth="1"/>
    <col min="1285" max="1285" width="13.42578125" style="4" customWidth="1"/>
    <col min="1286" max="1286" width="13.85546875" style="4" customWidth="1"/>
    <col min="1287" max="1291" width="16.5703125" style="4" customWidth="1"/>
    <col min="1292" max="1292" width="20.5703125" style="4" customWidth="1"/>
    <col min="1293" max="1293" width="21.140625" style="4" customWidth="1"/>
    <col min="1294" max="1294" width="9.5703125" style="4" customWidth="1"/>
    <col min="1295" max="1295" width="0.42578125" style="4" customWidth="1"/>
    <col min="1296" max="1302" width="6.42578125" style="4" customWidth="1"/>
    <col min="1303" max="1531" width="11.42578125" style="4"/>
    <col min="1532" max="1532" width="1" style="4" customWidth="1"/>
    <col min="1533" max="1533" width="4.28515625" style="4" customWidth="1"/>
    <col min="1534" max="1534" width="34.7109375" style="4" customWidth="1"/>
    <col min="1535" max="1535" width="0" style="4" hidden="1" customWidth="1"/>
    <col min="1536" max="1536" width="20" style="4" customWidth="1"/>
    <col min="1537" max="1537" width="20.85546875" style="4" customWidth="1"/>
    <col min="1538" max="1538" width="25" style="4" customWidth="1"/>
    <col min="1539" max="1539" width="18.7109375" style="4" customWidth="1"/>
    <col min="1540" max="1540" width="29.7109375" style="4" customWidth="1"/>
    <col min="1541" max="1541" width="13.42578125" style="4" customWidth="1"/>
    <col min="1542" max="1542" width="13.85546875" style="4" customWidth="1"/>
    <col min="1543" max="1547" width="16.5703125" style="4" customWidth="1"/>
    <col min="1548" max="1548" width="20.5703125" style="4" customWidth="1"/>
    <col min="1549" max="1549" width="21.140625" style="4" customWidth="1"/>
    <col min="1550" max="1550" width="9.5703125" style="4" customWidth="1"/>
    <col min="1551" max="1551" width="0.42578125" style="4" customWidth="1"/>
    <col min="1552" max="1558" width="6.42578125" style="4" customWidth="1"/>
    <col min="1559" max="1787" width="11.42578125" style="4"/>
    <col min="1788" max="1788" width="1" style="4" customWidth="1"/>
    <col min="1789" max="1789" width="4.28515625" style="4" customWidth="1"/>
    <col min="1790" max="1790" width="34.7109375" style="4" customWidth="1"/>
    <col min="1791" max="1791" width="0" style="4" hidden="1" customWidth="1"/>
    <col min="1792" max="1792" width="20" style="4" customWidth="1"/>
    <col min="1793" max="1793" width="20.85546875" style="4" customWidth="1"/>
    <col min="1794" max="1794" width="25" style="4" customWidth="1"/>
    <col min="1795" max="1795" width="18.7109375" style="4" customWidth="1"/>
    <col min="1796" max="1796" width="29.7109375" style="4" customWidth="1"/>
    <col min="1797" max="1797" width="13.42578125" style="4" customWidth="1"/>
    <col min="1798" max="1798" width="13.85546875" style="4" customWidth="1"/>
    <col min="1799" max="1803" width="16.5703125" style="4" customWidth="1"/>
    <col min="1804" max="1804" width="20.5703125" style="4" customWidth="1"/>
    <col min="1805" max="1805" width="21.140625" style="4" customWidth="1"/>
    <col min="1806" max="1806" width="9.5703125" style="4" customWidth="1"/>
    <col min="1807" max="1807" width="0.42578125" style="4" customWidth="1"/>
    <col min="1808" max="1814" width="6.42578125" style="4" customWidth="1"/>
    <col min="1815" max="2043" width="11.42578125" style="4"/>
    <col min="2044" max="2044" width="1" style="4" customWidth="1"/>
    <col min="2045" max="2045" width="4.28515625" style="4" customWidth="1"/>
    <col min="2046" max="2046" width="34.7109375" style="4" customWidth="1"/>
    <col min="2047" max="2047" width="0" style="4" hidden="1" customWidth="1"/>
    <col min="2048" max="2048" width="20" style="4" customWidth="1"/>
    <col min="2049" max="2049" width="20.85546875" style="4" customWidth="1"/>
    <col min="2050" max="2050" width="25" style="4" customWidth="1"/>
    <col min="2051" max="2051" width="18.7109375" style="4" customWidth="1"/>
    <col min="2052" max="2052" width="29.7109375" style="4" customWidth="1"/>
    <col min="2053" max="2053" width="13.42578125" style="4" customWidth="1"/>
    <col min="2054" max="2054" width="13.85546875" style="4" customWidth="1"/>
    <col min="2055" max="2059" width="16.5703125" style="4" customWidth="1"/>
    <col min="2060" max="2060" width="20.5703125" style="4" customWidth="1"/>
    <col min="2061" max="2061" width="21.140625" style="4" customWidth="1"/>
    <col min="2062" max="2062" width="9.5703125" style="4" customWidth="1"/>
    <col min="2063" max="2063" width="0.42578125" style="4" customWidth="1"/>
    <col min="2064" max="2070" width="6.42578125" style="4" customWidth="1"/>
    <col min="2071" max="2299" width="11.42578125" style="4"/>
    <col min="2300" max="2300" width="1" style="4" customWidth="1"/>
    <col min="2301" max="2301" width="4.28515625" style="4" customWidth="1"/>
    <col min="2302" max="2302" width="34.7109375" style="4" customWidth="1"/>
    <col min="2303" max="2303" width="0" style="4" hidden="1" customWidth="1"/>
    <col min="2304" max="2304" width="20" style="4" customWidth="1"/>
    <col min="2305" max="2305" width="20.85546875" style="4" customWidth="1"/>
    <col min="2306" max="2306" width="25" style="4" customWidth="1"/>
    <col min="2307" max="2307" width="18.7109375" style="4" customWidth="1"/>
    <col min="2308" max="2308" width="29.7109375" style="4" customWidth="1"/>
    <col min="2309" max="2309" width="13.42578125" style="4" customWidth="1"/>
    <col min="2310" max="2310" width="13.85546875" style="4" customWidth="1"/>
    <col min="2311" max="2315" width="16.5703125" style="4" customWidth="1"/>
    <col min="2316" max="2316" width="20.5703125" style="4" customWidth="1"/>
    <col min="2317" max="2317" width="21.140625" style="4" customWidth="1"/>
    <col min="2318" max="2318" width="9.5703125" style="4" customWidth="1"/>
    <col min="2319" max="2319" width="0.42578125" style="4" customWidth="1"/>
    <col min="2320" max="2326" width="6.42578125" style="4" customWidth="1"/>
    <col min="2327" max="2555" width="11.42578125" style="4"/>
    <col min="2556" max="2556" width="1" style="4" customWidth="1"/>
    <col min="2557" max="2557" width="4.28515625" style="4" customWidth="1"/>
    <col min="2558" max="2558" width="34.7109375" style="4" customWidth="1"/>
    <col min="2559" max="2559" width="0" style="4" hidden="1" customWidth="1"/>
    <col min="2560" max="2560" width="20" style="4" customWidth="1"/>
    <col min="2561" max="2561" width="20.85546875" style="4" customWidth="1"/>
    <col min="2562" max="2562" width="25" style="4" customWidth="1"/>
    <col min="2563" max="2563" width="18.7109375" style="4" customWidth="1"/>
    <col min="2564" max="2564" width="29.7109375" style="4" customWidth="1"/>
    <col min="2565" max="2565" width="13.42578125" style="4" customWidth="1"/>
    <col min="2566" max="2566" width="13.85546875" style="4" customWidth="1"/>
    <col min="2567" max="2571" width="16.5703125" style="4" customWidth="1"/>
    <col min="2572" max="2572" width="20.5703125" style="4" customWidth="1"/>
    <col min="2573" max="2573" width="21.140625" style="4" customWidth="1"/>
    <col min="2574" max="2574" width="9.5703125" style="4" customWidth="1"/>
    <col min="2575" max="2575" width="0.42578125" style="4" customWidth="1"/>
    <col min="2576" max="2582" width="6.42578125" style="4" customWidth="1"/>
    <col min="2583" max="2811" width="11.42578125" style="4"/>
    <col min="2812" max="2812" width="1" style="4" customWidth="1"/>
    <col min="2813" max="2813" width="4.28515625" style="4" customWidth="1"/>
    <col min="2814" max="2814" width="34.7109375" style="4" customWidth="1"/>
    <col min="2815" max="2815" width="0" style="4" hidden="1" customWidth="1"/>
    <col min="2816" max="2816" width="20" style="4" customWidth="1"/>
    <col min="2817" max="2817" width="20.85546875" style="4" customWidth="1"/>
    <col min="2818" max="2818" width="25" style="4" customWidth="1"/>
    <col min="2819" max="2819" width="18.7109375" style="4" customWidth="1"/>
    <col min="2820" max="2820" width="29.7109375" style="4" customWidth="1"/>
    <col min="2821" max="2821" width="13.42578125" style="4" customWidth="1"/>
    <col min="2822" max="2822" width="13.85546875" style="4" customWidth="1"/>
    <col min="2823" max="2827" width="16.5703125" style="4" customWidth="1"/>
    <col min="2828" max="2828" width="20.5703125" style="4" customWidth="1"/>
    <col min="2829" max="2829" width="21.140625" style="4" customWidth="1"/>
    <col min="2830" max="2830" width="9.5703125" style="4" customWidth="1"/>
    <col min="2831" max="2831" width="0.42578125" style="4" customWidth="1"/>
    <col min="2832" max="2838" width="6.42578125" style="4" customWidth="1"/>
    <col min="2839" max="3067" width="11.42578125" style="4"/>
    <col min="3068" max="3068" width="1" style="4" customWidth="1"/>
    <col min="3069" max="3069" width="4.28515625" style="4" customWidth="1"/>
    <col min="3070" max="3070" width="34.7109375" style="4" customWidth="1"/>
    <col min="3071" max="3071" width="0" style="4" hidden="1" customWidth="1"/>
    <col min="3072" max="3072" width="20" style="4" customWidth="1"/>
    <col min="3073" max="3073" width="20.85546875" style="4" customWidth="1"/>
    <col min="3074" max="3074" width="25" style="4" customWidth="1"/>
    <col min="3075" max="3075" width="18.7109375" style="4" customWidth="1"/>
    <col min="3076" max="3076" width="29.7109375" style="4" customWidth="1"/>
    <col min="3077" max="3077" width="13.42578125" style="4" customWidth="1"/>
    <col min="3078" max="3078" width="13.85546875" style="4" customWidth="1"/>
    <col min="3079" max="3083" width="16.5703125" style="4" customWidth="1"/>
    <col min="3084" max="3084" width="20.5703125" style="4" customWidth="1"/>
    <col min="3085" max="3085" width="21.140625" style="4" customWidth="1"/>
    <col min="3086" max="3086" width="9.5703125" style="4" customWidth="1"/>
    <col min="3087" max="3087" width="0.42578125" style="4" customWidth="1"/>
    <col min="3088" max="3094" width="6.42578125" style="4" customWidth="1"/>
    <col min="3095" max="3323" width="11.42578125" style="4"/>
    <col min="3324" max="3324" width="1" style="4" customWidth="1"/>
    <col min="3325" max="3325" width="4.28515625" style="4" customWidth="1"/>
    <col min="3326" max="3326" width="34.7109375" style="4" customWidth="1"/>
    <col min="3327" max="3327" width="0" style="4" hidden="1" customWidth="1"/>
    <col min="3328" max="3328" width="20" style="4" customWidth="1"/>
    <col min="3329" max="3329" width="20.85546875" style="4" customWidth="1"/>
    <col min="3330" max="3330" width="25" style="4" customWidth="1"/>
    <col min="3331" max="3331" width="18.7109375" style="4" customWidth="1"/>
    <col min="3332" max="3332" width="29.7109375" style="4" customWidth="1"/>
    <col min="3333" max="3333" width="13.42578125" style="4" customWidth="1"/>
    <col min="3334" max="3334" width="13.85546875" style="4" customWidth="1"/>
    <col min="3335" max="3339" width="16.5703125" style="4" customWidth="1"/>
    <col min="3340" max="3340" width="20.5703125" style="4" customWidth="1"/>
    <col min="3341" max="3341" width="21.140625" style="4" customWidth="1"/>
    <col min="3342" max="3342" width="9.5703125" style="4" customWidth="1"/>
    <col min="3343" max="3343" width="0.42578125" style="4" customWidth="1"/>
    <col min="3344" max="3350" width="6.42578125" style="4" customWidth="1"/>
    <col min="3351" max="3579" width="11.42578125" style="4"/>
    <col min="3580" max="3580" width="1" style="4" customWidth="1"/>
    <col min="3581" max="3581" width="4.28515625" style="4" customWidth="1"/>
    <col min="3582" max="3582" width="34.7109375" style="4" customWidth="1"/>
    <col min="3583" max="3583" width="0" style="4" hidden="1" customWidth="1"/>
    <col min="3584" max="3584" width="20" style="4" customWidth="1"/>
    <col min="3585" max="3585" width="20.85546875" style="4" customWidth="1"/>
    <col min="3586" max="3586" width="25" style="4" customWidth="1"/>
    <col min="3587" max="3587" width="18.7109375" style="4" customWidth="1"/>
    <col min="3588" max="3588" width="29.7109375" style="4" customWidth="1"/>
    <col min="3589" max="3589" width="13.42578125" style="4" customWidth="1"/>
    <col min="3590" max="3590" width="13.85546875" style="4" customWidth="1"/>
    <col min="3591" max="3595" width="16.5703125" style="4" customWidth="1"/>
    <col min="3596" max="3596" width="20.5703125" style="4" customWidth="1"/>
    <col min="3597" max="3597" width="21.140625" style="4" customWidth="1"/>
    <col min="3598" max="3598" width="9.5703125" style="4" customWidth="1"/>
    <col min="3599" max="3599" width="0.42578125" style="4" customWidth="1"/>
    <col min="3600" max="3606" width="6.42578125" style="4" customWidth="1"/>
    <col min="3607" max="3835" width="11.42578125" style="4"/>
    <col min="3836" max="3836" width="1" style="4" customWidth="1"/>
    <col min="3837" max="3837" width="4.28515625" style="4" customWidth="1"/>
    <col min="3838" max="3838" width="34.7109375" style="4" customWidth="1"/>
    <col min="3839" max="3839" width="0" style="4" hidden="1" customWidth="1"/>
    <col min="3840" max="3840" width="20" style="4" customWidth="1"/>
    <col min="3841" max="3841" width="20.85546875" style="4" customWidth="1"/>
    <col min="3842" max="3842" width="25" style="4" customWidth="1"/>
    <col min="3843" max="3843" width="18.7109375" style="4" customWidth="1"/>
    <col min="3844" max="3844" width="29.7109375" style="4" customWidth="1"/>
    <col min="3845" max="3845" width="13.42578125" style="4" customWidth="1"/>
    <col min="3846" max="3846" width="13.85546875" style="4" customWidth="1"/>
    <col min="3847" max="3851" width="16.5703125" style="4" customWidth="1"/>
    <col min="3852" max="3852" width="20.5703125" style="4" customWidth="1"/>
    <col min="3853" max="3853" width="21.140625" style="4" customWidth="1"/>
    <col min="3854" max="3854" width="9.5703125" style="4" customWidth="1"/>
    <col min="3855" max="3855" width="0.42578125" style="4" customWidth="1"/>
    <col min="3856" max="3862" width="6.42578125" style="4" customWidth="1"/>
    <col min="3863" max="4091" width="11.42578125" style="4"/>
    <col min="4092" max="4092" width="1" style="4" customWidth="1"/>
    <col min="4093" max="4093" width="4.28515625" style="4" customWidth="1"/>
    <col min="4094" max="4094" width="34.7109375" style="4" customWidth="1"/>
    <col min="4095" max="4095" width="0" style="4" hidden="1" customWidth="1"/>
    <col min="4096" max="4096" width="20" style="4" customWidth="1"/>
    <col min="4097" max="4097" width="20.85546875" style="4" customWidth="1"/>
    <col min="4098" max="4098" width="25" style="4" customWidth="1"/>
    <col min="4099" max="4099" width="18.7109375" style="4" customWidth="1"/>
    <col min="4100" max="4100" width="29.7109375" style="4" customWidth="1"/>
    <col min="4101" max="4101" width="13.42578125" style="4" customWidth="1"/>
    <col min="4102" max="4102" width="13.85546875" style="4" customWidth="1"/>
    <col min="4103" max="4107" width="16.5703125" style="4" customWidth="1"/>
    <col min="4108" max="4108" width="20.5703125" style="4" customWidth="1"/>
    <col min="4109" max="4109" width="21.140625" style="4" customWidth="1"/>
    <col min="4110" max="4110" width="9.5703125" style="4" customWidth="1"/>
    <col min="4111" max="4111" width="0.42578125" style="4" customWidth="1"/>
    <col min="4112" max="4118" width="6.42578125" style="4" customWidth="1"/>
    <col min="4119" max="4347" width="11.42578125" style="4"/>
    <col min="4348" max="4348" width="1" style="4" customWidth="1"/>
    <col min="4349" max="4349" width="4.28515625" style="4" customWidth="1"/>
    <col min="4350" max="4350" width="34.7109375" style="4" customWidth="1"/>
    <col min="4351" max="4351" width="0" style="4" hidden="1" customWidth="1"/>
    <col min="4352" max="4352" width="20" style="4" customWidth="1"/>
    <col min="4353" max="4353" width="20.85546875" style="4" customWidth="1"/>
    <col min="4354" max="4354" width="25" style="4" customWidth="1"/>
    <col min="4355" max="4355" width="18.7109375" style="4" customWidth="1"/>
    <col min="4356" max="4356" width="29.7109375" style="4" customWidth="1"/>
    <col min="4357" max="4357" width="13.42578125" style="4" customWidth="1"/>
    <col min="4358" max="4358" width="13.85546875" style="4" customWidth="1"/>
    <col min="4359" max="4363" width="16.5703125" style="4" customWidth="1"/>
    <col min="4364" max="4364" width="20.5703125" style="4" customWidth="1"/>
    <col min="4365" max="4365" width="21.140625" style="4" customWidth="1"/>
    <col min="4366" max="4366" width="9.5703125" style="4" customWidth="1"/>
    <col min="4367" max="4367" width="0.42578125" style="4" customWidth="1"/>
    <col min="4368" max="4374" width="6.42578125" style="4" customWidth="1"/>
    <col min="4375" max="4603" width="11.42578125" style="4"/>
    <col min="4604" max="4604" width="1" style="4" customWidth="1"/>
    <col min="4605" max="4605" width="4.28515625" style="4" customWidth="1"/>
    <col min="4606" max="4606" width="34.7109375" style="4" customWidth="1"/>
    <col min="4607" max="4607" width="0" style="4" hidden="1" customWidth="1"/>
    <col min="4608" max="4608" width="20" style="4" customWidth="1"/>
    <col min="4609" max="4609" width="20.85546875" style="4" customWidth="1"/>
    <col min="4610" max="4610" width="25" style="4" customWidth="1"/>
    <col min="4611" max="4611" width="18.7109375" style="4" customWidth="1"/>
    <col min="4612" max="4612" width="29.7109375" style="4" customWidth="1"/>
    <col min="4613" max="4613" width="13.42578125" style="4" customWidth="1"/>
    <col min="4614" max="4614" width="13.85546875" style="4" customWidth="1"/>
    <col min="4615" max="4619" width="16.5703125" style="4" customWidth="1"/>
    <col min="4620" max="4620" width="20.5703125" style="4" customWidth="1"/>
    <col min="4621" max="4621" width="21.140625" style="4" customWidth="1"/>
    <col min="4622" max="4622" width="9.5703125" style="4" customWidth="1"/>
    <col min="4623" max="4623" width="0.42578125" style="4" customWidth="1"/>
    <col min="4624" max="4630" width="6.42578125" style="4" customWidth="1"/>
    <col min="4631" max="4859" width="11.42578125" style="4"/>
    <col min="4860" max="4860" width="1" style="4" customWidth="1"/>
    <col min="4861" max="4861" width="4.28515625" style="4" customWidth="1"/>
    <col min="4862" max="4862" width="34.7109375" style="4" customWidth="1"/>
    <col min="4863" max="4863" width="0" style="4" hidden="1" customWidth="1"/>
    <col min="4864" max="4864" width="20" style="4" customWidth="1"/>
    <col min="4865" max="4865" width="20.85546875" style="4" customWidth="1"/>
    <col min="4866" max="4866" width="25" style="4" customWidth="1"/>
    <col min="4867" max="4867" width="18.7109375" style="4" customWidth="1"/>
    <col min="4868" max="4868" width="29.7109375" style="4" customWidth="1"/>
    <col min="4869" max="4869" width="13.42578125" style="4" customWidth="1"/>
    <col min="4870" max="4870" width="13.85546875" style="4" customWidth="1"/>
    <col min="4871" max="4875" width="16.5703125" style="4" customWidth="1"/>
    <col min="4876" max="4876" width="20.5703125" style="4" customWidth="1"/>
    <col min="4877" max="4877" width="21.140625" style="4" customWidth="1"/>
    <col min="4878" max="4878" width="9.5703125" style="4" customWidth="1"/>
    <col min="4879" max="4879" width="0.42578125" style="4" customWidth="1"/>
    <col min="4880" max="4886" width="6.42578125" style="4" customWidth="1"/>
    <col min="4887" max="5115" width="11.42578125" style="4"/>
    <col min="5116" max="5116" width="1" style="4" customWidth="1"/>
    <col min="5117" max="5117" width="4.28515625" style="4" customWidth="1"/>
    <col min="5118" max="5118" width="34.7109375" style="4" customWidth="1"/>
    <col min="5119" max="5119" width="0" style="4" hidden="1" customWidth="1"/>
    <col min="5120" max="5120" width="20" style="4" customWidth="1"/>
    <col min="5121" max="5121" width="20.85546875" style="4" customWidth="1"/>
    <col min="5122" max="5122" width="25" style="4" customWidth="1"/>
    <col min="5123" max="5123" width="18.7109375" style="4" customWidth="1"/>
    <col min="5124" max="5124" width="29.7109375" style="4" customWidth="1"/>
    <col min="5125" max="5125" width="13.42578125" style="4" customWidth="1"/>
    <col min="5126" max="5126" width="13.85546875" style="4" customWidth="1"/>
    <col min="5127" max="5131" width="16.5703125" style="4" customWidth="1"/>
    <col min="5132" max="5132" width="20.5703125" style="4" customWidth="1"/>
    <col min="5133" max="5133" width="21.140625" style="4" customWidth="1"/>
    <col min="5134" max="5134" width="9.5703125" style="4" customWidth="1"/>
    <col min="5135" max="5135" width="0.42578125" style="4" customWidth="1"/>
    <col min="5136" max="5142" width="6.42578125" style="4" customWidth="1"/>
    <col min="5143" max="5371" width="11.42578125" style="4"/>
    <col min="5372" max="5372" width="1" style="4" customWidth="1"/>
    <col min="5373" max="5373" width="4.28515625" style="4" customWidth="1"/>
    <col min="5374" max="5374" width="34.7109375" style="4" customWidth="1"/>
    <col min="5375" max="5375" width="0" style="4" hidden="1" customWidth="1"/>
    <col min="5376" max="5376" width="20" style="4" customWidth="1"/>
    <col min="5377" max="5377" width="20.85546875" style="4" customWidth="1"/>
    <col min="5378" max="5378" width="25" style="4" customWidth="1"/>
    <col min="5379" max="5379" width="18.7109375" style="4" customWidth="1"/>
    <col min="5380" max="5380" width="29.7109375" style="4" customWidth="1"/>
    <col min="5381" max="5381" width="13.42578125" style="4" customWidth="1"/>
    <col min="5382" max="5382" width="13.85546875" style="4" customWidth="1"/>
    <col min="5383" max="5387" width="16.5703125" style="4" customWidth="1"/>
    <col min="5388" max="5388" width="20.5703125" style="4" customWidth="1"/>
    <col min="5389" max="5389" width="21.140625" style="4" customWidth="1"/>
    <col min="5390" max="5390" width="9.5703125" style="4" customWidth="1"/>
    <col min="5391" max="5391" width="0.42578125" style="4" customWidth="1"/>
    <col min="5392" max="5398" width="6.42578125" style="4" customWidth="1"/>
    <col min="5399" max="5627" width="11.42578125" style="4"/>
    <col min="5628" max="5628" width="1" style="4" customWidth="1"/>
    <col min="5629" max="5629" width="4.28515625" style="4" customWidth="1"/>
    <col min="5630" max="5630" width="34.7109375" style="4" customWidth="1"/>
    <col min="5631" max="5631" width="0" style="4" hidden="1" customWidth="1"/>
    <col min="5632" max="5632" width="20" style="4" customWidth="1"/>
    <col min="5633" max="5633" width="20.85546875" style="4" customWidth="1"/>
    <col min="5634" max="5634" width="25" style="4" customWidth="1"/>
    <col min="5635" max="5635" width="18.7109375" style="4" customWidth="1"/>
    <col min="5636" max="5636" width="29.7109375" style="4" customWidth="1"/>
    <col min="5637" max="5637" width="13.42578125" style="4" customWidth="1"/>
    <col min="5638" max="5638" width="13.85546875" style="4" customWidth="1"/>
    <col min="5639" max="5643" width="16.5703125" style="4" customWidth="1"/>
    <col min="5644" max="5644" width="20.5703125" style="4" customWidth="1"/>
    <col min="5645" max="5645" width="21.140625" style="4" customWidth="1"/>
    <col min="5646" max="5646" width="9.5703125" style="4" customWidth="1"/>
    <col min="5647" max="5647" width="0.42578125" style="4" customWidth="1"/>
    <col min="5648" max="5654" width="6.42578125" style="4" customWidth="1"/>
    <col min="5655" max="5883" width="11.42578125" style="4"/>
    <col min="5884" max="5884" width="1" style="4" customWidth="1"/>
    <col min="5885" max="5885" width="4.28515625" style="4" customWidth="1"/>
    <col min="5886" max="5886" width="34.7109375" style="4" customWidth="1"/>
    <col min="5887" max="5887" width="0" style="4" hidden="1" customWidth="1"/>
    <col min="5888" max="5888" width="20" style="4" customWidth="1"/>
    <col min="5889" max="5889" width="20.85546875" style="4" customWidth="1"/>
    <col min="5890" max="5890" width="25" style="4" customWidth="1"/>
    <col min="5891" max="5891" width="18.7109375" style="4" customWidth="1"/>
    <col min="5892" max="5892" width="29.7109375" style="4" customWidth="1"/>
    <col min="5893" max="5893" width="13.42578125" style="4" customWidth="1"/>
    <col min="5894" max="5894" width="13.85546875" style="4" customWidth="1"/>
    <col min="5895" max="5899" width="16.5703125" style="4" customWidth="1"/>
    <col min="5900" max="5900" width="20.5703125" style="4" customWidth="1"/>
    <col min="5901" max="5901" width="21.140625" style="4" customWidth="1"/>
    <col min="5902" max="5902" width="9.5703125" style="4" customWidth="1"/>
    <col min="5903" max="5903" width="0.42578125" style="4" customWidth="1"/>
    <col min="5904" max="5910" width="6.42578125" style="4" customWidth="1"/>
    <col min="5911" max="6139" width="11.42578125" style="4"/>
    <col min="6140" max="6140" width="1" style="4" customWidth="1"/>
    <col min="6141" max="6141" width="4.28515625" style="4" customWidth="1"/>
    <col min="6142" max="6142" width="34.7109375" style="4" customWidth="1"/>
    <col min="6143" max="6143" width="0" style="4" hidden="1" customWidth="1"/>
    <col min="6144" max="6144" width="20" style="4" customWidth="1"/>
    <col min="6145" max="6145" width="20.85546875" style="4" customWidth="1"/>
    <col min="6146" max="6146" width="25" style="4" customWidth="1"/>
    <col min="6147" max="6147" width="18.7109375" style="4" customWidth="1"/>
    <col min="6148" max="6148" width="29.7109375" style="4" customWidth="1"/>
    <col min="6149" max="6149" width="13.42578125" style="4" customWidth="1"/>
    <col min="6150" max="6150" width="13.85546875" style="4" customWidth="1"/>
    <col min="6151" max="6155" width="16.5703125" style="4" customWidth="1"/>
    <col min="6156" max="6156" width="20.5703125" style="4" customWidth="1"/>
    <col min="6157" max="6157" width="21.140625" style="4" customWidth="1"/>
    <col min="6158" max="6158" width="9.5703125" style="4" customWidth="1"/>
    <col min="6159" max="6159" width="0.42578125" style="4" customWidth="1"/>
    <col min="6160" max="6166" width="6.42578125" style="4" customWidth="1"/>
    <col min="6167" max="6395" width="11.42578125" style="4"/>
    <col min="6396" max="6396" width="1" style="4" customWidth="1"/>
    <col min="6397" max="6397" width="4.28515625" style="4" customWidth="1"/>
    <col min="6398" max="6398" width="34.7109375" style="4" customWidth="1"/>
    <col min="6399" max="6399" width="0" style="4" hidden="1" customWidth="1"/>
    <col min="6400" max="6400" width="20" style="4" customWidth="1"/>
    <col min="6401" max="6401" width="20.85546875" style="4" customWidth="1"/>
    <col min="6402" max="6402" width="25" style="4" customWidth="1"/>
    <col min="6403" max="6403" width="18.7109375" style="4" customWidth="1"/>
    <col min="6404" max="6404" width="29.7109375" style="4" customWidth="1"/>
    <col min="6405" max="6405" width="13.42578125" style="4" customWidth="1"/>
    <col min="6406" max="6406" width="13.85546875" style="4" customWidth="1"/>
    <col min="6407" max="6411" width="16.5703125" style="4" customWidth="1"/>
    <col min="6412" max="6412" width="20.5703125" style="4" customWidth="1"/>
    <col min="6413" max="6413" width="21.140625" style="4" customWidth="1"/>
    <col min="6414" max="6414" width="9.5703125" style="4" customWidth="1"/>
    <col min="6415" max="6415" width="0.42578125" style="4" customWidth="1"/>
    <col min="6416" max="6422" width="6.42578125" style="4" customWidth="1"/>
    <col min="6423" max="6651" width="11.42578125" style="4"/>
    <col min="6652" max="6652" width="1" style="4" customWidth="1"/>
    <col min="6653" max="6653" width="4.28515625" style="4" customWidth="1"/>
    <col min="6654" max="6654" width="34.7109375" style="4" customWidth="1"/>
    <col min="6655" max="6655" width="0" style="4" hidden="1" customWidth="1"/>
    <col min="6656" max="6656" width="20" style="4" customWidth="1"/>
    <col min="6657" max="6657" width="20.85546875" style="4" customWidth="1"/>
    <col min="6658" max="6658" width="25" style="4" customWidth="1"/>
    <col min="6659" max="6659" width="18.7109375" style="4" customWidth="1"/>
    <col min="6660" max="6660" width="29.7109375" style="4" customWidth="1"/>
    <col min="6661" max="6661" width="13.42578125" style="4" customWidth="1"/>
    <col min="6662" max="6662" width="13.85546875" style="4" customWidth="1"/>
    <col min="6663" max="6667" width="16.5703125" style="4" customWidth="1"/>
    <col min="6668" max="6668" width="20.5703125" style="4" customWidth="1"/>
    <col min="6669" max="6669" width="21.140625" style="4" customWidth="1"/>
    <col min="6670" max="6670" width="9.5703125" style="4" customWidth="1"/>
    <col min="6671" max="6671" width="0.42578125" style="4" customWidth="1"/>
    <col min="6672" max="6678" width="6.42578125" style="4" customWidth="1"/>
    <col min="6679" max="6907" width="11.42578125" style="4"/>
    <col min="6908" max="6908" width="1" style="4" customWidth="1"/>
    <col min="6909" max="6909" width="4.28515625" style="4" customWidth="1"/>
    <col min="6910" max="6910" width="34.7109375" style="4" customWidth="1"/>
    <col min="6911" max="6911" width="0" style="4" hidden="1" customWidth="1"/>
    <col min="6912" max="6912" width="20" style="4" customWidth="1"/>
    <col min="6913" max="6913" width="20.85546875" style="4" customWidth="1"/>
    <col min="6914" max="6914" width="25" style="4" customWidth="1"/>
    <col min="6915" max="6915" width="18.7109375" style="4" customWidth="1"/>
    <col min="6916" max="6916" width="29.7109375" style="4" customWidth="1"/>
    <col min="6917" max="6917" width="13.42578125" style="4" customWidth="1"/>
    <col min="6918" max="6918" width="13.85546875" style="4" customWidth="1"/>
    <col min="6919" max="6923" width="16.5703125" style="4" customWidth="1"/>
    <col min="6924" max="6924" width="20.5703125" style="4" customWidth="1"/>
    <col min="6925" max="6925" width="21.140625" style="4" customWidth="1"/>
    <col min="6926" max="6926" width="9.5703125" style="4" customWidth="1"/>
    <col min="6927" max="6927" width="0.42578125" style="4" customWidth="1"/>
    <col min="6928" max="6934" width="6.42578125" style="4" customWidth="1"/>
    <col min="6935" max="7163" width="11.42578125" style="4"/>
    <col min="7164" max="7164" width="1" style="4" customWidth="1"/>
    <col min="7165" max="7165" width="4.28515625" style="4" customWidth="1"/>
    <col min="7166" max="7166" width="34.7109375" style="4" customWidth="1"/>
    <col min="7167" max="7167" width="0" style="4" hidden="1" customWidth="1"/>
    <col min="7168" max="7168" width="20" style="4" customWidth="1"/>
    <col min="7169" max="7169" width="20.85546875" style="4" customWidth="1"/>
    <col min="7170" max="7170" width="25" style="4" customWidth="1"/>
    <col min="7171" max="7171" width="18.7109375" style="4" customWidth="1"/>
    <col min="7172" max="7172" width="29.7109375" style="4" customWidth="1"/>
    <col min="7173" max="7173" width="13.42578125" style="4" customWidth="1"/>
    <col min="7174" max="7174" width="13.85546875" style="4" customWidth="1"/>
    <col min="7175" max="7179" width="16.5703125" style="4" customWidth="1"/>
    <col min="7180" max="7180" width="20.5703125" style="4" customWidth="1"/>
    <col min="7181" max="7181" width="21.140625" style="4" customWidth="1"/>
    <col min="7182" max="7182" width="9.5703125" style="4" customWidth="1"/>
    <col min="7183" max="7183" width="0.42578125" style="4" customWidth="1"/>
    <col min="7184" max="7190" width="6.42578125" style="4" customWidth="1"/>
    <col min="7191" max="7419" width="11.42578125" style="4"/>
    <col min="7420" max="7420" width="1" style="4" customWidth="1"/>
    <col min="7421" max="7421" width="4.28515625" style="4" customWidth="1"/>
    <col min="7422" max="7422" width="34.7109375" style="4" customWidth="1"/>
    <col min="7423" max="7423" width="0" style="4" hidden="1" customWidth="1"/>
    <col min="7424" max="7424" width="20" style="4" customWidth="1"/>
    <col min="7425" max="7425" width="20.85546875" style="4" customWidth="1"/>
    <col min="7426" max="7426" width="25" style="4" customWidth="1"/>
    <col min="7427" max="7427" width="18.7109375" style="4" customWidth="1"/>
    <col min="7428" max="7428" width="29.7109375" style="4" customWidth="1"/>
    <col min="7429" max="7429" width="13.42578125" style="4" customWidth="1"/>
    <col min="7430" max="7430" width="13.85546875" style="4" customWidth="1"/>
    <col min="7431" max="7435" width="16.5703125" style="4" customWidth="1"/>
    <col min="7436" max="7436" width="20.5703125" style="4" customWidth="1"/>
    <col min="7437" max="7437" width="21.140625" style="4" customWidth="1"/>
    <col min="7438" max="7438" width="9.5703125" style="4" customWidth="1"/>
    <col min="7439" max="7439" width="0.42578125" style="4" customWidth="1"/>
    <col min="7440" max="7446" width="6.42578125" style="4" customWidth="1"/>
    <col min="7447" max="7675" width="11.42578125" style="4"/>
    <col min="7676" max="7676" width="1" style="4" customWidth="1"/>
    <col min="7677" max="7677" width="4.28515625" style="4" customWidth="1"/>
    <col min="7678" max="7678" width="34.7109375" style="4" customWidth="1"/>
    <col min="7679" max="7679" width="0" style="4" hidden="1" customWidth="1"/>
    <col min="7680" max="7680" width="20" style="4" customWidth="1"/>
    <col min="7681" max="7681" width="20.85546875" style="4" customWidth="1"/>
    <col min="7682" max="7682" width="25" style="4" customWidth="1"/>
    <col min="7683" max="7683" width="18.7109375" style="4" customWidth="1"/>
    <col min="7684" max="7684" width="29.7109375" style="4" customWidth="1"/>
    <col min="7685" max="7685" width="13.42578125" style="4" customWidth="1"/>
    <col min="7686" max="7686" width="13.85546875" style="4" customWidth="1"/>
    <col min="7687" max="7691" width="16.5703125" style="4" customWidth="1"/>
    <col min="7692" max="7692" width="20.5703125" style="4" customWidth="1"/>
    <col min="7693" max="7693" width="21.140625" style="4" customWidth="1"/>
    <col min="7694" max="7694" width="9.5703125" style="4" customWidth="1"/>
    <col min="7695" max="7695" width="0.42578125" style="4" customWidth="1"/>
    <col min="7696" max="7702" width="6.42578125" style="4" customWidth="1"/>
    <col min="7703" max="7931" width="11.42578125" style="4"/>
    <col min="7932" max="7932" width="1" style="4" customWidth="1"/>
    <col min="7933" max="7933" width="4.28515625" style="4" customWidth="1"/>
    <col min="7934" max="7934" width="34.7109375" style="4" customWidth="1"/>
    <col min="7935" max="7935" width="0" style="4" hidden="1" customWidth="1"/>
    <col min="7936" max="7936" width="20" style="4" customWidth="1"/>
    <col min="7937" max="7937" width="20.85546875" style="4" customWidth="1"/>
    <col min="7938" max="7938" width="25" style="4" customWidth="1"/>
    <col min="7939" max="7939" width="18.7109375" style="4" customWidth="1"/>
    <col min="7940" max="7940" width="29.7109375" style="4" customWidth="1"/>
    <col min="7941" max="7941" width="13.42578125" style="4" customWidth="1"/>
    <col min="7942" max="7942" width="13.85546875" style="4" customWidth="1"/>
    <col min="7943" max="7947" width="16.5703125" style="4" customWidth="1"/>
    <col min="7948" max="7948" width="20.5703125" style="4" customWidth="1"/>
    <col min="7949" max="7949" width="21.140625" style="4" customWidth="1"/>
    <col min="7950" max="7950" width="9.5703125" style="4" customWidth="1"/>
    <col min="7951" max="7951" width="0.42578125" style="4" customWidth="1"/>
    <col min="7952" max="7958" width="6.42578125" style="4" customWidth="1"/>
    <col min="7959" max="8187" width="11.42578125" style="4"/>
    <col min="8188" max="8188" width="1" style="4" customWidth="1"/>
    <col min="8189" max="8189" width="4.28515625" style="4" customWidth="1"/>
    <col min="8190" max="8190" width="34.7109375" style="4" customWidth="1"/>
    <col min="8191" max="8191" width="0" style="4" hidden="1" customWidth="1"/>
    <col min="8192" max="8192" width="20" style="4" customWidth="1"/>
    <col min="8193" max="8193" width="20.85546875" style="4" customWidth="1"/>
    <col min="8194" max="8194" width="25" style="4" customWidth="1"/>
    <col min="8195" max="8195" width="18.7109375" style="4" customWidth="1"/>
    <col min="8196" max="8196" width="29.7109375" style="4" customWidth="1"/>
    <col min="8197" max="8197" width="13.42578125" style="4" customWidth="1"/>
    <col min="8198" max="8198" width="13.85546875" style="4" customWidth="1"/>
    <col min="8199" max="8203" width="16.5703125" style="4" customWidth="1"/>
    <col min="8204" max="8204" width="20.5703125" style="4" customWidth="1"/>
    <col min="8205" max="8205" width="21.140625" style="4" customWidth="1"/>
    <col min="8206" max="8206" width="9.5703125" style="4" customWidth="1"/>
    <col min="8207" max="8207" width="0.42578125" style="4" customWidth="1"/>
    <col min="8208" max="8214" width="6.42578125" style="4" customWidth="1"/>
    <col min="8215" max="8443" width="11.42578125" style="4"/>
    <col min="8444" max="8444" width="1" style="4" customWidth="1"/>
    <col min="8445" max="8445" width="4.28515625" style="4" customWidth="1"/>
    <col min="8446" max="8446" width="34.7109375" style="4" customWidth="1"/>
    <col min="8447" max="8447" width="0" style="4" hidden="1" customWidth="1"/>
    <col min="8448" max="8448" width="20" style="4" customWidth="1"/>
    <col min="8449" max="8449" width="20.85546875" style="4" customWidth="1"/>
    <col min="8450" max="8450" width="25" style="4" customWidth="1"/>
    <col min="8451" max="8451" width="18.7109375" style="4" customWidth="1"/>
    <col min="8452" max="8452" width="29.7109375" style="4" customWidth="1"/>
    <col min="8453" max="8453" width="13.42578125" style="4" customWidth="1"/>
    <col min="8454" max="8454" width="13.85546875" style="4" customWidth="1"/>
    <col min="8455" max="8459" width="16.5703125" style="4" customWidth="1"/>
    <col min="8460" max="8460" width="20.5703125" style="4" customWidth="1"/>
    <col min="8461" max="8461" width="21.140625" style="4" customWidth="1"/>
    <col min="8462" max="8462" width="9.5703125" style="4" customWidth="1"/>
    <col min="8463" max="8463" width="0.42578125" style="4" customWidth="1"/>
    <col min="8464" max="8470" width="6.42578125" style="4" customWidth="1"/>
    <col min="8471" max="8699" width="11.42578125" style="4"/>
    <col min="8700" max="8700" width="1" style="4" customWidth="1"/>
    <col min="8701" max="8701" width="4.28515625" style="4" customWidth="1"/>
    <col min="8702" max="8702" width="34.7109375" style="4" customWidth="1"/>
    <col min="8703" max="8703" width="0" style="4" hidden="1" customWidth="1"/>
    <col min="8704" max="8704" width="20" style="4" customWidth="1"/>
    <col min="8705" max="8705" width="20.85546875" style="4" customWidth="1"/>
    <col min="8706" max="8706" width="25" style="4" customWidth="1"/>
    <col min="8707" max="8707" width="18.7109375" style="4" customWidth="1"/>
    <col min="8708" max="8708" width="29.7109375" style="4" customWidth="1"/>
    <col min="8709" max="8709" width="13.42578125" style="4" customWidth="1"/>
    <col min="8710" max="8710" width="13.85546875" style="4" customWidth="1"/>
    <col min="8711" max="8715" width="16.5703125" style="4" customWidth="1"/>
    <col min="8716" max="8716" width="20.5703125" style="4" customWidth="1"/>
    <col min="8717" max="8717" width="21.140625" style="4" customWidth="1"/>
    <col min="8718" max="8718" width="9.5703125" style="4" customWidth="1"/>
    <col min="8719" max="8719" width="0.42578125" style="4" customWidth="1"/>
    <col min="8720" max="8726" width="6.42578125" style="4" customWidth="1"/>
    <col min="8727" max="8955" width="11.42578125" style="4"/>
    <col min="8956" max="8956" width="1" style="4" customWidth="1"/>
    <col min="8957" max="8957" width="4.28515625" style="4" customWidth="1"/>
    <col min="8958" max="8958" width="34.7109375" style="4" customWidth="1"/>
    <col min="8959" max="8959" width="0" style="4" hidden="1" customWidth="1"/>
    <col min="8960" max="8960" width="20" style="4" customWidth="1"/>
    <col min="8961" max="8961" width="20.85546875" style="4" customWidth="1"/>
    <col min="8962" max="8962" width="25" style="4" customWidth="1"/>
    <col min="8963" max="8963" width="18.7109375" style="4" customWidth="1"/>
    <col min="8964" max="8964" width="29.7109375" style="4" customWidth="1"/>
    <col min="8965" max="8965" width="13.42578125" style="4" customWidth="1"/>
    <col min="8966" max="8966" width="13.85546875" style="4" customWidth="1"/>
    <col min="8967" max="8971" width="16.5703125" style="4" customWidth="1"/>
    <col min="8972" max="8972" width="20.5703125" style="4" customWidth="1"/>
    <col min="8973" max="8973" width="21.140625" style="4" customWidth="1"/>
    <col min="8974" max="8974" width="9.5703125" style="4" customWidth="1"/>
    <col min="8975" max="8975" width="0.42578125" style="4" customWidth="1"/>
    <col min="8976" max="8982" width="6.42578125" style="4" customWidth="1"/>
    <col min="8983" max="9211" width="11.42578125" style="4"/>
    <col min="9212" max="9212" width="1" style="4" customWidth="1"/>
    <col min="9213" max="9213" width="4.28515625" style="4" customWidth="1"/>
    <col min="9214" max="9214" width="34.7109375" style="4" customWidth="1"/>
    <col min="9215" max="9215" width="0" style="4" hidden="1" customWidth="1"/>
    <col min="9216" max="9216" width="20" style="4" customWidth="1"/>
    <col min="9217" max="9217" width="20.85546875" style="4" customWidth="1"/>
    <col min="9218" max="9218" width="25" style="4" customWidth="1"/>
    <col min="9219" max="9219" width="18.7109375" style="4" customWidth="1"/>
    <col min="9220" max="9220" width="29.7109375" style="4" customWidth="1"/>
    <col min="9221" max="9221" width="13.42578125" style="4" customWidth="1"/>
    <col min="9222" max="9222" width="13.85546875" style="4" customWidth="1"/>
    <col min="9223" max="9227" width="16.5703125" style="4" customWidth="1"/>
    <col min="9228" max="9228" width="20.5703125" style="4" customWidth="1"/>
    <col min="9229" max="9229" width="21.140625" style="4" customWidth="1"/>
    <col min="9230" max="9230" width="9.5703125" style="4" customWidth="1"/>
    <col min="9231" max="9231" width="0.42578125" style="4" customWidth="1"/>
    <col min="9232" max="9238" width="6.42578125" style="4" customWidth="1"/>
    <col min="9239" max="9467" width="11.42578125" style="4"/>
    <col min="9468" max="9468" width="1" style="4" customWidth="1"/>
    <col min="9469" max="9469" width="4.28515625" style="4" customWidth="1"/>
    <col min="9470" max="9470" width="34.7109375" style="4" customWidth="1"/>
    <col min="9471" max="9471" width="0" style="4" hidden="1" customWidth="1"/>
    <col min="9472" max="9472" width="20" style="4" customWidth="1"/>
    <col min="9473" max="9473" width="20.85546875" style="4" customWidth="1"/>
    <col min="9474" max="9474" width="25" style="4" customWidth="1"/>
    <col min="9475" max="9475" width="18.7109375" style="4" customWidth="1"/>
    <col min="9476" max="9476" width="29.7109375" style="4" customWidth="1"/>
    <col min="9477" max="9477" width="13.42578125" style="4" customWidth="1"/>
    <col min="9478" max="9478" width="13.85546875" style="4" customWidth="1"/>
    <col min="9479" max="9483" width="16.5703125" style="4" customWidth="1"/>
    <col min="9484" max="9484" width="20.5703125" style="4" customWidth="1"/>
    <col min="9485" max="9485" width="21.140625" style="4" customWidth="1"/>
    <col min="9486" max="9486" width="9.5703125" style="4" customWidth="1"/>
    <col min="9487" max="9487" width="0.42578125" style="4" customWidth="1"/>
    <col min="9488" max="9494" width="6.42578125" style="4" customWidth="1"/>
    <col min="9495" max="9723" width="11.42578125" style="4"/>
    <col min="9724" max="9724" width="1" style="4" customWidth="1"/>
    <col min="9725" max="9725" width="4.28515625" style="4" customWidth="1"/>
    <col min="9726" max="9726" width="34.7109375" style="4" customWidth="1"/>
    <col min="9727" max="9727" width="0" style="4" hidden="1" customWidth="1"/>
    <col min="9728" max="9728" width="20" style="4" customWidth="1"/>
    <col min="9729" max="9729" width="20.85546875" style="4" customWidth="1"/>
    <col min="9730" max="9730" width="25" style="4" customWidth="1"/>
    <col min="9731" max="9731" width="18.7109375" style="4" customWidth="1"/>
    <col min="9732" max="9732" width="29.7109375" style="4" customWidth="1"/>
    <col min="9733" max="9733" width="13.42578125" style="4" customWidth="1"/>
    <col min="9734" max="9734" width="13.85546875" style="4" customWidth="1"/>
    <col min="9735" max="9739" width="16.5703125" style="4" customWidth="1"/>
    <col min="9740" max="9740" width="20.5703125" style="4" customWidth="1"/>
    <col min="9741" max="9741" width="21.140625" style="4" customWidth="1"/>
    <col min="9742" max="9742" width="9.5703125" style="4" customWidth="1"/>
    <col min="9743" max="9743" width="0.42578125" style="4" customWidth="1"/>
    <col min="9744" max="9750" width="6.42578125" style="4" customWidth="1"/>
    <col min="9751" max="9979" width="11.42578125" style="4"/>
    <col min="9980" max="9980" width="1" style="4" customWidth="1"/>
    <col min="9981" max="9981" width="4.28515625" style="4" customWidth="1"/>
    <col min="9982" max="9982" width="34.7109375" style="4" customWidth="1"/>
    <col min="9983" max="9983" width="0" style="4" hidden="1" customWidth="1"/>
    <col min="9984" max="9984" width="20" style="4" customWidth="1"/>
    <col min="9985" max="9985" width="20.85546875" style="4" customWidth="1"/>
    <col min="9986" max="9986" width="25" style="4" customWidth="1"/>
    <col min="9987" max="9987" width="18.7109375" style="4" customWidth="1"/>
    <col min="9988" max="9988" width="29.7109375" style="4" customWidth="1"/>
    <col min="9989" max="9989" width="13.42578125" style="4" customWidth="1"/>
    <col min="9990" max="9990" width="13.85546875" style="4" customWidth="1"/>
    <col min="9991" max="9995" width="16.5703125" style="4" customWidth="1"/>
    <col min="9996" max="9996" width="20.5703125" style="4" customWidth="1"/>
    <col min="9997" max="9997" width="21.140625" style="4" customWidth="1"/>
    <col min="9998" max="9998" width="9.5703125" style="4" customWidth="1"/>
    <col min="9999" max="9999" width="0.42578125" style="4" customWidth="1"/>
    <col min="10000" max="10006" width="6.42578125" style="4" customWidth="1"/>
    <col min="10007" max="10235" width="11.42578125" style="4"/>
    <col min="10236" max="10236" width="1" style="4" customWidth="1"/>
    <col min="10237" max="10237" width="4.28515625" style="4" customWidth="1"/>
    <col min="10238" max="10238" width="34.7109375" style="4" customWidth="1"/>
    <col min="10239" max="10239" width="0" style="4" hidden="1" customWidth="1"/>
    <col min="10240" max="10240" width="20" style="4" customWidth="1"/>
    <col min="10241" max="10241" width="20.85546875" style="4" customWidth="1"/>
    <col min="10242" max="10242" width="25" style="4" customWidth="1"/>
    <col min="10243" max="10243" width="18.7109375" style="4" customWidth="1"/>
    <col min="10244" max="10244" width="29.7109375" style="4" customWidth="1"/>
    <col min="10245" max="10245" width="13.42578125" style="4" customWidth="1"/>
    <col min="10246" max="10246" width="13.85546875" style="4" customWidth="1"/>
    <col min="10247" max="10251" width="16.5703125" style="4" customWidth="1"/>
    <col min="10252" max="10252" width="20.5703125" style="4" customWidth="1"/>
    <col min="10253" max="10253" width="21.140625" style="4" customWidth="1"/>
    <col min="10254" max="10254" width="9.5703125" style="4" customWidth="1"/>
    <col min="10255" max="10255" width="0.42578125" style="4" customWidth="1"/>
    <col min="10256" max="10262" width="6.42578125" style="4" customWidth="1"/>
    <col min="10263" max="10491" width="11.42578125" style="4"/>
    <col min="10492" max="10492" width="1" style="4" customWidth="1"/>
    <col min="10493" max="10493" width="4.28515625" style="4" customWidth="1"/>
    <col min="10494" max="10494" width="34.7109375" style="4" customWidth="1"/>
    <col min="10495" max="10495" width="0" style="4" hidden="1" customWidth="1"/>
    <col min="10496" max="10496" width="20" style="4" customWidth="1"/>
    <col min="10497" max="10497" width="20.85546875" style="4" customWidth="1"/>
    <col min="10498" max="10498" width="25" style="4" customWidth="1"/>
    <col min="10499" max="10499" width="18.7109375" style="4" customWidth="1"/>
    <col min="10500" max="10500" width="29.7109375" style="4" customWidth="1"/>
    <col min="10501" max="10501" width="13.42578125" style="4" customWidth="1"/>
    <col min="10502" max="10502" width="13.85546875" style="4" customWidth="1"/>
    <col min="10503" max="10507" width="16.5703125" style="4" customWidth="1"/>
    <col min="10508" max="10508" width="20.5703125" style="4" customWidth="1"/>
    <col min="10509" max="10509" width="21.140625" style="4" customWidth="1"/>
    <col min="10510" max="10510" width="9.5703125" style="4" customWidth="1"/>
    <col min="10511" max="10511" width="0.42578125" style="4" customWidth="1"/>
    <col min="10512" max="10518" width="6.42578125" style="4" customWidth="1"/>
    <col min="10519" max="10747" width="11.42578125" style="4"/>
    <col min="10748" max="10748" width="1" style="4" customWidth="1"/>
    <col min="10749" max="10749" width="4.28515625" style="4" customWidth="1"/>
    <col min="10750" max="10750" width="34.7109375" style="4" customWidth="1"/>
    <col min="10751" max="10751" width="0" style="4" hidden="1" customWidth="1"/>
    <col min="10752" max="10752" width="20" style="4" customWidth="1"/>
    <col min="10753" max="10753" width="20.85546875" style="4" customWidth="1"/>
    <col min="10754" max="10754" width="25" style="4" customWidth="1"/>
    <col min="10755" max="10755" width="18.7109375" style="4" customWidth="1"/>
    <col min="10756" max="10756" width="29.7109375" style="4" customWidth="1"/>
    <col min="10757" max="10757" width="13.42578125" style="4" customWidth="1"/>
    <col min="10758" max="10758" width="13.85546875" style="4" customWidth="1"/>
    <col min="10759" max="10763" width="16.5703125" style="4" customWidth="1"/>
    <col min="10764" max="10764" width="20.5703125" style="4" customWidth="1"/>
    <col min="10765" max="10765" width="21.140625" style="4" customWidth="1"/>
    <col min="10766" max="10766" width="9.5703125" style="4" customWidth="1"/>
    <col min="10767" max="10767" width="0.42578125" style="4" customWidth="1"/>
    <col min="10768" max="10774" width="6.42578125" style="4" customWidth="1"/>
    <col min="10775" max="11003" width="11.42578125" style="4"/>
    <col min="11004" max="11004" width="1" style="4" customWidth="1"/>
    <col min="11005" max="11005" width="4.28515625" style="4" customWidth="1"/>
    <col min="11006" max="11006" width="34.7109375" style="4" customWidth="1"/>
    <col min="11007" max="11007" width="0" style="4" hidden="1" customWidth="1"/>
    <col min="11008" max="11008" width="20" style="4" customWidth="1"/>
    <col min="11009" max="11009" width="20.85546875" style="4" customWidth="1"/>
    <col min="11010" max="11010" width="25" style="4" customWidth="1"/>
    <col min="11011" max="11011" width="18.7109375" style="4" customWidth="1"/>
    <col min="11012" max="11012" width="29.7109375" style="4" customWidth="1"/>
    <col min="11013" max="11013" width="13.42578125" style="4" customWidth="1"/>
    <col min="11014" max="11014" width="13.85546875" style="4" customWidth="1"/>
    <col min="11015" max="11019" width="16.5703125" style="4" customWidth="1"/>
    <col min="11020" max="11020" width="20.5703125" style="4" customWidth="1"/>
    <col min="11021" max="11021" width="21.140625" style="4" customWidth="1"/>
    <col min="11022" max="11022" width="9.5703125" style="4" customWidth="1"/>
    <col min="11023" max="11023" width="0.42578125" style="4" customWidth="1"/>
    <col min="11024" max="11030" width="6.42578125" style="4" customWidth="1"/>
    <col min="11031" max="11259" width="11.42578125" style="4"/>
    <col min="11260" max="11260" width="1" style="4" customWidth="1"/>
    <col min="11261" max="11261" width="4.28515625" style="4" customWidth="1"/>
    <col min="11262" max="11262" width="34.7109375" style="4" customWidth="1"/>
    <col min="11263" max="11263" width="0" style="4" hidden="1" customWidth="1"/>
    <col min="11264" max="11264" width="20" style="4" customWidth="1"/>
    <col min="11265" max="11265" width="20.85546875" style="4" customWidth="1"/>
    <col min="11266" max="11266" width="25" style="4" customWidth="1"/>
    <col min="11267" max="11267" width="18.7109375" style="4" customWidth="1"/>
    <col min="11268" max="11268" width="29.7109375" style="4" customWidth="1"/>
    <col min="11269" max="11269" width="13.42578125" style="4" customWidth="1"/>
    <col min="11270" max="11270" width="13.85546875" style="4" customWidth="1"/>
    <col min="11271" max="11275" width="16.5703125" style="4" customWidth="1"/>
    <col min="11276" max="11276" width="20.5703125" style="4" customWidth="1"/>
    <col min="11277" max="11277" width="21.140625" style="4" customWidth="1"/>
    <col min="11278" max="11278" width="9.5703125" style="4" customWidth="1"/>
    <col min="11279" max="11279" width="0.42578125" style="4" customWidth="1"/>
    <col min="11280" max="11286" width="6.42578125" style="4" customWidth="1"/>
    <col min="11287" max="11515" width="11.42578125" style="4"/>
    <col min="11516" max="11516" width="1" style="4" customWidth="1"/>
    <col min="11517" max="11517" width="4.28515625" style="4" customWidth="1"/>
    <col min="11518" max="11518" width="34.7109375" style="4" customWidth="1"/>
    <col min="11519" max="11519" width="0" style="4" hidden="1" customWidth="1"/>
    <col min="11520" max="11520" width="20" style="4" customWidth="1"/>
    <col min="11521" max="11521" width="20.85546875" style="4" customWidth="1"/>
    <col min="11522" max="11522" width="25" style="4" customWidth="1"/>
    <col min="11523" max="11523" width="18.7109375" style="4" customWidth="1"/>
    <col min="11524" max="11524" width="29.7109375" style="4" customWidth="1"/>
    <col min="11525" max="11525" width="13.42578125" style="4" customWidth="1"/>
    <col min="11526" max="11526" width="13.85546875" style="4" customWidth="1"/>
    <col min="11527" max="11531" width="16.5703125" style="4" customWidth="1"/>
    <col min="11532" max="11532" width="20.5703125" style="4" customWidth="1"/>
    <col min="11533" max="11533" width="21.140625" style="4" customWidth="1"/>
    <col min="11534" max="11534" width="9.5703125" style="4" customWidth="1"/>
    <col min="11535" max="11535" width="0.42578125" style="4" customWidth="1"/>
    <col min="11536" max="11542" width="6.42578125" style="4" customWidth="1"/>
    <col min="11543" max="11771" width="11.42578125" style="4"/>
    <col min="11772" max="11772" width="1" style="4" customWidth="1"/>
    <col min="11773" max="11773" width="4.28515625" style="4" customWidth="1"/>
    <col min="11774" max="11774" width="34.7109375" style="4" customWidth="1"/>
    <col min="11775" max="11775" width="0" style="4" hidden="1" customWidth="1"/>
    <col min="11776" max="11776" width="20" style="4" customWidth="1"/>
    <col min="11777" max="11777" width="20.85546875" style="4" customWidth="1"/>
    <col min="11778" max="11778" width="25" style="4" customWidth="1"/>
    <col min="11779" max="11779" width="18.7109375" style="4" customWidth="1"/>
    <col min="11780" max="11780" width="29.7109375" style="4" customWidth="1"/>
    <col min="11781" max="11781" width="13.42578125" style="4" customWidth="1"/>
    <col min="11782" max="11782" width="13.85546875" style="4" customWidth="1"/>
    <col min="11783" max="11787" width="16.5703125" style="4" customWidth="1"/>
    <col min="11788" max="11788" width="20.5703125" style="4" customWidth="1"/>
    <col min="11789" max="11789" width="21.140625" style="4" customWidth="1"/>
    <col min="11790" max="11790" width="9.5703125" style="4" customWidth="1"/>
    <col min="11791" max="11791" width="0.42578125" style="4" customWidth="1"/>
    <col min="11792" max="11798" width="6.42578125" style="4" customWidth="1"/>
    <col min="11799" max="12027" width="11.42578125" style="4"/>
    <col min="12028" max="12028" width="1" style="4" customWidth="1"/>
    <col min="12029" max="12029" width="4.28515625" style="4" customWidth="1"/>
    <col min="12030" max="12030" width="34.7109375" style="4" customWidth="1"/>
    <col min="12031" max="12031" width="0" style="4" hidden="1" customWidth="1"/>
    <col min="12032" max="12032" width="20" style="4" customWidth="1"/>
    <col min="12033" max="12033" width="20.85546875" style="4" customWidth="1"/>
    <col min="12034" max="12034" width="25" style="4" customWidth="1"/>
    <col min="12035" max="12035" width="18.7109375" style="4" customWidth="1"/>
    <col min="12036" max="12036" width="29.7109375" style="4" customWidth="1"/>
    <col min="12037" max="12037" width="13.42578125" style="4" customWidth="1"/>
    <col min="12038" max="12038" width="13.85546875" style="4" customWidth="1"/>
    <col min="12039" max="12043" width="16.5703125" style="4" customWidth="1"/>
    <col min="12044" max="12044" width="20.5703125" style="4" customWidth="1"/>
    <col min="12045" max="12045" width="21.140625" style="4" customWidth="1"/>
    <col min="12046" max="12046" width="9.5703125" style="4" customWidth="1"/>
    <col min="12047" max="12047" width="0.42578125" style="4" customWidth="1"/>
    <col min="12048" max="12054" width="6.42578125" style="4" customWidth="1"/>
    <col min="12055" max="12283" width="11.42578125" style="4"/>
    <col min="12284" max="12284" width="1" style="4" customWidth="1"/>
    <col min="12285" max="12285" width="4.28515625" style="4" customWidth="1"/>
    <col min="12286" max="12286" width="34.7109375" style="4" customWidth="1"/>
    <col min="12287" max="12287" width="0" style="4" hidden="1" customWidth="1"/>
    <col min="12288" max="12288" width="20" style="4" customWidth="1"/>
    <col min="12289" max="12289" width="20.85546875" style="4" customWidth="1"/>
    <col min="12290" max="12290" width="25" style="4" customWidth="1"/>
    <col min="12291" max="12291" width="18.7109375" style="4" customWidth="1"/>
    <col min="12292" max="12292" width="29.7109375" style="4" customWidth="1"/>
    <col min="12293" max="12293" width="13.42578125" style="4" customWidth="1"/>
    <col min="12294" max="12294" width="13.85546875" style="4" customWidth="1"/>
    <col min="12295" max="12299" width="16.5703125" style="4" customWidth="1"/>
    <col min="12300" max="12300" width="20.5703125" style="4" customWidth="1"/>
    <col min="12301" max="12301" width="21.140625" style="4" customWidth="1"/>
    <col min="12302" max="12302" width="9.5703125" style="4" customWidth="1"/>
    <col min="12303" max="12303" width="0.42578125" style="4" customWidth="1"/>
    <col min="12304" max="12310" width="6.42578125" style="4" customWidth="1"/>
    <col min="12311" max="12539" width="11.42578125" style="4"/>
    <col min="12540" max="12540" width="1" style="4" customWidth="1"/>
    <col min="12541" max="12541" width="4.28515625" style="4" customWidth="1"/>
    <col min="12542" max="12542" width="34.7109375" style="4" customWidth="1"/>
    <col min="12543" max="12543" width="0" style="4" hidden="1" customWidth="1"/>
    <col min="12544" max="12544" width="20" style="4" customWidth="1"/>
    <col min="12545" max="12545" width="20.85546875" style="4" customWidth="1"/>
    <col min="12546" max="12546" width="25" style="4" customWidth="1"/>
    <col min="12547" max="12547" width="18.7109375" style="4" customWidth="1"/>
    <col min="12548" max="12548" width="29.7109375" style="4" customWidth="1"/>
    <col min="12549" max="12549" width="13.42578125" style="4" customWidth="1"/>
    <col min="12550" max="12550" width="13.85546875" style="4" customWidth="1"/>
    <col min="12551" max="12555" width="16.5703125" style="4" customWidth="1"/>
    <col min="12556" max="12556" width="20.5703125" style="4" customWidth="1"/>
    <col min="12557" max="12557" width="21.140625" style="4" customWidth="1"/>
    <col min="12558" max="12558" width="9.5703125" style="4" customWidth="1"/>
    <col min="12559" max="12559" width="0.42578125" style="4" customWidth="1"/>
    <col min="12560" max="12566" width="6.42578125" style="4" customWidth="1"/>
    <col min="12567" max="12795" width="11.42578125" style="4"/>
    <col min="12796" max="12796" width="1" style="4" customWidth="1"/>
    <col min="12797" max="12797" width="4.28515625" style="4" customWidth="1"/>
    <col min="12798" max="12798" width="34.7109375" style="4" customWidth="1"/>
    <col min="12799" max="12799" width="0" style="4" hidden="1" customWidth="1"/>
    <col min="12800" max="12800" width="20" style="4" customWidth="1"/>
    <col min="12801" max="12801" width="20.85546875" style="4" customWidth="1"/>
    <col min="12802" max="12802" width="25" style="4" customWidth="1"/>
    <col min="12803" max="12803" width="18.7109375" style="4" customWidth="1"/>
    <col min="12804" max="12804" width="29.7109375" style="4" customWidth="1"/>
    <col min="12805" max="12805" width="13.42578125" style="4" customWidth="1"/>
    <col min="12806" max="12806" width="13.85546875" style="4" customWidth="1"/>
    <col min="12807" max="12811" width="16.5703125" style="4" customWidth="1"/>
    <col min="12812" max="12812" width="20.5703125" style="4" customWidth="1"/>
    <col min="12813" max="12813" width="21.140625" style="4" customWidth="1"/>
    <col min="12814" max="12814" width="9.5703125" style="4" customWidth="1"/>
    <col min="12815" max="12815" width="0.42578125" style="4" customWidth="1"/>
    <col min="12816" max="12822" width="6.42578125" style="4" customWidth="1"/>
    <col min="12823" max="13051" width="11.42578125" style="4"/>
    <col min="13052" max="13052" width="1" style="4" customWidth="1"/>
    <col min="13053" max="13053" width="4.28515625" style="4" customWidth="1"/>
    <col min="13054" max="13054" width="34.7109375" style="4" customWidth="1"/>
    <col min="13055" max="13055" width="0" style="4" hidden="1" customWidth="1"/>
    <col min="13056" max="13056" width="20" style="4" customWidth="1"/>
    <col min="13057" max="13057" width="20.85546875" style="4" customWidth="1"/>
    <col min="13058" max="13058" width="25" style="4" customWidth="1"/>
    <col min="13059" max="13059" width="18.7109375" style="4" customWidth="1"/>
    <col min="13060" max="13060" width="29.7109375" style="4" customWidth="1"/>
    <col min="13061" max="13061" width="13.42578125" style="4" customWidth="1"/>
    <col min="13062" max="13062" width="13.85546875" style="4" customWidth="1"/>
    <col min="13063" max="13067" width="16.5703125" style="4" customWidth="1"/>
    <col min="13068" max="13068" width="20.5703125" style="4" customWidth="1"/>
    <col min="13069" max="13069" width="21.140625" style="4" customWidth="1"/>
    <col min="13070" max="13070" width="9.5703125" style="4" customWidth="1"/>
    <col min="13071" max="13071" width="0.42578125" style="4" customWidth="1"/>
    <col min="13072" max="13078" width="6.42578125" style="4" customWidth="1"/>
    <col min="13079" max="13307" width="11.42578125" style="4"/>
    <col min="13308" max="13308" width="1" style="4" customWidth="1"/>
    <col min="13309" max="13309" width="4.28515625" style="4" customWidth="1"/>
    <col min="13310" max="13310" width="34.7109375" style="4" customWidth="1"/>
    <col min="13311" max="13311" width="0" style="4" hidden="1" customWidth="1"/>
    <col min="13312" max="13312" width="20" style="4" customWidth="1"/>
    <col min="13313" max="13313" width="20.85546875" style="4" customWidth="1"/>
    <col min="13314" max="13314" width="25" style="4" customWidth="1"/>
    <col min="13315" max="13315" width="18.7109375" style="4" customWidth="1"/>
    <col min="13316" max="13316" width="29.7109375" style="4" customWidth="1"/>
    <col min="13317" max="13317" width="13.42578125" style="4" customWidth="1"/>
    <col min="13318" max="13318" width="13.85546875" style="4" customWidth="1"/>
    <col min="13319" max="13323" width="16.5703125" style="4" customWidth="1"/>
    <col min="13324" max="13324" width="20.5703125" style="4" customWidth="1"/>
    <col min="13325" max="13325" width="21.140625" style="4" customWidth="1"/>
    <col min="13326" max="13326" width="9.5703125" style="4" customWidth="1"/>
    <col min="13327" max="13327" width="0.42578125" style="4" customWidth="1"/>
    <col min="13328" max="13334" width="6.42578125" style="4" customWidth="1"/>
    <col min="13335" max="13563" width="11.42578125" style="4"/>
    <col min="13564" max="13564" width="1" style="4" customWidth="1"/>
    <col min="13565" max="13565" width="4.28515625" style="4" customWidth="1"/>
    <col min="13566" max="13566" width="34.7109375" style="4" customWidth="1"/>
    <col min="13567" max="13567" width="0" style="4" hidden="1" customWidth="1"/>
    <col min="13568" max="13568" width="20" style="4" customWidth="1"/>
    <col min="13569" max="13569" width="20.85546875" style="4" customWidth="1"/>
    <col min="13570" max="13570" width="25" style="4" customWidth="1"/>
    <col min="13571" max="13571" width="18.7109375" style="4" customWidth="1"/>
    <col min="13572" max="13572" width="29.7109375" style="4" customWidth="1"/>
    <col min="13573" max="13573" width="13.42578125" style="4" customWidth="1"/>
    <col min="13574" max="13574" width="13.85546875" style="4" customWidth="1"/>
    <col min="13575" max="13579" width="16.5703125" style="4" customWidth="1"/>
    <col min="13580" max="13580" width="20.5703125" style="4" customWidth="1"/>
    <col min="13581" max="13581" width="21.140625" style="4" customWidth="1"/>
    <col min="13582" max="13582" width="9.5703125" style="4" customWidth="1"/>
    <col min="13583" max="13583" width="0.42578125" style="4" customWidth="1"/>
    <col min="13584" max="13590" width="6.42578125" style="4" customWidth="1"/>
    <col min="13591" max="13819" width="11.42578125" style="4"/>
    <col min="13820" max="13820" width="1" style="4" customWidth="1"/>
    <col min="13821" max="13821" width="4.28515625" style="4" customWidth="1"/>
    <col min="13822" max="13822" width="34.7109375" style="4" customWidth="1"/>
    <col min="13823" max="13823" width="0" style="4" hidden="1" customWidth="1"/>
    <col min="13824" max="13824" width="20" style="4" customWidth="1"/>
    <col min="13825" max="13825" width="20.85546875" style="4" customWidth="1"/>
    <col min="13826" max="13826" width="25" style="4" customWidth="1"/>
    <col min="13827" max="13827" width="18.7109375" style="4" customWidth="1"/>
    <col min="13828" max="13828" width="29.7109375" style="4" customWidth="1"/>
    <col min="13829" max="13829" width="13.42578125" style="4" customWidth="1"/>
    <col min="13830" max="13830" width="13.85546875" style="4" customWidth="1"/>
    <col min="13831" max="13835" width="16.5703125" style="4" customWidth="1"/>
    <col min="13836" max="13836" width="20.5703125" style="4" customWidth="1"/>
    <col min="13837" max="13837" width="21.140625" style="4" customWidth="1"/>
    <col min="13838" max="13838" width="9.5703125" style="4" customWidth="1"/>
    <col min="13839" max="13839" width="0.42578125" style="4" customWidth="1"/>
    <col min="13840" max="13846" width="6.42578125" style="4" customWidth="1"/>
    <col min="13847" max="14075" width="11.42578125" style="4"/>
    <col min="14076" max="14076" width="1" style="4" customWidth="1"/>
    <col min="14077" max="14077" width="4.28515625" style="4" customWidth="1"/>
    <col min="14078" max="14078" width="34.7109375" style="4" customWidth="1"/>
    <col min="14079" max="14079" width="0" style="4" hidden="1" customWidth="1"/>
    <col min="14080" max="14080" width="20" style="4" customWidth="1"/>
    <col min="14081" max="14081" width="20.85546875" style="4" customWidth="1"/>
    <col min="14082" max="14082" width="25" style="4" customWidth="1"/>
    <col min="14083" max="14083" width="18.7109375" style="4" customWidth="1"/>
    <col min="14084" max="14084" width="29.7109375" style="4" customWidth="1"/>
    <col min="14085" max="14085" width="13.42578125" style="4" customWidth="1"/>
    <col min="14086" max="14086" width="13.85546875" style="4" customWidth="1"/>
    <col min="14087" max="14091" width="16.5703125" style="4" customWidth="1"/>
    <col min="14092" max="14092" width="20.5703125" style="4" customWidth="1"/>
    <col min="14093" max="14093" width="21.140625" style="4" customWidth="1"/>
    <col min="14094" max="14094" width="9.5703125" style="4" customWidth="1"/>
    <col min="14095" max="14095" width="0.42578125" style="4" customWidth="1"/>
    <col min="14096" max="14102" width="6.42578125" style="4" customWidth="1"/>
    <col min="14103" max="14331" width="11.42578125" style="4"/>
    <col min="14332" max="14332" width="1" style="4" customWidth="1"/>
    <col min="14333" max="14333" width="4.28515625" style="4" customWidth="1"/>
    <col min="14334" max="14334" width="34.7109375" style="4" customWidth="1"/>
    <col min="14335" max="14335" width="0" style="4" hidden="1" customWidth="1"/>
    <col min="14336" max="14336" width="20" style="4" customWidth="1"/>
    <col min="14337" max="14337" width="20.85546875" style="4" customWidth="1"/>
    <col min="14338" max="14338" width="25" style="4" customWidth="1"/>
    <col min="14339" max="14339" width="18.7109375" style="4" customWidth="1"/>
    <col min="14340" max="14340" width="29.7109375" style="4" customWidth="1"/>
    <col min="14341" max="14341" width="13.42578125" style="4" customWidth="1"/>
    <col min="14342" max="14342" width="13.85546875" style="4" customWidth="1"/>
    <col min="14343" max="14347" width="16.5703125" style="4" customWidth="1"/>
    <col min="14348" max="14348" width="20.5703125" style="4" customWidth="1"/>
    <col min="14349" max="14349" width="21.140625" style="4" customWidth="1"/>
    <col min="14350" max="14350" width="9.5703125" style="4" customWidth="1"/>
    <col min="14351" max="14351" width="0.42578125" style="4" customWidth="1"/>
    <col min="14352" max="14358" width="6.42578125" style="4" customWidth="1"/>
    <col min="14359" max="14587" width="11.42578125" style="4"/>
    <col min="14588" max="14588" width="1" style="4" customWidth="1"/>
    <col min="14589" max="14589" width="4.28515625" style="4" customWidth="1"/>
    <col min="14590" max="14590" width="34.7109375" style="4" customWidth="1"/>
    <col min="14591" max="14591" width="0" style="4" hidden="1" customWidth="1"/>
    <col min="14592" max="14592" width="20" style="4" customWidth="1"/>
    <col min="14593" max="14593" width="20.85546875" style="4" customWidth="1"/>
    <col min="14594" max="14594" width="25" style="4" customWidth="1"/>
    <col min="14595" max="14595" width="18.7109375" style="4" customWidth="1"/>
    <col min="14596" max="14596" width="29.7109375" style="4" customWidth="1"/>
    <col min="14597" max="14597" width="13.42578125" style="4" customWidth="1"/>
    <col min="14598" max="14598" width="13.85546875" style="4" customWidth="1"/>
    <col min="14599" max="14603" width="16.5703125" style="4" customWidth="1"/>
    <col min="14604" max="14604" width="20.5703125" style="4" customWidth="1"/>
    <col min="14605" max="14605" width="21.140625" style="4" customWidth="1"/>
    <col min="14606" max="14606" width="9.5703125" style="4" customWidth="1"/>
    <col min="14607" max="14607" width="0.42578125" style="4" customWidth="1"/>
    <col min="14608" max="14614" width="6.42578125" style="4" customWidth="1"/>
    <col min="14615" max="14843" width="11.42578125" style="4"/>
    <col min="14844" max="14844" width="1" style="4" customWidth="1"/>
    <col min="14845" max="14845" width="4.28515625" style="4" customWidth="1"/>
    <col min="14846" max="14846" width="34.7109375" style="4" customWidth="1"/>
    <col min="14847" max="14847" width="0" style="4" hidden="1" customWidth="1"/>
    <col min="14848" max="14848" width="20" style="4" customWidth="1"/>
    <col min="14849" max="14849" width="20.85546875" style="4" customWidth="1"/>
    <col min="14850" max="14850" width="25" style="4" customWidth="1"/>
    <col min="14851" max="14851" width="18.7109375" style="4" customWidth="1"/>
    <col min="14852" max="14852" width="29.7109375" style="4" customWidth="1"/>
    <col min="14853" max="14853" width="13.42578125" style="4" customWidth="1"/>
    <col min="14854" max="14854" width="13.85546875" style="4" customWidth="1"/>
    <col min="14855" max="14859" width="16.5703125" style="4" customWidth="1"/>
    <col min="14860" max="14860" width="20.5703125" style="4" customWidth="1"/>
    <col min="14861" max="14861" width="21.140625" style="4" customWidth="1"/>
    <col min="14862" max="14862" width="9.5703125" style="4" customWidth="1"/>
    <col min="14863" max="14863" width="0.42578125" style="4" customWidth="1"/>
    <col min="14864" max="14870" width="6.42578125" style="4" customWidth="1"/>
    <col min="14871" max="15099" width="11.42578125" style="4"/>
    <col min="15100" max="15100" width="1" style="4" customWidth="1"/>
    <col min="15101" max="15101" width="4.28515625" style="4" customWidth="1"/>
    <col min="15102" max="15102" width="34.7109375" style="4" customWidth="1"/>
    <col min="15103" max="15103" width="0" style="4" hidden="1" customWidth="1"/>
    <col min="15104" max="15104" width="20" style="4" customWidth="1"/>
    <col min="15105" max="15105" width="20.85546875" style="4" customWidth="1"/>
    <col min="15106" max="15106" width="25" style="4" customWidth="1"/>
    <col min="15107" max="15107" width="18.7109375" style="4" customWidth="1"/>
    <col min="15108" max="15108" width="29.7109375" style="4" customWidth="1"/>
    <col min="15109" max="15109" width="13.42578125" style="4" customWidth="1"/>
    <col min="15110" max="15110" width="13.85546875" style="4" customWidth="1"/>
    <col min="15111" max="15115" width="16.5703125" style="4" customWidth="1"/>
    <col min="15116" max="15116" width="20.5703125" style="4" customWidth="1"/>
    <col min="15117" max="15117" width="21.140625" style="4" customWidth="1"/>
    <col min="15118" max="15118" width="9.5703125" style="4" customWidth="1"/>
    <col min="15119" max="15119" width="0.42578125" style="4" customWidth="1"/>
    <col min="15120" max="15126" width="6.42578125" style="4" customWidth="1"/>
    <col min="15127" max="15355" width="11.42578125" style="4"/>
    <col min="15356" max="15356" width="1" style="4" customWidth="1"/>
    <col min="15357" max="15357" width="4.28515625" style="4" customWidth="1"/>
    <col min="15358" max="15358" width="34.7109375" style="4" customWidth="1"/>
    <col min="15359" max="15359" width="0" style="4" hidden="1" customWidth="1"/>
    <col min="15360" max="15360" width="20" style="4" customWidth="1"/>
    <col min="15361" max="15361" width="20.85546875" style="4" customWidth="1"/>
    <col min="15362" max="15362" width="25" style="4" customWidth="1"/>
    <col min="15363" max="15363" width="18.7109375" style="4" customWidth="1"/>
    <col min="15364" max="15364" width="29.7109375" style="4" customWidth="1"/>
    <col min="15365" max="15365" width="13.42578125" style="4" customWidth="1"/>
    <col min="15366" max="15366" width="13.85546875" style="4" customWidth="1"/>
    <col min="15367" max="15371" width="16.5703125" style="4" customWidth="1"/>
    <col min="15372" max="15372" width="20.5703125" style="4" customWidth="1"/>
    <col min="15373" max="15373" width="21.140625" style="4" customWidth="1"/>
    <col min="15374" max="15374" width="9.5703125" style="4" customWidth="1"/>
    <col min="15375" max="15375" width="0.42578125" style="4" customWidth="1"/>
    <col min="15376" max="15382" width="6.42578125" style="4" customWidth="1"/>
    <col min="15383" max="15611" width="11.42578125" style="4"/>
    <col min="15612" max="15612" width="1" style="4" customWidth="1"/>
    <col min="15613" max="15613" width="4.28515625" style="4" customWidth="1"/>
    <col min="15614" max="15614" width="34.7109375" style="4" customWidth="1"/>
    <col min="15615" max="15615" width="0" style="4" hidden="1" customWidth="1"/>
    <col min="15616" max="15616" width="20" style="4" customWidth="1"/>
    <col min="15617" max="15617" width="20.85546875" style="4" customWidth="1"/>
    <col min="15618" max="15618" width="25" style="4" customWidth="1"/>
    <col min="15619" max="15619" width="18.7109375" style="4" customWidth="1"/>
    <col min="15620" max="15620" width="29.7109375" style="4" customWidth="1"/>
    <col min="15621" max="15621" width="13.42578125" style="4" customWidth="1"/>
    <col min="15622" max="15622" width="13.85546875" style="4" customWidth="1"/>
    <col min="15623" max="15627" width="16.5703125" style="4" customWidth="1"/>
    <col min="15628" max="15628" width="20.5703125" style="4" customWidth="1"/>
    <col min="15629" max="15629" width="21.140625" style="4" customWidth="1"/>
    <col min="15630" max="15630" width="9.5703125" style="4" customWidth="1"/>
    <col min="15631" max="15631" width="0.42578125" style="4" customWidth="1"/>
    <col min="15632" max="15638" width="6.42578125" style="4" customWidth="1"/>
    <col min="15639" max="15867" width="11.42578125" style="4"/>
    <col min="15868" max="15868" width="1" style="4" customWidth="1"/>
    <col min="15869" max="15869" width="4.28515625" style="4" customWidth="1"/>
    <col min="15870" max="15870" width="34.7109375" style="4" customWidth="1"/>
    <col min="15871" max="15871" width="0" style="4" hidden="1" customWidth="1"/>
    <col min="15872" max="15872" width="20" style="4" customWidth="1"/>
    <col min="15873" max="15873" width="20.85546875" style="4" customWidth="1"/>
    <col min="15874" max="15874" width="25" style="4" customWidth="1"/>
    <col min="15875" max="15875" width="18.7109375" style="4" customWidth="1"/>
    <col min="15876" max="15876" width="29.7109375" style="4" customWidth="1"/>
    <col min="15877" max="15877" width="13.42578125" style="4" customWidth="1"/>
    <col min="15878" max="15878" width="13.85546875" style="4" customWidth="1"/>
    <col min="15879" max="15883" width="16.5703125" style="4" customWidth="1"/>
    <col min="15884" max="15884" width="20.5703125" style="4" customWidth="1"/>
    <col min="15885" max="15885" width="21.140625" style="4" customWidth="1"/>
    <col min="15886" max="15886" width="9.5703125" style="4" customWidth="1"/>
    <col min="15887" max="15887" width="0.42578125" style="4" customWidth="1"/>
    <col min="15888" max="15894" width="6.42578125" style="4" customWidth="1"/>
    <col min="15895" max="16123" width="11.42578125" style="4"/>
    <col min="16124" max="16124" width="1" style="4" customWidth="1"/>
    <col min="16125" max="16125" width="4.28515625" style="4" customWidth="1"/>
    <col min="16126" max="16126" width="34.7109375" style="4" customWidth="1"/>
    <col min="16127" max="16127" width="0" style="4" hidden="1" customWidth="1"/>
    <col min="16128" max="16128" width="20" style="4" customWidth="1"/>
    <col min="16129" max="16129" width="20.85546875" style="4" customWidth="1"/>
    <col min="16130" max="16130" width="25" style="4" customWidth="1"/>
    <col min="16131" max="16131" width="18.7109375" style="4" customWidth="1"/>
    <col min="16132" max="16132" width="29.7109375" style="4" customWidth="1"/>
    <col min="16133" max="16133" width="13.42578125" style="4" customWidth="1"/>
    <col min="16134" max="16134" width="13.85546875" style="4" customWidth="1"/>
    <col min="16135" max="16139" width="16.5703125" style="4" customWidth="1"/>
    <col min="16140" max="16140" width="20.5703125" style="4" customWidth="1"/>
    <col min="16141" max="16141" width="21.140625" style="4" customWidth="1"/>
    <col min="16142" max="16142" width="9.5703125" style="4" customWidth="1"/>
    <col min="16143" max="16143" width="0.42578125" style="4" customWidth="1"/>
    <col min="16144" max="16150" width="6.42578125" style="4" customWidth="1"/>
    <col min="16151" max="16371" width="11.42578125" style="4"/>
    <col min="16372" max="16384" width="11.42578125" style="4" customWidth="1"/>
  </cols>
  <sheetData>
    <row r="2" spans="2:16" ht="26.25" x14ac:dyDescent="0.25">
      <c r="B2" s="249" t="s">
        <v>62</v>
      </c>
      <c r="C2" s="250"/>
      <c r="D2" s="250"/>
      <c r="E2" s="250"/>
      <c r="F2" s="250"/>
      <c r="G2" s="250"/>
      <c r="H2" s="250"/>
      <c r="I2" s="250"/>
      <c r="J2" s="250"/>
      <c r="K2" s="250"/>
      <c r="L2" s="250"/>
      <c r="M2" s="250"/>
      <c r="N2" s="250"/>
      <c r="O2" s="250"/>
      <c r="P2" s="250"/>
    </row>
    <row r="4" spans="2:16" ht="26.25" x14ac:dyDescent="0.25">
      <c r="B4" s="299" t="s">
        <v>47</v>
      </c>
      <c r="C4" s="300"/>
      <c r="D4" s="300"/>
      <c r="E4" s="300"/>
      <c r="F4" s="300"/>
      <c r="G4" s="300"/>
      <c r="H4" s="300"/>
      <c r="I4" s="300"/>
      <c r="J4" s="300"/>
      <c r="K4" s="300"/>
      <c r="L4" s="300"/>
      <c r="M4" s="300"/>
      <c r="N4" s="300"/>
      <c r="O4" s="300"/>
      <c r="P4" s="300"/>
    </row>
    <row r="5" spans="2:16" ht="15.75" thickBot="1" x14ac:dyDescent="0.3"/>
    <row r="6" spans="2:16" ht="21.75" thickBot="1" x14ac:dyDescent="0.3">
      <c r="B6" s="6" t="s">
        <v>4</v>
      </c>
      <c r="C6" s="258" t="s">
        <v>149</v>
      </c>
      <c r="D6" s="258"/>
      <c r="E6" s="258"/>
      <c r="F6" s="258"/>
      <c r="G6" s="258"/>
      <c r="H6" s="258"/>
      <c r="I6" s="258"/>
      <c r="J6" s="258"/>
      <c r="K6" s="258"/>
      <c r="L6" s="258"/>
      <c r="M6" s="258"/>
      <c r="N6" s="259"/>
    </row>
    <row r="7" spans="2:16" ht="16.5" thickBot="1" x14ac:dyDescent="0.3">
      <c r="B7" s="7" t="s">
        <v>5</v>
      </c>
      <c r="C7" s="258"/>
      <c r="D7" s="258"/>
      <c r="E7" s="258"/>
      <c r="F7" s="258"/>
      <c r="G7" s="258"/>
      <c r="H7" s="258"/>
      <c r="I7" s="258"/>
      <c r="J7" s="258"/>
      <c r="K7" s="258"/>
      <c r="L7" s="258"/>
      <c r="M7" s="258"/>
      <c r="N7" s="259"/>
    </row>
    <row r="8" spans="2:16" ht="16.5" thickBot="1" x14ac:dyDescent="0.3">
      <c r="B8" s="7" t="s">
        <v>6</v>
      </c>
      <c r="C8" s="258"/>
      <c r="D8" s="258"/>
      <c r="E8" s="258"/>
      <c r="F8" s="258"/>
      <c r="G8" s="258"/>
      <c r="H8" s="258"/>
      <c r="I8" s="258"/>
      <c r="J8" s="258"/>
      <c r="K8" s="258"/>
      <c r="L8" s="258"/>
      <c r="M8" s="258"/>
      <c r="N8" s="259"/>
    </row>
    <row r="9" spans="2:16" ht="16.5" thickBot="1" x14ac:dyDescent="0.3">
      <c r="B9" s="7" t="s">
        <v>7</v>
      </c>
      <c r="C9" s="258"/>
      <c r="D9" s="258"/>
      <c r="E9" s="258"/>
      <c r="F9" s="258"/>
      <c r="G9" s="258"/>
      <c r="H9" s="258"/>
      <c r="I9" s="258"/>
      <c r="J9" s="258"/>
      <c r="K9" s="258"/>
      <c r="L9" s="258"/>
      <c r="M9" s="258"/>
      <c r="N9" s="259"/>
    </row>
    <row r="10" spans="2:16" ht="16.5" thickBot="1" x14ac:dyDescent="0.3">
      <c r="B10" s="7" t="s">
        <v>8</v>
      </c>
      <c r="C10" s="263">
        <v>14</v>
      </c>
      <c r="D10" s="263"/>
      <c r="E10" s="264"/>
      <c r="F10" s="29"/>
      <c r="G10" s="29"/>
      <c r="H10" s="29"/>
      <c r="I10" s="29"/>
      <c r="J10" s="29"/>
      <c r="K10" s="29"/>
      <c r="L10" s="29"/>
      <c r="M10" s="29"/>
      <c r="N10" s="30"/>
    </row>
    <row r="11" spans="2:16" ht="16.5" thickBot="1" x14ac:dyDescent="0.3">
      <c r="B11" s="9" t="s">
        <v>9</v>
      </c>
      <c r="C11" s="10">
        <v>41974</v>
      </c>
      <c r="D11" s="11"/>
      <c r="E11" s="11"/>
      <c r="F11" s="11"/>
      <c r="G11" s="11"/>
      <c r="H11" s="11"/>
      <c r="I11" s="11"/>
      <c r="J11" s="11"/>
      <c r="K11" s="11"/>
      <c r="L11" s="11"/>
      <c r="M11" s="11"/>
      <c r="N11" s="12"/>
    </row>
    <row r="12" spans="2:16" ht="15.75" x14ac:dyDescent="0.25">
      <c r="B12" s="8"/>
      <c r="C12" s="13"/>
      <c r="D12" s="14"/>
      <c r="E12" s="14"/>
      <c r="F12" s="14"/>
      <c r="G12" s="14"/>
      <c r="H12" s="14"/>
      <c r="I12" s="3"/>
      <c r="J12" s="3"/>
      <c r="K12" s="3"/>
      <c r="L12" s="3"/>
      <c r="M12" s="3"/>
      <c r="N12" s="14"/>
    </row>
    <row r="13" spans="2:16" x14ac:dyDescent="0.25">
      <c r="I13" s="3"/>
      <c r="J13" s="3"/>
      <c r="K13" s="3"/>
      <c r="L13" s="3"/>
      <c r="M13" s="3"/>
      <c r="N13" s="16"/>
    </row>
    <row r="14" spans="2:16" ht="45.75" customHeight="1" x14ac:dyDescent="0.25">
      <c r="B14" s="265" t="s">
        <v>91</v>
      </c>
      <c r="C14" s="265"/>
      <c r="D14" s="46" t="s">
        <v>12</v>
      </c>
      <c r="E14" s="46" t="s">
        <v>13</v>
      </c>
      <c r="F14" s="46" t="s">
        <v>29</v>
      </c>
      <c r="G14" s="294"/>
      <c r="I14" s="33"/>
      <c r="J14" s="33"/>
      <c r="K14" s="33"/>
      <c r="L14" s="33"/>
      <c r="M14" s="33"/>
      <c r="N14" s="16"/>
    </row>
    <row r="15" spans="2:16" x14ac:dyDescent="0.25">
      <c r="B15" s="265"/>
      <c r="C15" s="265"/>
      <c r="D15" s="46">
        <v>14</v>
      </c>
      <c r="E15" s="31">
        <v>1937924768</v>
      </c>
      <c r="F15" s="31">
        <v>928</v>
      </c>
      <c r="G15" s="295"/>
      <c r="I15" s="34"/>
      <c r="J15" s="34"/>
      <c r="K15" s="34"/>
      <c r="L15" s="34"/>
      <c r="M15" s="34"/>
      <c r="N15" s="16"/>
    </row>
    <row r="16" spans="2:16" x14ac:dyDescent="0.25">
      <c r="B16" s="265"/>
      <c r="C16" s="265"/>
      <c r="D16" s="46"/>
      <c r="E16" s="31"/>
      <c r="F16" s="31"/>
      <c r="G16" s="295"/>
      <c r="I16" s="34"/>
      <c r="J16" s="34"/>
      <c r="K16" s="34"/>
      <c r="L16" s="34"/>
      <c r="M16" s="34"/>
      <c r="N16" s="16"/>
    </row>
    <row r="17" spans="1:14" x14ac:dyDescent="0.25">
      <c r="B17" s="265"/>
      <c r="C17" s="265"/>
      <c r="D17" s="46"/>
      <c r="E17" s="31"/>
      <c r="F17" s="31"/>
      <c r="G17" s="295"/>
      <c r="I17" s="34"/>
      <c r="J17" s="34"/>
      <c r="K17" s="34"/>
      <c r="L17" s="34"/>
      <c r="M17" s="34"/>
      <c r="N17" s="16"/>
    </row>
    <row r="18" spans="1:14" x14ac:dyDescent="0.25">
      <c r="B18" s="265"/>
      <c r="C18" s="265"/>
      <c r="D18" s="46"/>
      <c r="E18" s="32"/>
      <c r="F18" s="31"/>
      <c r="G18" s="295"/>
      <c r="H18" s="17"/>
      <c r="I18" s="34"/>
      <c r="J18" s="34"/>
      <c r="K18" s="34"/>
      <c r="L18" s="34"/>
      <c r="M18" s="34"/>
      <c r="N18" s="15"/>
    </row>
    <row r="19" spans="1:14" x14ac:dyDescent="0.25">
      <c r="B19" s="265"/>
      <c r="C19" s="265"/>
      <c r="D19" s="46"/>
      <c r="E19" s="32"/>
      <c r="F19" s="31"/>
      <c r="G19" s="295"/>
      <c r="H19" s="17"/>
      <c r="I19" s="36"/>
      <c r="J19" s="36"/>
      <c r="K19" s="36"/>
      <c r="L19" s="36"/>
      <c r="M19" s="36"/>
      <c r="N19" s="15"/>
    </row>
    <row r="20" spans="1:14" x14ac:dyDescent="0.25">
      <c r="B20" s="265"/>
      <c r="C20" s="265"/>
      <c r="D20" s="46"/>
      <c r="E20" s="32"/>
      <c r="F20" s="31"/>
      <c r="G20" s="295"/>
      <c r="H20" s="17"/>
      <c r="I20" s="3"/>
      <c r="J20" s="3"/>
      <c r="K20" s="3"/>
      <c r="L20" s="3"/>
      <c r="M20" s="3"/>
      <c r="N20" s="15"/>
    </row>
    <row r="21" spans="1:14" x14ac:dyDescent="0.25">
      <c r="B21" s="265"/>
      <c r="C21" s="265"/>
      <c r="D21" s="46"/>
      <c r="E21" s="32"/>
      <c r="F21" s="31"/>
      <c r="G21" s="295"/>
      <c r="H21" s="17"/>
      <c r="I21" s="3"/>
      <c r="J21" s="3"/>
      <c r="K21" s="3"/>
      <c r="L21" s="3"/>
      <c r="M21" s="3"/>
      <c r="N21" s="15"/>
    </row>
    <row r="22" spans="1:14" ht="15.75" thickBot="1" x14ac:dyDescent="0.3">
      <c r="B22" s="266" t="s">
        <v>14</v>
      </c>
      <c r="C22" s="267"/>
      <c r="D22" s="46"/>
      <c r="E22" s="56"/>
      <c r="F22" s="31"/>
      <c r="G22" s="295"/>
      <c r="H22" s="17"/>
      <c r="I22" s="3"/>
      <c r="J22" s="3"/>
      <c r="K22" s="3"/>
      <c r="L22" s="3"/>
      <c r="M22" s="3"/>
      <c r="N22" s="15"/>
    </row>
    <row r="23" spans="1:14" ht="30.75" thickBot="1" x14ac:dyDescent="0.3">
      <c r="A23" s="38"/>
      <c r="B23" s="47" t="s">
        <v>15</v>
      </c>
      <c r="C23" s="47" t="s">
        <v>92</v>
      </c>
      <c r="E23" s="33"/>
      <c r="F23" s="33"/>
      <c r="G23" s="296"/>
      <c r="H23" s="33"/>
      <c r="I23" s="5"/>
      <c r="J23" s="5"/>
      <c r="K23" s="5"/>
      <c r="L23" s="5"/>
      <c r="M23" s="5"/>
    </row>
    <row r="24" spans="1:14" ht="15.75" thickBot="1" x14ac:dyDescent="0.3">
      <c r="A24" s="39">
        <v>1</v>
      </c>
      <c r="C24" s="153">
        <f>F15*80/100</f>
        <v>742.4</v>
      </c>
      <c r="D24" s="37"/>
      <c r="E24" s="161">
        <v>1937924768</v>
      </c>
      <c r="F24" s="35"/>
      <c r="G24" s="35"/>
      <c r="H24" s="35"/>
      <c r="I24" s="18"/>
      <c r="J24" s="18"/>
      <c r="K24" s="18"/>
      <c r="L24" s="18"/>
      <c r="M24" s="18"/>
    </row>
    <row r="25" spans="1:14" x14ac:dyDescent="0.25">
      <c r="A25" s="74"/>
      <c r="C25" s="75"/>
      <c r="D25" s="34"/>
      <c r="E25" s="76"/>
      <c r="F25" s="35"/>
      <c r="G25" s="35"/>
      <c r="H25" s="35"/>
      <c r="I25" s="18"/>
      <c r="J25" s="18"/>
      <c r="K25" s="18"/>
      <c r="L25" s="18"/>
      <c r="M25" s="18"/>
    </row>
    <row r="26" spans="1:14" x14ac:dyDescent="0.25">
      <c r="A26" s="74"/>
      <c r="C26" s="75"/>
      <c r="D26" s="34"/>
      <c r="E26" s="76"/>
      <c r="F26" s="35"/>
      <c r="G26" s="35"/>
      <c r="H26" s="35"/>
      <c r="I26" s="18"/>
      <c r="J26" s="18"/>
      <c r="K26" s="18"/>
      <c r="L26" s="18"/>
      <c r="M26" s="18"/>
    </row>
    <row r="27" spans="1:14" x14ac:dyDescent="0.25">
      <c r="A27" s="74"/>
      <c r="B27" s="97" t="s">
        <v>127</v>
      </c>
      <c r="C27" s="79"/>
      <c r="D27" s="79"/>
      <c r="E27" s="79"/>
      <c r="F27" s="79"/>
      <c r="G27" s="79"/>
      <c r="H27" s="79"/>
      <c r="I27" s="82"/>
      <c r="J27" s="82"/>
      <c r="K27" s="82"/>
      <c r="L27" s="82"/>
      <c r="M27" s="82"/>
      <c r="N27" s="83"/>
    </row>
    <row r="28" spans="1:14" x14ac:dyDescent="0.25">
      <c r="A28" s="74"/>
      <c r="B28" s="79"/>
      <c r="C28" s="79"/>
      <c r="D28" s="79"/>
      <c r="E28" s="79"/>
      <c r="F28" s="79"/>
      <c r="G28" s="79"/>
      <c r="H28" s="79"/>
      <c r="I28" s="82"/>
      <c r="J28" s="82"/>
      <c r="K28" s="82"/>
      <c r="L28" s="82"/>
      <c r="M28" s="82"/>
      <c r="N28" s="83"/>
    </row>
    <row r="29" spans="1:14" x14ac:dyDescent="0.25">
      <c r="A29" s="74"/>
      <c r="B29" s="100" t="s">
        <v>33</v>
      </c>
      <c r="C29" s="100" t="s">
        <v>128</v>
      </c>
      <c r="D29" s="100" t="s">
        <v>129</v>
      </c>
      <c r="E29" s="79"/>
      <c r="F29" s="79"/>
      <c r="G29" s="79"/>
      <c r="H29" s="79"/>
      <c r="I29" s="82"/>
      <c r="J29" s="82"/>
      <c r="K29" s="82"/>
      <c r="L29" s="82"/>
      <c r="M29" s="82"/>
      <c r="N29" s="83"/>
    </row>
    <row r="30" spans="1:14" x14ac:dyDescent="0.25">
      <c r="A30" s="74"/>
      <c r="B30" s="96" t="s">
        <v>130</v>
      </c>
      <c r="C30" s="146" t="s">
        <v>168</v>
      </c>
      <c r="D30" s="146"/>
      <c r="E30" s="79"/>
      <c r="F30" s="79"/>
      <c r="G30" s="79"/>
      <c r="H30" s="79"/>
      <c r="I30" s="82"/>
      <c r="J30" s="82"/>
      <c r="K30" s="82"/>
      <c r="L30" s="82"/>
      <c r="M30" s="82"/>
      <c r="N30" s="83"/>
    </row>
    <row r="31" spans="1:14" x14ac:dyDescent="0.25">
      <c r="A31" s="74"/>
      <c r="B31" s="96" t="s">
        <v>131</v>
      </c>
      <c r="C31" s="146" t="s">
        <v>168</v>
      </c>
      <c r="D31" s="146"/>
      <c r="E31" s="79"/>
      <c r="F31" s="79"/>
      <c r="G31" s="79"/>
      <c r="H31" s="79"/>
      <c r="I31" s="82"/>
      <c r="J31" s="82"/>
      <c r="K31" s="82"/>
      <c r="L31" s="82"/>
      <c r="M31" s="82"/>
      <c r="N31" s="83"/>
    </row>
    <row r="32" spans="1:14" x14ac:dyDescent="0.25">
      <c r="A32" s="74"/>
      <c r="B32" s="96" t="s">
        <v>132</v>
      </c>
      <c r="C32" s="146" t="s">
        <v>168</v>
      </c>
      <c r="D32" s="146"/>
      <c r="E32" s="79"/>
      <c r="F32" s="79"/>
      <c r="G32" s="79"/>
      <c r="H32" s="79"/>
      <c r="I32" s="82"/>
      <c r="J32" s="82"/>
      <c r="K32" s="82"/>
      <c r="L32" s="82"/>
      <c r="M32" s="82"/>
      <c r="N32" s="83"/>
    </row>
    <row r="33" spans="1:26" x14ac:dyDescent="0.25">
      <c r="A33" s="74"/>
      <c r="B33" s="96" t="s">
        <v>133</v>
      </c>
      <c r="C33" s="146"/>
      <c r="D33" s="146" t="s">
        <v>168</v>
      </c>
      <c r="E33" s="79"/>
      <c r="F33" s="79"/>
      <c r="G33" s="79"/>
      <c r="H33" s="79"/>
      <c r="I33" s="82"/>
      <c r="J33" s="82"/>
      <c r="K33" s="82"/>
      <c r="L33" s="82"/>
      <c r="M33" s="82"/>
      <c r="N33" s="83"/>
    </row>
    <row r="34" spans="1:26" x14ac:dyDescent="0.25">
      <c r="A34" s="74"/>
      <c r="B34" s="79"/>
      <c r="C34" s="79"/>
      <c r="D34" s="79"/>
      <c r="E34" s="79"/>
      <c r="F34" s="79"/>
      <c r="G34" s="79"/>
      <c r="H34" s="79"/>
      <c r="I34" s="82"/>
      <c r="J34" s="82"/>
      <c r="K34" s="82"/>
      <c r="L34" s="82"/>
      <c r="M34" s="82"/>
      <c r="N34" s="83"/>
    </row>
    <row r="35" spans="1:26" x14ac:dyDescent="0.25">
      <c r="A35" s="74"/>
      <c r="B35" s="79"/>
      <c r="C35" s="79"/>
      <c r="D35" s="79"/>
      <c r="E35" s="79"/>
      <c r="F35" s="79"/>
      <c r="G35" s="79"/>
      <c r="H35" s="79"/>
      <c r="I35" s="82"/>
      <c r="J35" s="82"/>
      <c r="K35" s="82"/>
      <c r="L35" s="82"/>
      <c r="M35" s="82"/>
      <c r="N35" s="83"/>
    </row>
    <row r="36" spans="1:26" x14ac:dyDescent="0.25">
      <c r="A36" s="74"/>
      <c r="B36" s="97" t="s">
        <v>134</v>
      </c>
      <c r="C36" s="79"/>
      <c r="D36" s="79"/>
      <c r="E36" s="79"/>
      <c r="F36" s="79"/>
      <c r="G36" s="79"/>
      <c r="H36" s="79"/>
      <c r="I36" s="82"/>
      <c r="J36" s="82"/>
      <c r="K36" s="82"/>
      <c r="L36" s="82"/>
      <c r="M36" s="82"/>
      <c r="N36" s="83"/>
    </row>
    <row r="37" spans="1:26" x14ac:dyDescent="0.25">
      <c r="A37" s="74"/>
      <c r="B37" s="79"/>
      <c r="C37" s="79"/>
      <c r="D37" s="79"/>
      <c r="E37" s="79"/>
      <c r="F37" s="79"/>
      <c r="G37" s="79"/>
      <c r="H37" s="79"/>
      <c r="I37" s="82"/>
      <c r="J37" s="82"/>
      <c r="K37" s="82"/>
      <c r="L37" s="82"/>
      <c r="M37" s="82"/>
      <c r="N37" s="83"/>
    </row>
    <row r="38" spans="1:26" x14ac:dyDescent="0.25">
      <c r="A38" s="74"/>
      <c r="B38" s="100" t="s">
        <v>33</v>
      </c>
      <c r="C38" s="100" t="s">
        <v>57</v>
      </c>
      <c r="D38" s="99" t="s">
        <v>50</v>
      </c>
      <c r="E38" s="99" t="s">
        <v>16</v>
      </c>
      <c r="F38" s="79"/>
      <c r="G38" s="79"/>
      <c r="H38" s="79"/>
      <c r="I38" s="82"/>
      <c r="J38" s="82"/>
      <c r="K38" s="82"/>
      <c r="L38" s="82"/>
      <c r="M38" s="82"/>
      <c r="N38" s="83"/>
    </row>
    <row r="39" spans="1:26" ht="28.5" x14ac:dyDescent="0.25">
      <c r="A39" s="74"/>
      <c r="B39" s="80" t="s">
        <v>135</v>
      </c>
      <c r="C39" s="81">
        <v>40</v>
      </c>
      <c r="D39" s="98">
        <v>40</v>
      </c>
      <c r="E39" s="233">
        <f>+D39+D40</f>
        <v>100</v>
      </c>
      <c r="F39" s="79"/>
      <c r="G39" s="79"/>
      <c r="H39" s="79"/>
      <c r="I39" s="82"/>
      <c r="J39" s="82"/>
      <c r="K39" s="82"/>
      <c r="L39" s="82"/>
      <c r="M39" s="82"/>
      <c r="N39" s="83"/>
    </row>
    <row r="40" spans="1:26" ht="64.5" customHeight="1" x14ac:dyDescent="0.25">
      <c r="A40" s="74"/>
      <c r="B40" s="80" t="s">
        <v>136</v>
      </c>
      <c r="C40" s="81">
        <v>60</v>
      </c>
      <c r="D40" s="98">
        <v>60</v>
      </c>
      <c r="E40" s="234"/>
      <c r="F40" s="79"/>
      <c r="G40" s="79"/>
      <c r="H40" s="79"/>
      <c r="I40" s="82"/>
      <c r="J40" s="82"/>
      <c r="K40" s="82"/>
      <c r="L40" s="82"/>
      <c r="M40" s="82"/>
      <c r="N40" s="83"/>
    </row>
    <row r="41" spans="1:26" x14ac:dyDescent="0.25">
      <c r="A41" s="74"/>
      <c r="C41" s="75"/>
      <c r="D41" s="34"/>
      <c r="E41" s="76"/>
      <c r="F41" s="35"/>
      <c r="G41" s="35"/>
      <c r="H41" s="35"/>
      <c r="I41" s="18"/>
      <c r="J41" s="18"/>
      <c r="K41" s="18"/>
      <c r="L41" s="18"/>
      <c r="M41" s="18"/>
    </row>
    <row r="42" spans="1:26" x14ac:dyDescent="0.25">
      <c r="B42" s="58" t="s">
        <v>30</v>
      </c>
      <c r="M42" s="57"/>
      <c r="N42" s="57"/>
    </row>
    <row r="43" spans="1:26" ht="15.75" thickBot="1" x14ac:dyDescent="0.3">
      <c r="M43" s="57"/>
      <c r="N43" s="57"/>
    </row>
    <row r="44" spans="1:26" s="3" customFormat="1" ht="109.5" customHeight="1" x14ac:dyDescent="0.25">
      <c r="B44" s="93" t="s">
        <v>137</v>
      </c>
      <c r="C44" s="93" t="s">
        <v>138</v>
      </c>
      <c r="D44" s="93" t="s">
        <v>139</v>
      </c>
      <c r="E44" s="48" t="s">
        <v>44</v>
      </c>
      <c r="F44" s="48" t="s">
        <v>22</v>
      </c>
      <c r="G44" s="48" t="s">
        <v>93</v>
      </c>
      <c r="H44" s="48" t="s">
        <v>17</v>
      </c>
      <c r="I44" s="48" t="s">
        <v>10</v>
      </c>
      <c r="J44" s="48" t="s">
        <v>31</v>
      </c>
      <c r="K44" s="48" t="s">
        <v>60</v>
      </c>
      <c r="L44" s="48" t="s">
        <v>20</v>
      </c>
      <c r="M44" s="78" t="s">
        <v>26</v>
      </c>
      <c r="N44" s="93" t="s">
        <v>140</v>
      </c>
      <c r="O44" s="48" t="s">
        <v>35</v>
      </c>
      <c r="P44" s="49" t="s">
        <v>11</v>
      </c>
      <c r="Q44" s="49" t="s">
        <v>19</v>
      </c>
    </row>
    <row r="45" spans="1:26" s="24" customFormat="1" ht="64.5" customHeight="1" x14ac:dyDescent="0.25">
      <c r="A45" s="40">
        <v>1</v>
      </c>
      <c r="B45" s="41" t="s">
        <v>378</v>
      </c>
      <c r="C45" s="89" t="s">
        <v>378</v>
      </c>
      <c r="D45" s="41" t="s">
        <v>150</v>
      </c>
      <c r="E45" s="140" t="s">
        <v>153</v>
      </c>
      <c r="F45" s="20" t="s">
        <v>128</v>
      </c>
      <c r="G45" s="131">
        <v>0.59</v>
      </c>
      <c r="H45" s="45" t="s">
        <v>154</v>
      </c>
      <c r="I45" s="21" t="s">
        <v>151</v>
      </c>
      <c r="J45" s="21" t="s">
        <v>129</v>
      </c>
      <c r="K45" s="140">
        <v>21</v>
      </c>
      <c r="L45" s="140">
        <v>3</v>
      </c>
      <c r="M45" s="77">
        <v>130</v>
      </c>
      <c r="N45" s="77">
        <f>+M45*G45</f>
        <v>76.7</v>
      </c>
      <c r="O45" s="177">
        <v>555388625</v>
      </c>
      <c r="P45" s="176" t="s">
        <v>152</v>
      </c>
      <c r="Q45" s="132"/>
      <c r="R45" s="23"/>
      <c r="S45" s="23"/>
      <c r="T45" s="23"/>
      <c r="U45" s="23"/>
      <c r="V45" s="23"/>
      <c r="W45" s="23"/>
      <c r="X45" s="23"/>
      <c r="Y45" s="23"/>
      <c r="Z45" s="23"/>
    </row>
    <row r="46" spans="1:26" s="24" customFormat="1" ht="30" x14ac:dyDescent="0.25">
      <c r="A46" s="40">
        <f>+A45+1</f>
        <v>2</v>
      </c>
      <c r="B46" s="89" t="s">
        <v>378</v>
      </c>
      <c r="C46" s="89" t="s">
        <v>378</v>
      </c>
      <c r="D46" s="89" t="s">
        <v>150</v>
      </c>
      <c r="E46" s="140" t="s">
        <v>157</v>
      </c>
      <c r="F46" s="85" t="s">
        <v>128</v>
      </c>
      <c r="G46" s="131">
        <v>0.59</v>
      </c>
      <c r="H46" s="20" t="s">
        <v>155</v>
      </c>
      <c r="I46" s="21" t="s">
        <v>151</v>
      </c>
      <c r="J46" s="21" t="s">
        <v>129</v>
      </c>
      <c r="K46" s="140" t="s">
        <v>156</v>
      </c>
      <c r="L46" s="140">
        <v>3</v>
      </c>
      <c r="M46" s="77">
        <v>428</v>
      </c>
      <c r="N46" s="77">
        <f>+M46*G46</f>
        <v>252.51999999999998</v>
      </c>
      <c r="O46" s="177">
        <v>903902689</v>
      </c>
      <c r="P46" s="176" t="s">
        <v>158</v>
      </c>
      <c r="Q46" s="132"/>
      <c r="R46" s="23"/>
      <c r="S46" s="23"/>
      <c r="T46" s="23"/>
      <c r="U46" s="23"/>
      <c r="V46" s="23"/>
      <c r="W46" s="23"/>
      <c r="X46" s="23"/>
      <c r="Y46" s="23"/>
      <c r="Z46" s="23"/>
    </row>
    <row r="47" spans="1:26" s="24" customFormat="1" ht="30" x14ac:dyDescent="0.25">
      <c r="A47" s="40">
        <v>3</v>
      </c>
      <c r="B47" s="90" t="s">
        <v>376</v>
      </c>
      <c r="C47" s="90" t="s">
        <v>376</v>
      </c>
      <c r="D47" s="89" t="s">
        <v>166</v>
      </c>
      <c r="E47" s="140" t="s">
        <v>162</v>
      </c>
      <c r="F47" s="20" t="s">
        <v>128</v>
      </c>
      <c r="G47" s="131">
        <v>0.41</v>
      </c>
      <c r="H47" s="20" t="s">
        <v>163</v>
      </c>
      <c r="I47" s="21" t="s">
        <v>164</v>
      </c>
      <c r="J47" s="21" t="s">
        <v>129</v>
      </c>
      <c r="K47" s="140" t="s">
        <v>165</v>
      </c>
      <c r="L47" s="21"/>
      <c r="M47" s="77">
        <v>600</v>
      </c>
      <c r="N47" s="77">
        <f>+M47*G47</f>
        <v>245.99999999999997</v>
      </c>
      <c r="O47" s="22">
        <v>585664800</v>
      </c>
      <c r="P47" s="176" t="s">
        <v>167</v>
      </c>
      <c r="Q47" s="132"/>
      <c r="R47" s="23"/>
      <c r="S47" s="23"/>
      <c r="T47" s="23"/>
      <c r="U47" s="23"/>
      <c r="V47" s="23"/>
      <c r="W47" s="23"/>
      <c r="X47" s="23"/>
      <c r="Y47" s="23"/>
      <c r="Z47" s="23"/>
    </row>
    <row r="48" spans="1:26" s="24" customFormat="1" x14ac:dyDescent="0.25">
      <c r="A48" s="40"/>
      <c r="B48" s="43" t="s">
        <v>16</v>
      </c>
      <c r="C48" s="42"/>
      <c r="D48" s="41"/>
      <c r="E48" s="19"/>
      <c r="F48" s="20"/>
      <c r="G48" s="20"/>
      <c r="H48" s="20"/>
      <c r="I48" s="21"/>
      <c r="J48" s="21"/>
      <c r="K48" s="44" t="s">
        <v>286</v>
      </c>
      <c r="L48" s="44">
        <f>SUM(L45:L47)</f>
        <v>6</v>
      </c>
      <c r="M48" s="130">
        <f>SUM(M45:M47)</f>
        <v>1158</v>
      </c>
      <c r="N48" s="44">
        <f>SUM(N45:N47)</f>
        <v>575.21999999999991</v>
      </c>
      <c r="O48" s="22"/>
      <c r="P48" s="22"/>
      <c r="Q48" s="133"/>
    </row>
    <row r="49" spans="2:17" s="25" customFormat="1" x14ac:dyDescent="0.25">
      <c r="E49" s="26"/>
    </row>
    <row r="50" spans="2:17" s="25" customFormat="1" x14ac:dyDescent="0.25">
      <c r="B50" s="268" t="s">
        <v>28</v>
      </c>
      <c r="C50" s="268" t="s">
        <v>27</v>
      </c>
      <c r="D50" s="270" t="s">
        <v>34</v>
      </c>
      <c r="E50" s="270"/>
    </row>
    <row r="51" spans="2:17" s="25" customFormat="1" x14ac:dyDescent="0.25">
      <c r="B51" s="269"/>
      <c r="C51" s="269"/>
      <c r="D51" s="54" t="s">
        <v>23</v>
      </c>
      <c r="E51" s="55" t="s">
        <v>24</v>
      </c>
    </row>
    <row r="52" spans="2:17" s="25" customFormat="1" ht="30.6" customHeight="1" x14ac:dyDescent="0.25">
      <c r="B52" s="52" t="s">
        <v>21</v>
      </c>
      <c r="C52" s="53" t="str">
        <f>+K48</f>
        <v>37</v>
      </c>
      <c r="D52" s="51" t="s">
        <v>168</v>
      </c>
      <c r="E52" s="147"/>
      <c r="F52" s="27"/>
      <c r="G52" s="27"/>
      <c r="H52" s="27"/>
      <c r="I52" s="27"/>
      <c r="J52" s="27"/>
      <c r="K52" s="27"/>
      <c r="L52" s="27"/>
      <c r="M52" s="27"/>
    </row>
    <row r="53" spans="2:17" s="25" customFormat="1" ht="30" customHeight="1" x14ac:dyDescent="0.25">
      <c r="B53" s="52" t="s">
        <v>25</v>
      </c>
      <c r="C53" s="53">
        <f>+M48</f>
        <v>1158</v>
      </c>
      <c r="D53" s="51" t="s">
        <v>168</v>
      </c>
      <c r="E53" s="147"/>
    </row>
    <row r="54" spans="2:17" s="25" customFormat="1" x14ac:dyDescent="0.25">
      <c r="B54" s="28"/>
      <c r="C54" s="252"/>
      <c r="D54" s="252"/>
      <c r="E54" s="252"/>
      <c r="F54" s="252"/>
      <c r="G54" s="252"/>
      <c r="H54" s="252"/>
      <c r="I54" s="252"/>
      <c r="J54" s="252"/>
      <c r="K54" s="252"/>
      <c r="L54" s="252"/>
      <c r="M54" s="252"/>
      <c r="N54" s="252"/>
    </row>
    <row r="55" spans="2:17" ht="9.75" customHeight="1" thickBot="1" x14ac:dyDescent="0.3"/>
    <row r="56" spans="2:17" ht="27" thickBot="1" x14ac:dyDescent="0.3">
      <c r="B56" s="301" t="s">
        <v>94</v>
      </c>
      <c r="C56" s="301"/>
      <c r="D56" s="301"/>
      <c r="E56" s="301"/>
      <c r="F56" s="301"/>
      <c r="G56" s="301"/>
      <c r="H56" s="301"/>
      <c r="I56" s="301"/>
      <c r="J56" s="301"/>
      <c r="K56" s="301"/>
      <c r="L56" s="301"/>
      <c r="M56" s="301"/>
      <c r="N56" s="301"/>
    </row>
    <row r="59" spans="2:17" ht="109.5" customHeight="1" x14ac:dyDescent="0.25">
      <c r="B59" s="95" t="s">
        <v>141</v>
      </c>
      <c r="C59" s="95" t="s">
        <v>2</v>
      </c>
      <c r="D59" s="95" t="s">
        <v>96</v>
      </c>
      <c r="E59" s="95" t="s">
        <v>95</v>
      </c>
      <c r="F59" s="95" t="s">
        <v>97</v>
      </c>
      <c r="G59" s="95" t="s">
        <v>98</v>
      </c>
      <c r="H59" s="95" t="s">
        <v>99</v>
      </c>
      <c r="I59" s="95" t="s">
        <v>100</v>
      </c>
      <c r="J59" s="95" t="s">
        <v>101</v>
      </c>
      <c r="K59" s="95" t="s">
        <v>102</v>
      </c>
      <c r="L59" s="95" t="s">
        <v>103</v>
      </c>
      <c r="M59" s="184" t="s">
        <v>104</v>
      </c>
      <c r="N59" s="184" t="s">
        <v>105</v>
      </c>
      <c r="O59" s="241" t="s">
        <v>3</v>
      </c>
      <c r="P59" s="243"/>
      <c r="Q59" s="95" t="s">
        <v>18</v>
      </c>
    </row>
    <row r="60" spans="2:17" ht="30" x14ac:dyDescent="0.25">
      <c r="B60" s="98" t="s">
        <v>170</v>
      </c>
      <c r="C60" s="98" t="s">
        <v>170</v>
      </c>
      <c r="D60" s="141" t="s">
        <v>171</v>
      </c>
      <c r="E60" s="51">
        <v>428</v>
      </c>
      <c r="F60" s="51" t="s">
        <v>129</v>
      </c>
      <c r="G60" s="51" t="s">
        <v>129</v>
      </c>
      <c r="H60" s="51" t="s">
        <v>129</v>
      </c>
      <c r="I60" s="51" t="s">
        <v>128</v>
      </c>
      <c r="J60" s="51" t="s">
        <v>177</v>
      </c>
      <c r="K60" s="51" t="s">
        <v>177</v>
      </c>
      <c r="L60" s="51" t="s">
        <v>177</v>
      </c>
      <c r="M60" s="51" t="s">
        <v>177</v>
      </c>
      <c r="N60" s="51" t="s">
        <v>177</v>
      </c>
      <c r="O60" s="247"/>
      <c r="P60" s="248"/>
      <c r="Q60" s="98" t="s">
        <v>128</v>
      </c>
    </row>
    <row r="61" spans="2:17" ht="30" x14ac:dyDescent="0.25">
      <c r="B61" s="98" t="s">
        <v>170</v>
      </c>
      <c r="C61" s="98" t="s">
        <v>170</v>
      </c>
      <c r="D61" s="141" t="s">
        <v>172</v>
      </c>
      <c r="E61" s="51">
        <v>150</v>
      </c>
      <c r="F61" s="51" t="s">
        <v>129</v>
      </c>
      <c r="G61" s="51" t="s">
        <v>129</v>
      </c>
      <c r="H61" s="51" t="s">
        <v>129</v>
      </c>
      <c r="I61" s="51" t="s">
        <v>128</v>
      </c>
      <c r="J61" s="51" t="s">
        <v>177</v>
      </c>
      <c r="K61" s="51" t="s">
        <v>177</v>
      </c>
      <c r="L61" s="51" t="s">
        <v>177</v>
      </c>
      <c r="M61" s="51" t="s">
        <v>177</v>
      </c>
      <c r="N61" s="51" t="s">
        <v>177</v>
      </c>
      <c r="O61" s="247"/>
      <c r="P61" s="248"/>
      <c r="Q61" s="98" t="s">
        <v>128</v>
      </c>
    </row>
    <row r="62" spans="2:17" ht="30" x14ac:dyDescent="0.25">
      <c r="B62" s="98" t="s">
        <v>170</v>
      </c>
      <c r="C62" s="98" t="s">
        <v>170</v>
      </c>
      <c r="D62" s="141" t="s">
        <v>173</v>
      </c>
      <c r="E62" s="51">
        <v>150</v>
      </c>
      <c r="F62" s="51" t="s">
        <v>129</v>
      </c>
      <c r="G62" s="51" t="s">
        <v>129</v>
      </c>
      <c r="H62" s="51" t="s">
        <v>129</v>
      </c>
      <c r="I62" s="51" t="s">
        <v>128</v>
      </c>
      <c r="J62" s="51" t="s">
        <v>177</v>
      </c>
      <c r="K62" s="51" t="s">
        <v>177</v>
      </c>
      <c r="L62" s="51" t="s">
        <v>177</v>
      </c>
      <c r="M62" s="51" t="s">
        <v>177</v>
      </c>
      <c r="N62" s="51" t="s">
        <v>177</v>
      </c>
      <c r="O62" s="247"/>
      <c r="P62" s="248"/>
      <c r="Q62" s="98" t="s">
        <v>128</v>
      </c>
    </row>
    <row r="63" spans="2:17" ht="30" x14ac:dyDescent="0.25">
      <c r="B63" s="98" t="s">
        <v>170</v>
      </c>
      <c r="C63" s="98" t="s">
        <v>170</v>
      </c>
      <c r="D63" s="141" t="s">
        <v>174</v>
      </c>
      <c r="E63" s="1">
        <v>100</v>
      </c>
      <c r="F63" s="51" t="s">
        <v>129</v>
      </c>
      <c r="G63" s="51" t="s">
        <v>129</v>
      </c>
      <c r="H63" s="51" t="s">
        <v>129</v>
      </c>
      <c r="I63" s="51" t="s">
        <v>128</v>
      </c>
      <c r="J63" s="51" t="s">
        <v>177</v>
      </c>
      <c r="K63" s="51" t="s">
        <v>177</v>
      </c>
      <c r="L63" s="51" t="s">
        <v>177</v>
      </c>
      <c r="M63" s="51" t="s">
        <v>177</v>
      </c>
      <c r="N63" s="51" t="s">
        <v>177</v>
      </c>
      <c r="O63" s="247"/>
      <c r="P63" s="248"/>
      <c r="Q63" s="98" t="s">
        <v>128</v>
      </c>
    </row>
    <row r="64" spans="2:17" ht="30" x14ac:dyDescent="0.25">
      <c r="B64" s="98" t="s">
        <v>170</v>
      </c>
      <c r="C64" s="98" t="s">
        <v>170</v>
      </c>
      <c r="D64" s="141" t="s">
        <v>175</v>
      </c>
      <c r="E64" s="1">
        <v>50</v>
      </c>
      <c r="F64" s="51" t="s">
        <v>129</v>
      </c>
      <c r="G64" s="51" t="s">
        <v>129</v>
      </c>
      <c r="H64" s="51" t="s">
        <v>129</v>
      </c>
      <c r="I64" s="51" t="s">
        <v>128</v>
      </c>
      <c r="J64" s="51" t="s">
        <v>177</v>
      </c>
      <c r="K64" s="51" t="s">
        <v>177</v>
      </c>
      <c r="L64" s="51" t="s">
        <v>177</v>
      </c>
      <c r="M64" s="51" t="s">
        <v>177</v>
      </c>
      <c r="N64" s="51" t="s">
        <v>177</v>
      </c>
      <c r="O64" s="247"/>
      <c r="P64" s="248"/>
      <c r="Q64" s="98" t="s">
        <v>128</v>
      </c>
    </row>
    <row r="65" spans="2:17" ht="30" x14ac:dyDescent="0.25">
      <c r="B65" s="98" t="s">
        <v>170</v>
      </c>
      <c r="C65" s="98" t="s">
        <v>170</v>
      </c>
      <c r="D65" s="141" t="s">
        <v>176</v>
      </c>
      <c r="E65" s="1">
        <v>50</v>
      </c>
      <c r="F65" s="51" t="s">
        <v>129</v>
      </c>
      <c r="G65" s="51" t="s">
        <v>129</v>
      </c>
      <c r="H65" s="51" t="s">
        <v>129</v>
      </c>
      <c r="I65" s="51" t="s">
        <v>128</v>
      </c>
      <c r="J65" s="51" t="s">
        <v>177</v>
      </c>
      <c r="K65" s="51" t="s">
        <v>177</v>
      </c>
      <c r="L65" s="51" t="s">
        <v>177</v>
      </c>
      <c r="M65" s="51" t="s">
        <v>177</v>
      </c>
      <c r="N65" s="51" t="s">
        <v>177</v>
      </c>
      <c r="O65" s="247"/>
      <c r="P65" s="248"/>
      <c r="Q65" s="98" t="s">
        <v>128</v>
      </c>
    </row>
    <row r="66" spans="2:17" x14ac:dyDescent="0.25">
      <c r="B66" s="4" t="s">
        <v>1</v>
      </c>
    </row>
    <row r="67" spans="2:17" x14ac:dyDescent="0.25">
      <c r="B67" s="4" t="s">
        <v>36</v>
      </c>
    </row>
    <row r="68" spans="2:17" x14ac:dyDescent="0.25">
      <c r="B68" s="4" t="s">
        <v>61</v>
      </c>
    </row>
    <row r="70" spans="2:17" ht="15.75" thickBot="1" x14ac:dyDescent="0.3"/>
    <row r="71" spans="2:17" ht="27" thickBot="1" x14ac:dyDescent="0.3">
      <c r="B71" s="280" t="s">
        <v>37</v>
      </c>
      <c r="C71" s="281"/>
      <c r="D71" s="281"/>
      <c r="E71" s="281"/>
      <c r="F71" s="281"/>
      <c r="G71" s="281"/>
      <c r="H71" s="281"/>
      <c r="I71" s="281"/>
      <c r="J71" s="281"/>
      <c r="K71" s="281"/>
      <c r="L71" s="281"/>
      <c r="M71" s="281"/>
      <c r="N71" s="282"/>
    </row>
    <row r="74" spans="2:17" ht="76.5" customHeight="1" x14ac:dyDescent="0.25">
      <c r="B74" s="297" t="s">
        <v>0</v>
      </c>
      <c r="C74" s="297" t="s">
        <v>38</v>
      </c>
      <c r="D74" s="297" t="s">
        <v>39</v>
      </c>
      <c r="E74" s="297" t="s">
        <v>106</v>
      </c>
      <c r="F74" s="297" t="s">
        <v>108</v>
      </c>
      <c r="G74" s="297" t="s">
        <v>109</v>
      </c>
      <c r="H74" s="297" t="s">
        <v>110</v>
      </c>
      <c r="I74" s="297" t="s">
        <v>107</v>
      </c>
      <c r="J74" s="241" t="s">
        <v>111</v>
      </c>
      <c r="K74" s="242"/>
      <c r="L74" s="243"/>
      <c r="M74" s="50" t="s">
        <v>115</v>
      </c>
      <c r="N74" s="50" t="s">
        <v>40</v>
      </c>
      <c r="O74" s="50" t="s">
        <v>41</v>
      </c>
      <c r="P74" s="241" t="s">
        <v>3</v>
      </c>
      <c r="Q74" s="243"/>
    </row>
    <row r="75" spans="2:17" ht="27.75" customHeight="1" x14ac:dyDescent="0.25">
      <c r="B75" s="297"/>
      <c r="C75" s="297"/>
      <c r="D75" s="297"/>
      <c r="E75" s="297"/>
      <c r="F75" s="297"/>
      <c r="G75" s="297"/>
      <c r="H75" s="297"/>
      <c r="I75" s="297"/>
      <c r="J75" s="60" t="s">
        <v>112</v>
      </c>
      <c r="K75" s="60" t="s">
        <v>113</v>
      </c>
      <c r="L75" s="60" t="s">
        <v>114</v>
      </c>
      <c r="M75" s="142"/>
      <c r="N75" s="260"/>
      <c r="O75" s="261"/>
      <c r="P75" s="261"/>
      <c r="Q75" s="262"/>
    </row>
    <row r="76" spans="2:17" ht="51" customHeight="1" x14ac:dyDescent="0.25">
      <c r="B76" s="157" t="s">
        <v>42</v>
      </c>
      <c r="C76" s="66" t="s">
        <v>181</v>
      </c>
      <c r="D76" s="98" t="s">
        <v>183</v>
      </c>
      <c r="E76" s="98">
        <v>40443614</v>
      </c>
      <c r="F76" s="98" t="s">
        <v>184</v>
      </c>
      <c r="G76" s="66" t="s">
        <v>185</v>
      </c>
      <c r="H76" s="98" t="s">
        <v>186</v>
      </c>
      <c r="I76" s="51">
        <v>125725</v>
      </c>
      <c r="J76" s="98"/>
      <c r="K76" s="180"/>
      <c r="L76" s="51"/>
      <c r="M76" s="98" t="s">
        <v>128</v>
      </c>
      <c r="N76" s="98" t="s">
        <v>129</v>
      </c>
      <c r="O76" s="98" t="s">
        <v>128</v>
      </c>
      <c r="P76" s="256" t="s">
        <v>187</v>
      </c>
      <c r="Q76" s="257"/>
    </row>
    <row r="77" spans="2:17" ht="109.5" customHeight="1" x14ac:dyDescent="0.25">
      <c r="B77" s="157" t="s">
        <v>42</v>
      </c>
      <c r="C77" s="66" t="s">
        <v>181</v>
      </c>
      <c r="D77" s="98" t="s">
        <v>188</v>
      </c>
      <c r="E77" s="98">
        <v>31007488</v>
      </c>
      <c r="F77" s="98" t="s">
        <v>184</v>
      </c>
      <c r="G77" s="98" t="s">
        <v>189</v>
      </c>
      <c r="H77" s="98" t="s">
        <v>190</v>
      </c>
      <c r="I77" s="51">
        <v>111157</v>
      </c>
      <c r="J77" s="66" t="s">
        <v>191</v>
      </c>
      <c r="K77" s="180" t="s">
        <v>192</v>
      </c>
      <c r="L77" s="143" t="s">
        <v>193</v>
      </c>
      <c r="M77" s="98" t="s">
        <v>128</v>
      </c>
      <c r="N77" s="98" t="s">
        <v>129</v>
      </c>
      <c r="O77" s="98" t="s">
        <v>128</v>
      </c>
      <c r="P77" s="256" t="s">
        <v>199</v>
      </c>
      <c r="Q77" s="257"/>
    </row>
    <row r="78" spans="2:17" ht="45" customHeight="1" x14ac:dyDescent="0.25">
      <c r="B78" s="308" t="s">
        <v>42</v>
      </c>
      <c r="C78" s="277" t="s">
        <v>181</v>
      </c>
      <c r="D78" s="233" t="s">
        <v>194</v>
      </c>
      <c r="E78" s="233">
        <v>40215988</v>
      </c>
      <c r="F78" s="233" t="s">
        <v>184</v>
      </c>
      <c r="G78" s="277" t="s">
        <v>195</v>
      </c>
      <c r="H78" s="233" t="s">
        <v>196</v>
      </c>
      <c r="I78" s="275">
        <v>114277</v>
      </c>
      <c r="J78" s="66" t="s">
        <v>200</v>
      </c>
      <c r="K78" s="180" t="s">
        <v>201</v>
      </c>
      <c r="L78" s="143" t="s">
        <v>202</v>
      </c>
      <c r="M78" s="98" t="s">
        <v>128</v>
      </c>
      <c r="N78" s="98" t="s">
        <v>129</v>
      </c>
      <c r="O78" s="98" t="s">
        <v>128</v>
      </c>
      <c r="P78" s="271" t="s">
        <v>203</v>
      </c>
      <c r="Q78" s="272"/>
    </row>
    <row r="79" spans="2:17" ht="111" customHeight="1" x14ac:dyDescent="0.25">
      <c r="B79" s="309"/>
      <c r="C79" s="278"/>
      <c r="D79" s="234"/>
      <c r="E79" s="234"/>
      <c r="F79" s="234"/>
      <c r="G79" s="278"/>
      <c r="H79" s="234"/>
      <c r="I79" s="276"/>
      <c r="J79" s="66" t="s">
        <v>197</v>
      </c>
      <c r="K79" s="180" t="s">
        <v>198</v>
      </c>
      <c r="L79" s="143" t="s">
        <v>208</v>
      </c>
      <c r="M79" s="98" t="s">
        <v>128</v>
      </c>
      <c r="N79" s="98" t="s">
        <v>129</v>
      </c>
      <c r="O79" s="98" t="s">
        <v>128</v>
      </c>
      <c r="P79" s="273"/>
      <c r="Q79" s="274"/>
    </row>
    <row r="80" spans="2:17" ht="114" customHeight="1" x14ac:dyDescent="0.25">
      <c r="B80" s="157" t="s">
        <v>43</v>
      </c>
      <c r="C80" s="66" t="s">
        <v>182</v>
      </c>
      <c r="D80" s="98" t="s">
        <v>204</v>
      </c>
      <c r="E80" s="98">
        <v>51893486</v>
      </c>
      <c r="F80" s="98" t="s">
        <v>184</v>
      </c>
      <c r="G80" s="66" t="s">
        <v>185</v>
      </c>
      <c r="H80" s="98" t="s">
        <v>205</v>
      </c>
      <c r="I80" s="51">
        <v>115357</v>
      </c>
      <c r="J80" s="98" t="s">
        <v>206</v>
      </c>
      <c r="K80" s="180" t="s">
        <v>207</v>
      </c>
      <c r="L80" s="143" t="s">
        <v>209</v>
      </c>
      <c r="M80" s="98" t="s">
        <v>128</v>
      </c>
      <c r="N80" s="98" t="s">
        <v>128</v>
      </c>
      <c r="O80" s="98" t="s">
        <v>128</v>
      </c>
      <c r="P80" s="247"/>
      <c r="Q80" s="248"/>
    </row>
    <row r="81" spans="2:17" ht="108.75" customHeight="1" x14ac:dyDescent="0.25">
      <c r="B81" s="157" t="s">
        <v>43</v>
      </c>
      <c r="C81" s="66" t="s">
        <v>182</v>
      </c>
      <c r="D81" s="98" t="s">
        <v>210</v>
      </c>
      <c r="E81" s="98">
        <v>65730291</v>
      </c>
      <c r="F81" s="66" t="s">
        <v>211</v>
      </c>
      <c r="G81" s="66" t="s">
        <v>185</v>
      </c>
      <c r="H81" s="98" t="s">
        <v>212</v>
      </c>
      <c r="I81" s="51" t="s">
        <v>202</v>
      </c>
      <c r="J81" s="66" t="s">
        <v>213</v>
      </c>
      <c r="K81" s="180" t="s">
        <v>214</v>
      </c>
      <c r="L81" s="143" t="s">
        <v>215</v>
      </c>
      <c r="M81" s="98" t="s">
        <v>128</v>
      </c>
      <c r="N81" s="98" t="s">
        <v>128</v>
      </c>
      <c r="O81" s="98" t="s">
        <v>128</v>
      </c>
      <c r="P81" s="247"/>
      <c r="Q81" s="248"/>
    </row>
    <row r="82" spans="2:17" ht="124.5" customHeight="1" x14ac:dyDescent="0.25">
      <c r="B82" s="157" t="s">
        <v>43</v>
      </c>
      <c r="C82" s="66" t="s">
        <v>182</v>
      </c>
      <c r="D82" s="98" t="s">
        <v>216</v>
      </c>
      <c r="E82" s="98">
        <v>35264145</v>
      </c>
      <c r="F82" s="98" t="s">
        <v>217</v>
      </c>
      <c r="G82" s="66" t="s">
        <v>195</v>
      </c>
      <c r="H82" s="98" t="s">
        <v>218</v>
      </c>
      <c r="I82" s="51">
        <v>110310</v>
      </c>
      <c r="J82" s="98" t="s">
        <v>228</v>
      </c>
      <c r="K82" s="180" t="s">
        <v>219</v>
      </c>
      <c r="L82" s="143" t="s">
        <v>220</v>
      </c>
      <c r="M82" s="98" t="s">
        <v>128</v>
      </c>
      <c r="N82" s="98" t="s">
        <v>128</v>
      </c>
      <c r="O82" s="98" t="s">
        <v>128</v>
      </c>
      <c r="P82" s="247"/>
      <c r="Q82" s="248"/>
    </row>
    <row r="83" spans="2:17" ht="57" customHeight="1" x14ac:dyDescent="0.25">
      <c r="B83" s="308" t="s">
        <v>43</v>
      </c>
      <c r="C83" s="277" t="s">
        <v>182</v>
      </c>
      <c r="D83" s="233" t="s">
        <v>221</v>
      </c>
      <c r="E83" s="233">
        <v>26575771</v>
      </c>
      <c r="F83" s="233" t="s">
        <v>222</v>
      </c>
      <c r="G83" s="233" t="s">
        <v>223</v>
      </c>
      <c r="H83" s="233" t="s">
        <v>224</v>
      </c>
      <c r="I83" s="275">
        <v>169582627</v>
      </c>
      <c r="J83" s="98" t="s">
        <v>228</v>
      </c>
      <c r="K83" s="180" t="s">
        <v>229</v>
      </c>
      <c r="L83" s="143" t="s">
        <v>220</v>
      </c>
      <c r="M83" s="98" t="s">
        <v>128</v>
      </c>
      <c r="N83" s="98" t="s">
        <v>128</v>
      </c>
      <c r="O83" s="98" t="s">
        <v>128</v>
      </c>
      <c r="P83" s="247"/>
      <c r="Q83" s="248"/>
    </row>
    <row r="84" spans="2:17" ht="151.5" customHeight="1" x14ac:dyDescent="0.25">
      <c r="B84" s="309"/>
      <c r="C84" s="278"/>
      <c r="D84" s="234"/>
      <c r="E84" s="234"/>
      <c r="F84" s="234"/>
      <c r="G84" s="234"/>
      <c r="H84" s="234"/>
      <c r="I84" s="276"/>
      <c r="J84" s="98" t="s">
        <v>225</v>
      </c>
      <c r="K84" s="180" t="s">
        <v>226</v>
      </c>
      <c r="L84" s="143" t="s">
        <v>227</v>
      </c>
      <c r="M84" s="98" t="s">
        <v>128</v>
      </c>
      <c r="N84" s="98" t="s">
        <v>128</v>
      </c>
      <c r="O84" s="98" t="s">
        <v>128</v>
      </c>
      <c r="P84" s="247"/>
      <c r="Q84" s="248"/>
    </row>
    <row r="85" spans="2:17" ht="51.75" customHeight="1" x14ac:dyDescent="0.25">
      <c r="B85" s="308" t="s">
        <v>43</v>
      </c>
      <c r="C85" s="233" t="s">
        <v>182</v>
      </c>
      <c r="D85" s="233" t="s">
        <v>230</v>
      </c>
      <c r="E85" s="233">
        <v>1032434635</v>
      </c>
      <c r="F85" s="233" t="s">
        <v>217</v>
      </c>
      <c r="G85" s="233" t="s">
        <v>231</v>
      </c>
      <c r="H85" s="233" t="s">
        <v>232</v>
      </c>
      <c r="I85" s="275">
        <v>135162</v>
      </c>
      <c r="J85" s="98" t="s">
        <v>235</v>
      </c>
      <c r="K85" s="180" t="s">
        <v>236</v>
      </c>
      <c r="L85" s="143" t="s">
        <v>237</v>
      </c>
      <c r="M85" s="233" t="s">
        <v>128</v>
      </c>
      <c r="N85" s="233" t="s">
        <v>129</v>
      </c>
      <c r="O85" s="233" t="s">
        <v>128</v>
      </c>
      <c r="P85" s="247" t="s">
        <v>238</v>
      </c>
      <c r="Q85" s="248"/>
    </row>
    <row r="86" spans="2:17" ht="125.25" customHeight="1" x14ac:dyDescent="0.25">
      <c r="B86" s="309"/>
      <c r="C86" s="234"/>
      <c r="D86" s="234"/>
      <c r="E86" s="234"/>
      <c r="F86" s="234"/>
      <c r="G86" s="234"/>
      <c r="H86" s="234"/>
      <c r="I86" s="276"/>
      <c r="J86" s="98" t="s">
        <v>225</v>
      </c>
      <c r="K86" s="180" t="s">
        <v>233</v>
      </c>
      <c r="L86" s="143" t="s">
        <v>234</v>
      </c>
      <c r="M86" s="234"/>
      <c r="N86" s="234"/>
      <c r="O86" s="234"/>
      <c r="P86" s="247"/>
      <c r="Q86" s="248"/>
    </row>
    <row r="87" spans="2:17" ht="168" customHeight="1" x14ac:dyDescent="0.25">
      <c r="B87" s="157" t="s">
        <v>43</v>
      </c>
      <c r="C87" s="66" t="s">
        <v>182</v>
      </c>
      <c r="D87" s="98" t="s">
        <v>239</v>
      </c>
      <c r="E87" s="98">
        <v>1110494842</v>
      </c>
      <c r="F87" s="98" t="s">
        <v>240</v>
      </c>
      <c r="G87" s="98" t="s">
        <v>231</v>
      </c>
      <c r="H87" s="98" t="s">
        <v>241</v>
      </c>
      <c r="I87" s="51">
        <v>129580</v>
      </c>
      <c r="J87" s="98" t="s">
        <v>225</v>
      </c>
      <c r="K87" s="302" t="s">
        <v>242</v>
      </c>
      <c r="L87" s="143" t="s">
        <v>243</v>
      </c>
      <c r="M87" s="98" t="s">
        <v>128</v>
      </c>
      <c r="N87" s="98" t="s">
        <v>128</v>
      </c>
      <c r="O87" s="98" t="s">
        <v>128</v>
      </c>
      <c r="P87" s="232"/>
      <c r="Q87" s="232"/>
    </row>
    <row r="89" spans="2:17" ht="15.75" thickBot="1" x14ac:dyDescent="0.3"/>
    <row r="90" spans="2:17" ht="27" thickBot="1" x14ac:dyDescent="0.3">
      <c r="B90" s="235" t="s">
        <v>45</v>
      </c>
      <c r="C90" s="236"/>
      <c r="D90" s="236"/>
      <c r="E90" s="236"/>
      <c r="F90" s="236"/>
      <c r="G90" s="236"/>
      <c r="H90" s="236"/>
      <c r="I90" s="236"/>
      <c r="J90" s="236"/>
      <c r="K90" s="236"/>
      <c r="L90" s="236"/>
      <c r="M90" s="236"/>
      <c r="N90" s="237"/>
    </row>
    <row r="93" spans="2:17" ht="31.5" customHeight="1" x14ac:dyDescent="0.25">
      <c r="B93" s="60" t="s">
        <v>33</v>
      </c>
      <c r="C93" s="60" t="s">
        <v>46</v>
      </c>
      <c r="D93" s="241" t="s">
        <v>3</v>
      </c>
      <c r="E93" s="243"/>
    </row>
    <row r="94" spans="2:17" ht="46.9" customHeight="1" x14ac:dyDescent="0.25">
      <c r="B94" s="61" t="s">
        <v>116</v>
      </c>
      <c r="C94" s="98" t="s">
        <v>128</v>
      </c>
      <c r="D94" s="232"/>
      <c r="E94" s="232"/>
    </row>
    <row r="97" spans="1:26" ht="26.25" x14ac:dyDescent="0.25">
      <c r="B97" s="249" t="s">
        <v>63</v>
      </c>
      <c r="C97" s="250"/>
      <c r="D97" s="250"/>
      <c r="E97" s="250"/>
      <c r="F97" s="250"/>
      <c r="G97" s="250"/>
      <c r="H97" s="250"/>
      <c r="I97" s="250"/>
      <c r="J97" s="250"/>
      <c r="K97" s="250"/>
      <c r="L97" s="250"/>
      <c r="M97" s="250"/>
      <c r="N97" s="250"/>
      <c r="O97" s="250"/>
      <c r="P97" s="250"/>
    </row>
    <row r="99" spans="1:26" ht="15.75" thickBot="1" x14ac:dyDescent="0.3"/>
    <row r="100" spans="1:26" ht="27" thickBot="1" x14ac:dyDescent="0.3">
      <c r="B100" s="280" t="s">
        <v>53</v>
      </c>
      <c r="C100" s="281"/>
      <c r="D100" s="281"/>
      <c r="E100" s="281"/>
      <c r="F100" s="281"/>
      <c r="G100" s="281"/>
      <c r="H100" s="281"/>
      <c r="I100" s="281"/>
      <c r="J100" s="281"/>
      <c r="K100" s="281"/>
      <c r="L100" s="281"/>
      <c r="M100" s="281"/>
      <c r="N100" s="282"/>
    </row>
    <row r="102" spans="1:26" ht="15.75" thickBot="1" x14ac:dyDescent="0.3">
      <c r="M102" s="57"/>
      <c r="N102" s="57"/>
    </row>
    <row r="103" spans="1:26" s="82" customFormat="1" ht="109.5" customHeight="1" x14ac:dyDescent="0.25">
      <c r="B103" s="93" t="s">
        <v>137</v>
      </c>
      <c r="C103" s="93" t="s">
        <v>138</v>
      </c>
      <c r="D103" s="93" t="s">
        <v>139</v>
      </c>
      <c r="E103" s="93" t="s">
        <v>44</v>
      </c>
      <c r="F103" s="93" t="s">
        <v>22</v>
      </c>
      <c r="G103" s="93" t="s">
        <v>93</v>
      </c>
      <c r="H103" s="93" t="s">
        <v>17</v>
      </c>
      <c r="I103" s="93" t="s">
        <v>10</v>
      </c>
      <c r="J103" s="93" t="s">
        <v>31</v>
      </c>
      <c r="K103" s="93" t="s">
        <v>60</v>
      </c>
      <c r="L103" s="93" t="s">
        <v>20</v>
      </c>
      <c r="M103" s="78" t="s">
        <v>26</v>
      </c>
      <c r="N103" s="93" t="s">
        <v>140</v>
      </c>
      <c r="O103" s="93" t="s">
        <v>35</v>
      </c>
      <c r="P103" s="94" t="s">
        <v>11</v>
      </c>
      <c r="Q103" s="94" t="s">
        <v>19</v>
      </c>
    </row>
    <row r="104" spans="1:26" s="88" customFormat="1" ht="30" x14ac:dyDescent="0.25">
      <c r="A104" s="40">
        <v>1</v>
      </c>
      <c r="B104" s="89" t="s">
        <v>378</v>
      </c>
      <c r="C104" s="89" t="s">
        <v>378</v>
      </c>
      <c r="D104" s="89" t="s">
        <v>150</v>
      </c>
      <c r="E104" s="140" t="s">
        <v>244</v>
      </c>
      <c r="F104" s="85" t="s">
        <v>128</v>
      </c>
      <c r="G104" s="131">
        <v>0.59</v>
      </c>
      <c r="H104" s="92" t="s">
        <v>245</v>
      </c>
      <c r="I104" s="86" t="s">
        <v>246</v>
      </c>
      <c r="J104" s="86" t="s">
        <v>129</v>
      </c>
      <c r="K104" s="140" t="s">
        <v>247</v>
      </c>
      <c r="L104" s="86"/>
      <c r="M104" s="77">
        <v>130</v>
      </c>
      <c r="N104" s="77">
        <f>+M104*G104</f>
        <v>76.7</v>
      </c>
      <c r="O104" s="22">
        <v>209065802</v>
      </c>
      <c r="P104" s="22" t="s">
        <v>248</v>
      </c>
      <c r="Q104" s="132"/>
      <c r="R104" s="87"/>
      <c r="S104" s="87"/>
      <c r="T104" s="87"/>
      <c r="U104" s="87"/>
      <c r="V104" s="87"/>
      <c r="W104" s="87"/>
      <c r="X104" s="87"/>
      <c r="Y104" s="87"/>
      <c r="Z104" s="87"/>
    </row>
    <row r="105" spans="1:26" s="88" customFormat="1" ht="30" x14ac:dyDescent="0.25">
      <c r="A105" s="40">
        <f>+A104+1</f>
        <v>2</v>
      </c>
      <c r="B105" s="89" t="s">
        <v>378</v>
      </c>
      <c r="C105" s="89" t="s">
        <v>378</v>
      </c>
      <c r="D105" s="89" t="s">
        <v>150</v>
      </c>
      <c r="E105" s="140" t="s">
        <v>249</v>
      </c>
      <c r="F105" s="85" t="s">
        <v>128</v>
      </c>
      <c r="G105" s="131">
        <v>0.59</v>
      </c>
      <c r="H105" s="85" t="s">
        <v>250</v>
      </c>
      <c r="I105" s="86" t="s">
        <v>251</v>
      </c>
      <c r="J105" s="86" t="s">
        <v>129</v>
      </c>
      <c r="K105" s="140">
        <v>5</v>
      </c>
      <c r="L105" s="86"/>
      <c r="M105" s="77">
        <v>130</v>
      </c>
      <c r="N105" s="77">
        <f>+M105*G105</f>
        <v>76.7</v>
      </c>
      <c r="O105" s="22">
        <v>116628124</v>
      </c>
      <c r="P105" s="22" t="s">
        <v>252</v>
      </c>
      <c r="Q105" s="132"/>
      <c r="R105" s="87"/>
      <c r="S105" s="87"/>
      <c r="T105" s="87"/>
      <c r="U105" s="87"/>
      <c r="V105" s="87"/>
      <c r="W105" s="87"/>
      <c r="X105" s="87"/>
      <c r="Y105" s="87"/>
      <c r="Z105" s="87"/>
    </row>
    <row r="106" spans="1:26" s="88" customFormat="1" ht="30" x14ac:dyDescent="0.25">
      <c r="A106" s="40">
        <f t="shared" ref="A106" si="0">+A105+1</f>
        <v>3</v>
      </c>
      <c r="B106" s="90" t="s">
        <v>376</v>
      </c>
      <c r="C106" s="90" t="s">
        <v>376</v>
      </c>
      <c r="D106" s="89" t="s">
        <v>166</v>
      </c>
      <c r="E106" s="140">
        <v>1131</v>
      </c>
      <c r="F106" s="85" t="s">
        <v>128</v>
      </c>
      <c r="G106" s="131">
        <v>0.41</v>
      </c>
      <c r="H106" s="85" t="s">
        <v>253</v>
      </c>
      <c r="I106" s="86" t="s">
        <v>254</v>
      </c>
      <c r="J106" s="86" t="s">
        <v>129</v>
      </c>
      <c r="K106" s="140">
        <v>4</v>
      </c>
      <c r="L106" s="86"/>
      <c r="M106" s="77">
        <v>290</v>
      </c>
      <c r="N106" s="77">
        <f>+M106*G106</f>
        <v>118.89999999999999</v>
      </c>
      <c r="O106" s="22">
        <v>425372960</v>
      </c>
      <c r="P106" s="22" t="s">
        <v>255</v>
      </c>
      <c r="Q106" s="132"/>
      <c r="R106" s="87"/>
      <c r="S106" s="87"/>
      <c r="T106" s="87"/>
      <c r="U106" s="87"/>
      <c r="V106" s="87"/>
      <c r="W106" s="87"/>
      <c r="X106" s="87"/>
      <c r="Y106" s="87"/>
      <c r="Z106" s="87"/>
    </row>
    <row r="107" spans="1:26" s="88" customFormat="1" x14ac:dyDescent="0.25">
      <c r="A107" s="40"/>
      <c r="B107" s="43" t="s">
        <v>16</v>
      </c>
      <c r="C107" s="90"/>
      <c r="D107" s="89"/>
      <c r="E107" s="84"/>
      <c r="F107" s="85"/>
      <c r="G107" s="85"/>
      <c r="H107" s="85"/>
      <c r="I107" s="86"/>
      <c r="J107" s="86"/>
      <c r="K107" s="91" t="s">
        <v>256</v>
      </c>
      <c r="L107" s="91">
        <f>SUM(L104:L106)</f>
        <v>0</v>
      </c>
      <c r="M107" s="130">
        <f>SUM(M104:M106)</f>
        <v>550</v>
      </c>
      <c r="N107" s="91">
        <f>SUM(N104:N106)</f>
        <v>272.3</v>
      </c>
      <c r="O107" s="22"/>
      <c r="P107" s="22"/>
      <c r="Q107" s="133"/>
    </row>
    <row r="108" spans="1:26" x14ac:dyDescent="0.25">
      <c r="B108" s="25"/>
      <c r="C108" s="25"/>
      <c r="D108" s="25"/>
      <c r="E108" s="26"/>
      <c r="F108" s="25"/>
      <c r="G108" s="25"/>
      <c r="H108" s="25"/>
      <c r="I108" s="25"/>
      <c r="J108" s="25"/>
      <c r="K108" s="25"/>
      <c r="L108" s="25"/>
      <c r="M108" s="25"/>
      <c r="N108" s="25"/>
      <c r="O108" s="25"/>
      <c r="P108" s="25"/>
    </row>
    <row r="109" spans="1:26" ht="18.75" x14ac:dyDescent="0.25">
      <c r="B109" s="52" t="s">
        <v>32</v>
      </c>
      <c r="C109" s="65" t="str">
        <f>+K107</f>
        <v>19</v>
      </c>
      <c r="H109" s="27"/>
      <c r="I109" s="27"/>
      <c r="J109" s="27"/>
      <c r="K109" s="27"/>
      <c r="L109" s="27"/>
      <c r="M109" s="27"/>
      <c r="N109" s="25"/>
      <c r="O109" s="25"/>
      <c r="P109" s="25"/>
    </row>
    <row r="111" spans="1:26" ht="15.75" thickBot="1" x14ac:dyDescent="0.3"/>
    <row r="112" spans="1:26" ht="37.15" customHeight="1" thickBot="1" x14ac:dyDescent="0.3">
      <c r="B112" s="67" t="s">
        <v>48</v>
      </c>
      <c r="C112" s="68" t="s">
        <v>49</v>
      </c>
      <c r="D112" s="67" t="s">
        <v>50</v>
      </c>
      <c r="E112" s="68" t="s">
        <v>54</v>
      </c>
    </row>
    <row r="113" spans="1:17" ht="19.5" customHeight="1" x14ac:dyDescent="0.25">
      <c r="B113" s="59" t="s">
        <v>117</v>
      </c>
      <c r="C113" s="62">
        <v>20</v>
      </c>
      <c r="D113" s="62">
        <v>0</v>
      </c>
      <c r="E113" s="238">
        <f>+D113+D114+D115</f>
        <v>40</v>
      </c>
    </row>
    <row r="114" spans="1:17" x14ac:dyDescent="0.25">
      <c r="B114" s="59" t="s">
        <v>118</v>
      </c>
      <c r="C114" s="51">
        <v>30</v>
      </c>
      <c r="D114" s="63">
        <v>0</v>
      </c>
      <c r="E114" s="239"/>
    </row>
    <row r="115" spans="1:17" ht="15.75" thickBot="1" x14ac:dyDescent="0.3">
      <c r="B115" s="59" t="s">
        <v>119</v>
      </c>
      <c r="C115" s="64">
        <v>40</v>
      </c>
      <c r="D115" s="64">
        <v>40</v>
      </c>
      <c r="E115" s="240"/>
    </row>
    <row r="117" spans="1:17" ht="15.75" thickBot="1" x14ac:dyDescent="0.3"/>
    <row r="118" spans="1:17" ht="27" thickBot="1" x14ac:dyDescent="0.3">
      <c r="B118" s="280" t="s">
        <v>51</v>
      </c>
      <c r="C118" s="281"/>
      <c r="D118" s="281"/>
      <c r="E118" s="281"/>
      <c r="F118" s="281"/>
      <c r="G118" s="281"/>
      <c r="H118" s="281"/>
      <c r="I118" s="281"/>
      <c r="J118" s="281"/>
      <c r="K118" s="281"/>
      <c r="L118" s="281"/>
      <c r="M118" s="281"/>
      <c r="N118" s="282"/>
    </row>
    <row r="120" spans="1:17" ht="76.5" customHeight="1" x14ac:dyDescent="0.25">
      <c r="A120" s="96"/>
      <c r="B120" s="297" t="s">
        <v>0</v>
      </c>
      <c r="C120" s="297" t="s">
        <v>38</v>
      </c>
      <c r="D120" s="297" t="s">
        <v>39</v>
      </c>
      <c r="E120" s="297" t="s">
        <v>106</v>
      </c>
      <c r="F120" s="297" t="s">
        <v>108</v>
      </c>
      <c r="G120" s="297" t="s">
        <v>109</v>
      </c>
      <c r="H120" s="297" t="s">
        <v>110</v>
      </c>
      <c r="I120" s="297" t="s">
        <v>107</v>
      </c>
      <c r="J120" s="242" t="s">
        <v>111</v>
      </c>
      <c r="K120" s="242"/>
      <c r="L120" s="243"/>
      <c r="M120" s="50" t="s">
        <v>115</v>
      </c>
      <c r="N120" s="50" t="s">
        <v>40</v>
      </c>
      <c r="O120" s="50" t="s">
        <v>41</v>
      </c>
      <c r="P120" s="241" t="s">
        <v>3</v>
      </c>
      <c r="Q120" s="243"/>
    </row>
    <row r="121" spans="1:17" ht="24" customHeight="1" x14ac:dyDescent="0.25">
      <c r="A121" s="96"/>
      <c r="B121" s="297"/>
      <c r="C121" s="297"/>
      <c r="D121" s="297"/>
      <c r="E121" s="297"/>
      <c r="F121" s="297"/>
      <c r="G121" s="297"/>
      <c r="H121" s="297"/>
      <c r="I121" s="297"/>
      <c r="J121" s="186" t="s">
        <v>112</v>
      </c>
      <c r="K121" s="95" t="s">
        <v>113</v>
      </c>
      <c r="L121" s="99" t="s">
        <v>114</v>
      </c>
      <c r="M121" s="260"/>
      <c r="N121" s="261"/>
      <c r="O121" s="261"/>
      <c r="P121" s="261"/>
      <c r="Q121" s="262"/>
    </row>
    <row r="122" spans="1:17" ht="125.25" customHeight="1" x14ac:dyDescent="0.25">
      <c r="B122" s="187" t="s">
        <v>123</v>
      </c>
      <c r="C122" s="187" t="s">
        <v>257</v>
      </c>
      <c r="D122" s="183" t="s">
        <v>259</v>
      </c>
      <c r="E122" s="183">
        <v>21233226</v>
      </c>
      <c r="F122" s="183" t="s">
        <v>222</v>
      </c>
      <c r="G122" s="187" t="s">
        <v>260</v>
      </c>
      <c r="H122" s="183" t="s">
        <v>262</v>
      </c>
      <c r="I122" s="188" t="s">
        <v>261</v>
      </c>
      <c r="J122" s="98" t="s">
        <v>166</v>
      </c>
      <c r="K122" s="145" t="s">
        <v>263</v>
      </c>
      <c r="L122" s="143" t="s">
        <v>264</v>
      </c>
      <c r="M122" s="98" t="s">
        <v>128</v>
      </c>
      <c r="N122" s="98" t="s">
        <v>128</v>
      </c>
      <c r="O122" s="98" t="s">
        <v>128</v>
      </c>
      <c r="P122" s="247"/>
      <c r="Q122" s="248"/>
    </row>
    <row r="123" spans="1:17" ht="128.25" customHeight="1" x14ac:dyDescent="0.25">
      <c r="B123" s="66" t="s">
        <v>124</v>
      </c>
      <c r="C123" s="66" t="s">
        <v>257</v>
      </c>
      <c r="D123" s="98" t="s">
        <v>265</v>
      </c>
      <c r="E123" s="98">
        <v>40328292</v>
      </c>
      <c r="F123" s="98" t="s">
        <v>266</v>
      </c>
      <c r="G123" s="98" t="s">
        <v>267</v>
      </c>
      <c r="H123" s="98" t="s">
        <v>268</v>
      </c>
      <c r="I123" s="51"/>
      <c r="J123" s="66" t="s">
        <v>270</v>
      </c>
      <c r="K123" s="141" t="s">
        <v>271</v>
      </c>
      <c r="L123" s="143" t="s">
        <v>272</v>
      </c>
      <c r="M123" s="98" t="s">
        <v>128</v>
      </c>
      <c r="N123" s="98" t="s">
        <v>128</v>
      </c>
      <c r="O123" s="98" t="s">
        <v>128</v>
      </c>
      <c r="P123" s="247"/>
      <c r="Q123" s="248"/>
    </row>
    <row r="124" spans="1:17" ht="33.6" customHeight="1" x14ac:dyDescent="0.25">
      <c r="B124" s="66" t="s">
        <v>125</v>
      </c>
      <c r="C124" s="144" t="s">
        <v>258</v>
      </c>
      <c r="D124" s="98" t="s">
        <v>273</v>
      </c>
      <c r="E124" s="98">
        <v>97611183</v>
      </c>
      <c r="F124" s="66" t="s">
        <v>195</v>
      </c>
      <c r="G124" s="98" t="s">
        <v>274</v>
      </c>
      <c r="H124" s="98" t="s">
        <v>275</v>
      </c>
      <c r="I124" s="51" t="s">
        <v>276</v>
      </c>
      <c r="J124" s="98"/>
      <c r="K124" s="51"/>
      <c r="L124" s="51"/>
      <c r="M124" s="98"/>
      <c r="N124" s="98"/>
      <c r="O124" s="98"/>
      <c r="P124" s="232"/>
      <c r="Q124" s="232"/>
    </row>
    <row r="127" spans="1:17" ht="15.75" thickBot="1" x14ac:dyDescent="0.3"/>
    <row r="128" spans="1:17" ht="30.75" customHeight="1" x14ac:dyDescent="0.25">
      <c r="B128" s="284" t="s">
        <v>33</v>
      </c>
      <c r="C128" s="285" t="s">
        <v>48</v>
      </c>
      <c r="D128" s="286" t="s">
        <v>49</v>
      </c>
      <c r="E128" s="285" t="s">
        <v>50</v>
      </c>
      <c r="F128" s="287" t="s">
        <v>55</v>
      </c>
      <c r="G128" s="283"/>
    </row>
    <row r="129" spans="2:7" ht="120.75" customHeight="1" x14ac:dyDescent="0.2">
      <c r="B129" s="288" t="s">
        <v>52</v>
      </c>
      <c r="C129" s="2" t="s">
        <v>120</v>
      </c>
      <c r="D129" s="185">
        <v>25</v>
      </c>
      <c r="E129" s="185">
        <v>25</v>
      </c>
      <c r="F129" s="289">
        <f>+E129+E130+E131</f>
        <v>60</v>
      </c>
      <c r="G129" s="72"/>
    </row>
    <row r="130" spans="2:7" ht="76.150000000000006" customHeight="1" x14ac:dyDescent="0.2">
      <c r="B130" s="288"/>
      <c r="C130" s="2" t="s">
        <v>121</v>
      </c>
      <c r="D130" s="182">
        <v>25</v>
      </c>
      <c r="E130" s="185">
        <v>25</v>
      </c>
      <c r="F130" s="290"/>
      <c r="G130" s="72"/>
    </row>
    <row r="131" spans="2:7" ht="69" customHeight="1" thickBot="1" x14ac:dyDescent="0.25">
      <c r="B131" s="291"/>
      <c r="C131" s="292" t="s">
        <v>122</v>
      </c>
      <c r="D131" s="64">
        <v>10</v>
      </c>
      <c r="E131" s="64">
        <v>10</v>
      </c>
      <c r="F131" s="293"/>
      <c r="G131" s="72"/>
    </row>
    <row r="132" spans="2:7" x14ac:dyDescent="0.25">
      <c r="C132"/>
    </row>
    <row r="133" spans="2:7" s="303" customFormat="1" x14ac:dyDescent="0.25">
      <c r="B133" s="97" t="s">
        <v>56</v>
      </c>
    </row>
    <row r="134" spans="2:7" s="303" customFormat="1" x14ac:dyDescent="0.25"/>
    <row r="135" spans="2:7" s="303" customFormat="1" ht="22.5" customHeight="1" x14ac:dyDescent="0.25">
      <c r="B135" s="95" t="s">
        <v>33</v>
      </c>
      <c r="C135" s="95" t="s">
        <v>57</v>
      </c>
      <c r="D135" s="99" t="s">
        <v>50</v>
      </c>
      <c r="E135" s="99" t="s">
        <v>16</v>
      </c>
    </row>
    <row r="136" spans="2:7" s="303" customFormat="1" ht="30" x14ac:dyDescent="0.25">
      <c r="B136" s="310" t="s">
        <v>383</v>
      </c>
      <c r="C136" s="311">
        <v>40</v>
      </c>
      <c r="D136" s="304">
        <f>+E113</f>
        <v>40</v>
      </c>
      <c r="E136" s="305">
        <f>+D136+D137</f>
        <v>100</v>
      </c>
    </row>
    <row r="137" spans="2:7" s="303" customFormat="1" ht="51" customHeight="1" x14ac:dyDescent="0.25">
      <c r="B137" s="310" t="s">
        <v>384</v>
      </c>
      <c r="C137" s="311">
        <v>60</v>
      </c>
      <c r="D137" s="304">
        <f>+F129</f>
        <v>60</v>
      </c>
      <c r="E137" s="306"/>
    </row>
  </sheetData>
  <sheetProtection algorithmName="SHA-512" hashValue="lw4MHCpbyv5YdnkpJ2J2cphaIL/bOTN9gcXnK+EQ6wkK2FgoGfUTkFcU77sKMemJ9BsyzfMjt+kiUIU/DGDuEA==" saltValue="CmYsuGuPPIFO5sTTMJdFEA==" spinCount="100000" sheet="1" objects="1" scenarios="1"/>
  <mergeCells count="96">
    <mergeCell ref="E74:E75"/>
    <mergeCell ref="F74:F75"/>
    <mergeCell ref="G74:G75"/>
    <mergeCell ref="H74:H75"/>
    <mergeCell ref="I74:I75"/>
    <mergeCell ref="E120:E121"/>
    <mergeCell ref="F120:F121"/>
    <mergeCell ref="G120:G121"/>
    <mergeCell ref="H120:H121"/>
    <mergeCell ref="I120:I121"/>
    <mergeCell ref="M121:Q121"/>
    <mergeCell ref="P122:Q122"/>
    <mergeCell ref="P123:Q123"/>
    <mergeCell ref="N85:N86"/>
    <mergeCell ref="M85:M86"/>
    <mergeCell ref="B85:B86"/>
    <mergeCell ref="F85:F86"/>
    <mergeCell ref="G85:G86"/>
    <mergeCell ref="H85:H86"/>
    <mergeCell ref="I85:I86"/>
    <mergeCell ref="J120:L120"/>
    <mergeCell ref="P120:Q120"/>
    <mergeCell ref="B120:B121"/>
    <mergeCell ref="C120:C121"/>
    <mergeCell ref="D120:D121"/>
    <mergeCell ref="C83:C84"/>
    <mergeCell ref="B83:B84"/>
    <mergeCell ref="C85:C86"/>
    <mergeCell ref="D85:D86"/>
    <mergeCell ref="E85:E86"/>
    <mergeCell ref="I83:I84"/>
    <mergeCell ref="H83:H84"/>
    <mergeCell ref="G83:G84"/>
    <mergeCell ref="F83:F84"/>
    <mergeCell ref="D83:D84"/>
    <mergeCell ref="E83:E84"/>
    <mergeCell ref="N75:Q75"/>
    <mergeCell ref="P76:Q76"/>
    <mergeCell ref="P77:Q77"/>
    <mergeCell ref="P80:Q80"/>
    <mergeCell ref="I78:I79"/>
    <mergeCell ref="H78:H79"/>
    <mergeCell ref="G78:G79"/>
    <mergeCell ref="F78:F79"/>
    <mergeCell ref="E78:E79"/>
    <mergeCell ref="D78:D79"/>
    <mergeCell ref="C78:C79"/>
    <mergeCell ref="B78:B79"/>
    <mergeCell ref="B74:B75"/>
    <mergeCell ref="C74:C75"/>
    <mergeCell ref="D74:D75"/>
    <mergeCell ref="P124:Q124"/>
    <mergeCell ref="J74:L74"/>
    <mergeCell ref="P87:Q87"/>
    <mergeCell ref="P81:Q81"/>
    <mergeCell ref="P82:Q82"/>
    <mergeCell ref="P84:Q84"/>
    <mergeCell ref="P86:Q86"/>
    <mergeCell ref="P78:Q79"/>
    <mergeCell ref="P85:Q85"/>
    <mergeCell ref="P83:Q83"/>
    <mergeCell ref="O85:O86"/>
    <mergeCell ref="O61:P61"/>
    <mergeCell ref="O62:P62"/>
    <mergeCell ref="O63:P63"/>
    <mergeCell ref="O64:P64"/>
    <mergeCell ref="O65:P65"/>
    <mergeCell ref="B4:P4"/>
    <mergeCell ref="B22:C22"/>
    <mergeCell ref="C6:N6"/>
    <mergeCell ref="C7:N7"/>
    <mergeCell ref="C8:N8"/>
    <mergeCell ref="C9:N9"/>
    <mergeCell ref="C10:E10"/>
    <mergeCell ref="B56:N56"/>
    <mergeCell ref="C54:N54"/>
    <mergeCell ref="B14:C21"/>
    <mergeCell ref="D50:E50"/>
    <mergeCell ref="B50:B51"/>
    <mergeCell ref="C50:C51"/>
    <mergeCell ref="O60:P60"/>
    <mergeCell ref="B129:B131"/>
    <mergeCell ref="F129:F131"/>
    <mergeCell ref="E136:E137"/>
    <mergeCell ref="B2:P2"/>
    <mergeCell ref="B97:P97"/>
    <mergeCell ref="B118:N118"/>
    <mergeCell ref="E113:E115"/>
    <mergeCell ref="B90:N90"/>
    <mergeCell ref="D93:E93"/>
    <mergeCell ref="D94:E94"/>
    <mergeCell ref="B100:N100"/>
    <mergeCell ref="P74:Q74"/>
    <mergeCell ref="B71:N71"/>
    <mergeCell ref="E39:E40"/>
    <mergeCell ref="O59:P59"/>
  </mergeCells>
  <dataValidations count="2">
    <dataValidation type="decimal" allowBlank="1" showInputMessage="1" showErrorMessage="1" sqref="WVH983053 WLL983053 C65549 IV65549 SR65549 ACN65549 AMJ65549 AWF65549 BGB65549 BPX65549 BZT65549 CJP65549 CTL65549 DDH65549 DND65549 DWZ65549 EGV65549 EQR65549 FAN65549 FKJ65549 FUF65549 GEB65549 GNX65549 GXT65549 HHP65549 HRL65549 IBH65549 ILD65549 IUZ65549 JEV65549 JOR65549 JYN65549 KIJ65549 KSF65549 LCB65549 LLX65549 LVT65549 MFP65549 MPL65549 MZH65549 NJD65549 NSZ65549 OCV65549 OMR65549 OWN65549 PGJ65549 PQF65549 QAB65549 QJX65549 QTT65549 RDP65549 RNL65549 RXH65549 SHD65549 SQZ65549 TAV65549 TKR65549 TUN65549 UEJ65549 UOF65549 UYB65549 VHX65549 VRT65549 WBP65549 WLL65549 WVH65549 C131085 IV131085 SR131085 ACN131085 AMJ131085 AWF131085 BGB131085 BPX131085 BZT131085 CJP131085 CTL131085 DDH131085 DND131085 DWZ131085 EGV131085 EQR131085 FAN131085 FKJ131085 FUF131085 GEB131085 GNX131085 GXT131085 HHP131085 HRL131085 IBH131085 ILD131085 IUZ131085 JEV131085 JOR131085 JYN131085 KIJ131085 KSF131085 LCB131085 LLX131085 LVT131085 MFP131085 MPL131085 MZH131085 NJD131085 NSZ131085 OCV131085 OMR131085 OWN131085 PGJ131085 PQF131085 QAB131085 QJX131085 QTT131085 RDP131085 RNL131085 RXH131085 SHD131085 SQZ131085 TAV131085 TKR131085 TUN131085 UEJ131085 UOF131085 UYB131085 VHX131085 VRT131085 WBP131085 WLL131085 WVH131085 C196621 IV196621 SR196621 ACN196621 AMJ196621 AWF196621 BGB196621 BPX196621 BZT196621 CJP196621 CTL196621 DDH196621 DND196621 DWZ196621 EGV196621 EQR196621 FAN196621 FKJ196621 FUF196621 GEB196621 GNX196621 GXT196621 HHP196621 HRL196621 IBH196621 ILD196621 IUZ196621 JEV196621 JOR196621 JYN196621 KIJ196621 KSF196621 LCB196621 LLX196621 LVT196621 MFP196621 MPL196621 MZH196621 NJD196621 NSZ196621 OCV196621 OMR196621 OWN196621 PGJ196621 PQF196621 QAB196621 QJX196621 QTT196621 RDP196621 RNL196621 RXH196621 SHD196621 SQZ196621 TAV196621 TKR196621 TUN196621 UEJ196621 UOF196621 UYB196621 VHX196621 VRT196621 WBP196621 WLL196621 WVH196621 C262157 IV262157 SR262157 ACN262157 AMJ262157 AWF262157 BGB262157 BPX262157 BZT262157 CJP262157 CTL262157 DDH262157 DND262157 DWZ262157 EGV262157 EQR262157 FAN262157 FKJ262157 FUF262157 GEB262157 GNX262157 GXT262157 HHP262157 HRL262157 IBH262157 ILD262157 IUZ262157 JEV262157 JOR262157 JYN262157 KIJ262157 KSF262157 LCB262157 LLX262157 LVT262157 MFP262157 MPL262157 MZH262157 NJD262157 NSZ262157 OCV262157 OMR262157 OWN262157 PGJ262157 PQF262157 QAB262157 QJX262157 QTT262157 RDP262157 RNL262157 RXH262157 SHD262157 SQZ262157 TAV262157 TKR262157 TUN262157 UEJ262157 UOF262157 UYB262157 VHX262157 VRT262157 WBP262157 WLL262157 WVH262157 C327693 IV327693 SR327693 ACN327693 AMJ327693 AWF327693 BGB327693 BPX327693 BZT327693 CJP327693 CTL327693 DDH327693 DND327693 DWZ327693 EGV327693 EQR327693 FAN327693 FKJ327693 FUF327693 GEB327693 GNX327693 GXT327693 HHP327693 HRL327693 IBH327693 ILD327693 IUZ327693 JEV327693 JOR327693 JYN327693 KIJ327693 KSF327693 LCB327693 LLX327693 LVT327693 MFP327693 MPL327693 MZH327693 NJD327693 NSZ327693 OCV327693 OMR327693 OWN327693 PGJ327693 PQF327693 QAB327693 QJX327693 QTT327693 RDP327693 RNL327693 RXH327693 SHD327693 SQZ327693 TAV327693 TKR327693 TUN327693 UEJ327693 UOF327693 UYB327693 VHX327693 VRT327693 WBP327693 WLL327693 WVH327693 C393229 IV393229 SR393229 ACN393229 AMJ393229 AWF393229 BGB393229 BPX393229 BZT393229 CJP393229 CTL393229 DDH393229 DND393229 DWZ393229 EGV393229 EQR393229 FAN393229 FKJ393229 FUF393229 GEB393229 GNX393229 GXT393229 HHP393229 HRL393229 IBH393229 ILD393229 IUZ393229 JEV393229 JOR393229 JYN393229 KIJ393229 KSF393229 LCB393229 LLX393229 LVT393229 MFP393229 MPL393229 MZH393229 NJD393229 NSZ393229 OCV393229 OMR393229 OWN393229 PGJ393229 PQF393229 QAB393229 QJX393229 QTT393229 RDP393229 RNL393229 RXH393229 SHD393229 SQZ393229 TAV393229 TKR393229 TUN393229 UEJ393229 UOF393229 UYB393229 VHX393229 VRT393229 WBP393229 WLL393229 WVH393229 C458765 IV458765 SR458765 ACN458765 AMJ458765 AWF458765 BGB458765 BPX458765 BZT458765 CJP458765 CTL458765 DDH458765 DND458765 DWZ458765 EGV458765 EQR458765 FAN458765 FKJ458765 FUF458765 GEB458765 GNX458765 GXT458765 HHP458765 HRL458765 IBH458765 ILD458765 IUZ458765 JEV458765 JOR458765 JYN458765 KIJ458765 KSF458765 LCB458765 LLX458765 LVT458765 MFP458765 MPL458765 MZH458765 NJD458765 NSZ458765 OCV458765 OMR458765 OWN458765 PGJ458765 PQF458765 QAB458765 QJX458765 QTT458765 RDP458765 RNL458765 RXH458765 SHD458765 SQZ458765 TAV458765 TKR458765 TUN458765 UEJ458765 UOF458765 UYB458765 VHX458765 VRT458765 WBP458765 WLL458765 WVH458765 C524301 IV524301 SR524301 ACN524301 AMJ524301 AWF524301 BGB524301 BPX524301 BZT524301 CJP524301 CTL524301 DDH524301 DND524301 DWZ524301 EGV524301 EQR524301 FAN524301 FKJ524301 FUF524301 GEB524301 GNX524301 GXT524301 HHP524301 HRL524301 IBH524301 ILD524301 IUZ524301 JEV524301 JOR524301 JYN524301 KIJ524301 KSF524301 LCB524301 LLX524301 LVT524301 MFP524301 MPL524301 MZH524301 NJD524301 NSZ524301 OCV524301 OMR524301 OWN524301 PGJ524301 PQF524301 QAB524301 QJX524301 QTT524301 RDP524301 RNL524301 RXH524301 SHD524301 SQZ524301 TAV524301 TKR524301 TUN524301 UEJ524301 UOF524301 UYB524301 VHX524301 VRT524301 WBP524301 WLL524301 WVH524301 C589837 IV589837 SR589837 ACN589837 AMJ589837 AWF589837 BGB589837 BPX589837 BZT589837 CJP589837 CTL589837 DDH589837 DND589837 DWZ589837 EGV589837 EQR589837 FAN589837 FKJ589837 FUF589837 GEB589837 GNX589837 GXT589837 HHP589837 HRL589837 IBH589837 ILD589837 IUZ589837 JEV589837 JOR589837 JYN589837 KIJ589837 KSF589837 LCB589837 LLX589837 LVT589837 MFP589837 MPL589837 MZH589837 NJD589837 NSZ589837 OCV589837 OMR589837 OWN589837 PGJ589837 PQF589837 QAB589837 QJX589837 QTT589837 RDP589837 RNL589837 RXH589837 SHD589837 SQZ589837 TAV589837 TKR589837 TUN589837 UEJ589837 UOF589837 UYB589837 VHX589837 VRT589837 WBP589837 WLL589837 WVH589837 C655373 IV655373 SR655373 ACN655373 AMJ655373 AWF655373 BGB655373 BPX655373 BZT655373 CJP655373 CTL655373 DDH655373 DND655373 DWZ655373 EGV655373 EQR655373 FAN655373 FKJ655373 FUF655373 GEB655373 GNX655373 GXT655373 HHP655373 HRL655373 IBH655373 ILD655373 IUZ655373 JEV655373 JOR655373 JYN655373 KIJ655373 KSF655373 LCB655373 LLX655373 LVT655373 MFP655373 MPL655373 MZH655373 NJD655373 NSZ655373 OCV655373 OMR655373 OWN655373 PGJ655373 PQF655373 QAB655373 QJX655373 QTT655373 RDP655373 RNL655373 RXH655373 SHD655373 SQZ655373 TAV655373 TKR655373 TUN655373 UEJ655373 UOF655373 UYB655373 VHX655373 VRT655373 WBP655373 WLL655373 WVH655373 C720909 IV720909 SR720909 ACN720909 AMJ720909 AWF720909 BGB720909 BPX720909 BZT720909 CJP720909 CTL720909 DDH720909 DND720909 DWZ720909 EGV720909 EQR720909 FAN720909 FKJ720909 FUF720909 GEB720909 GNX720909 GXT720909 HHP720909 HRL720909 IBH720909 ILD720909 IUZ720909 JEV720909 JOR720909 JYN720909 KIJ720909 KSF720909 LCB720909 LLX720909 LVT720909 MFP720909 MPL720909 MZH720909 NJD720909 NSZ720909 OCV720909 OMR720909 OWN720909 PGJ720909 PQF720909 QAB720909 QJX720909 QTT720909 RDP720909 RNL720909 RXH720909 SHD720909 SQZ720909 TAV720909 TKR720909 TUN720909 UEJ720909 UOF720909 UYB720909 VHX720909 VRT720909 WBP720909 WLL720909 WVH720909 C786445 IV786445 SR786445 ACN786445 AMJ786445 AWF786445 BGB786445 BPX786445 BZT786445 CJP786445 CTL786445 DDH786445 DND786445 DWZ786445 EGV786445 EQR786445 FAN786445 FKJ786445 FUF786445 GEB786445 GNX786445 GXT786445 HHP786445 HRL786445 IBH786445 ILD786445 IUZ786445 JEV786445 JOR786445 JYN786445 KIJ786445 KSF786445 LCB786445 LLX786445 LVT786445 MFP786445 MPL786445 MZH786445 NJD786445 NSZ786445 OCV786445 OMR786445 OWN786445 PGJ786445 PQF786445 QAB786445 QJX786445 QTT786445 RDP786445 RNL786445 RXH786445 SHD786445 SQZ786445 TAV786445 TKR786445 TUN786445 UEJ786445 UOF786445 UYB786445 VHX786445 VRT786445 WBP786445 WLL786445 WVH786445 C851981 IV851981 SR851981 ACN851981 AMJ851981 AWF851981 BGB851981 BPX851981 BZT851981 CJP851981 CTL851981 DDH851981 DND851981 DWZ851981 EGV851981 EQR851981 FAN851981 FKJ851981 FUF851981 GEB851981 GNX851981 GXT851981 HHP851981 HRL851981 IBH851981 ILD851981 IUZ851981 JEV851981 JOR851981 JYN851981 KIJ851981 KSF851981 LCB851981 LLX851981 LVT851981 MFP851981 MPL851981 MZH851981 NJD851981 NSZ851981 OCV851981 OMR851981 OWN851981 PGJ851981 PQF851981 QAB851981 QJX851981 QTT851981 RDP851981 RNL851981 RXH851981 SHD851981 SQZ851981 TAV851981 TKR851981 TUN851981 UEJ851981 UOF851981 UYB851981 VHX851981 VRT851981 WBP851981 WLL851981 WVH851981 C917517 IV917517 SR917517 ACN917517 AMJ917517 AWF917517 BGB917517 BPX917517 BZT917517 CJP917517 CTL917517 DDH917517 DND917517 DWZ917517 EGV917517 EQR917517 FAN917517 FKJ917517 FUF917517 GEB917517 GNX917517 GXT917517 HHP917517 HRL917517 IBH917517 ILD917517 IUZ917517 JEV917517 JOR917517 JYN917517 KIJ917517 KSF917517 LCB917517 LLX917517 LVT917517 MFP917517 MPL917517 MZH917517 NJD917517 NSZ917517 OCV917517 OMR917517 OWN917517 PGJ917517 PQF917517 QAB917517 QJX917517 QTT917517 RDP917517 RNL917517 RXH917517 SHD917517 SQZ917517 TAV917517 TKR917517 TUN917517 UEJ917517 UOF917517 UYB917517 VHX917517 VRT917517 WBP917517 WLL917517 WVH917517 C983053 IV983053 SR983053 ACN983053 AMJ983053 AWF983053 BGB983053 BPX983053 BZT983053 CJP983053 CTL983053 DDH983053 DND983053 DWZ983053 EGV983053 EQR983053 FAN983053 FKJ983053 FUF983053 GEB983053 GNX983053 GXT983053 HHP983053 HRL983053 IBH983053 ILD983053 IUZ983053 JEV983053 JOR983053 JYN983053 KIJ983053 KSF983053 LCB983053 LLX983053 LVT983053 MFP983053 MPL983053 MZH983053 NJD983053 NSZ983053 OCV983053 OMR983053 OWN983053 PGJ983053 PQF983053 QAB983053 QJX983053 QTT983053 RDP983053 RNL983053 RXH983053 SHD983053 SQZ983053 TAV983053 TKR983053 TUN983053 UEJ983053 UOF983053 UYB983053 VHX983053 VRT983053 WBP983053 WVH24:WVH41 WLL24:WLL41 WBP24:WBP41 VRT24:VRT41 VHX24:VHX41 UYB24:UYB41 UOF24:UOF41 UEJ24:UEJ41 TUN24:TUN41 TKR24:TKR41 TAV24:TAV41 SQZ24:SQZ41 SHD24:SHD41 RXH24:RXH41 RNL24:RNL41 RDP24:RDP41 QTT24:QTT41 QJX24:QJX41 QAB24:QAB41 PQF24:PQF41 PGJ24:PGJ41 OWN24:OWN41 OMR24:OMR41 OCV24:OCV41 NSZ24:NSZ41 NJD24:NJD41 MZH24:MZH41 MPL24:MPL41 MFP24:MFP41 LVT24:LVT41 LLX24:LLX41 LCB24:LCB41 KSF24:KSF41 KIJ24:KIJ41 JYN24:JYN41 JOR24:JOR41 JEV24:JEV41 IUZ24:IUZ41 ILD24:ILD41 IBH24:IBH41 HRL24:HRL41 HHP24:HHP41 GXT24:GXT41 GNX24:GNX41 GEB24:GEB41 FUF24:FUF41 FKJ24:FKJ41 FAN24:FAN41 EQR24:EQR41 EGV24:EGV41 DWZ24:DWZ41 DND24:DND41 DDH24:DDH41 CTL24:CTL41 CJP24:CJP41 BZT24:BZT41 BPX24:BPX41 BGB24:BGB41 AWF24:AWF41 AMJ24:AMJ41 ACN24:ACN41 SR24:SR41 IV24:IV41">
      <formula1>0</formula1>
      <formula2>1</formula2>
    </dataValidation>
    <dataValidation type="list" allowBlank="1" showInputMessage="1" showErrorMessage="1" sqref="WVE983053 A65549 IS65549 SO65549 ACK65549 AMG65549 AWC65549 BFY65549 BPU65549 BZQ65549 CJM65549 CTI65549 DDE65549 DNA65549 DWW65549 EGS65549 EQO65549 FAK65549 FKG65549 FUC65549 GDY65549 GNU65549 GXQ65549 HHM65549 HRI65549 IBE65549 ILA65549 IUW65549 JES65549 JOO65549 JYK65549 KIG65549 KSC65549 LBY65549 LLU65549 LVQ65549 MFM65549 MPI65549 MZE65549 NJA65549 NSW65549 OCS65549 OMO65549 OWK65549 PGG65549 PQC65549 PZY65549 QJU65549 QTQ65549 RDM65549 RNI65549 RXE65549 SHA65549 SQW65549 TAS65549 TKO65549 TUK65549 UEG65549 UOC65549 UXY65549 VHU65549 VRQ65549 WBM65549 WLI65549 WVE65549 A131085 IS131085 SO131085 ACK131085 AMG131085 AWC131085 BFY131085 BPU131085 BZQ131085 CJM131085 CTI131085 DDE131085 DNA131085 DWW131085 EGS131085 EQO131085 FAK131085 FKG131085 FUC131085 GDY131085 GNU131085 GXQ131085 HHM131085 HRI131085 IBE131085 ILA131085 IUW131085 JES131085 JOO131085 JYK131085 KIG131085 KSC131085 LBY131085 LLU131085 LVQ131085 MFM131085 MPI131085 MZE131085 NJA131085 NSW131085 OCS131085 OMO131085 OWK131085 PGG131085 PQC131085 PZY131085 QJU131085 QTQ131085 RDM131085 RNI131085 RXE131085 SHA131085 SQW131085 TAS131085 TKO131085 TUK131085 UEG131085 UOC131085 UXY131085 VHU131085 VRQ131085 WBM131085 WLI131085 WVE131085 A196621 IS196621 SO196621 ACK196621 AMG196621 AWC196621 BFY196621 BPU196621 BZQ196621 CJM196621 CTI196621 DDE196621 DNA196621 DWW196621 EGS196621 EQO196621 FAK196621 FKG196621 FUC196621 GDY196621 GNU196621 GXQ196621 HHM196621 HRI196621 IBE196621 ILA196621 IUW196621 JES196621 JOO196621 JYK196621 KIG196621 KSC196621 LBY196621 LLU196621 LVQ196621 MFM196621 MPI196621 MZE196621 NJA196621 NSW196621 OCS196621 OMO196621 OWK196621 PGG196621 PQC196621 PZY196621 QJU196621 QTQ196621 RDM196621 RNI196621 RXE196621 SHA196621 SQW196621 TAS196621 TKO196621 TUK196621 UEG196621 UOC196621 UXY196621 VHU196621 VRQ196621 WBM196621 WLI196621 WVE196621 A262157 IS262157 SO262157 ACK262157 AMG262157 AWC262157 BFY262157 BPU262157 BZQ262157 CJM262157 CTI262157 DDE262157 DNA262157 DWW262157 EGS262157 EQO262157 FAK262157 FKG262157 FUC262157 GDY262157 GNU262157 GXQ262157 HHM262157 HRI262157 IBE262157 ILA262157 IUW262157 JES262157 JOO262157 JYK262157 KIG262157 KSC262157 LBY262157 LLU262157 LVQ262157 MFM262157 MPI262157 MZE262157 NJA262157 NSW262157 OCS262157 OMO262157 OWK262157 PGG262157 PQC262157 PZY262157 QJU262157 QTQ262157 RDM262157 RNI262157 RXE262157 SHA262157 SQW262157 TAS262157 TKO262157 TUK262157 UEG262157 UOC262157 UXY262157 VHU262157 VRQ262157 WBM262157 WLI262157 WVE262157 A327693 IS327693 SO327693 ACK327693 AMG327693 AWC327693 BFY327693 BPU327693 BZQ327693 CJM327693 CTI327693 DDE327693 DNA327693 DWW327693 EGS327693 EQO327693 FAK327693 FKG327693 FUC327693 GDY327693 GNU327693 GXQ327693 HHM327693 HRI327693 IBE327693 ILA327693 IUW327693 JES327693 JOO327693 JYK327693 KIG327693 KSC327693 LBY327693 LLU327693 LVQ327693 MFM327693 MPI327693 MZE327693 NJA327693 NSW327693 OCS327693 OMO327693 OWK327693 PGG327693 PQC327693 PZY327693 QJU327693 QTQ327693 RDM327693 RNI327693 RXE327693 SHA327693 SQW327693 TAS327693 TKO327693 TUK327693 UEG327693 UOC327693 UXY327693 VHU327693 VRQ327693 WBM327693 WLI327693 WVE327693 A393229 IS393229 SO393229 ACK393229 AMG393229 AWC393229 BFY393229 BPU393229 BZQ393229 CJM393229 CTI393229 DDE393229 DNA393229 DWW393229 EGS393229 EQO393229 FAK393229 FKG393229 FUC393229 GDY393229 GNU393229 GXQ393229 HHM393229 HRI393229 IBE393229 ILA393229 IUW393229 JES393229 JOO393229 JYK393229 KIG393229 KSC393229 LBY393229 LLU393229 LVQ393229 MFM393229 MPI393229 MZE393229 NJA393229 NSW393229 OCS393229 OMO393229 OWK393229 PGG393229 PQC393229 PZY393229 QJU393229 QTQ393229 RDM393229 RNI393229 RXE393229 SHA393229 SQW393229 TAS393229 TKO393229 TUK393229 UEG393229 UOC393229 UXY393229 VHU393229 VRQ393229 WBM393229 WLI393229 WVE393229 A458765 IS458765 SO458765 ACK458765 AMG458765 AWC458765 BFY458765 BPU458765 BZQ458765 CJM458765 CTI458765 DDE458765 DNA458765 DWW458765 EGS458765 EQO458765 FAK458765 FKG458765 FUC458765 GDY458765 GNU458765 GXQ458765 HHM458765 HRI458765 IBE458765 ILA458765 IUW458765 JES458765 JOO458765 JYK458765 KIG458765 KSC458765 LBY458765 LLU458765 LVQ458765 MFM458765 MPI458765 MZE458765 NJA458765 NSW458765 OCS458765 OMO458765 OWK458765 PGG458765 PQC458765 PZY458765 QJU458765 QTQ458765 RDM458765 RNI458765 RXE458765 SHA458765 SQW458765 TAS458765 TKO458765 TUK458765 UEG458765 UOC458765 UXY458765 VHU458765 VRQ458765 WBM458765 WLI458765 WVE458765 A524301 IS524301 SO524301 ACK524301 AMG524301 AWC524301 BFY524301 BPU524301 BZQ524301 CJM524301 CTI524301 DDE524301 DNA524301 DWW524301 EGS524301 EQO524301 FAK524301 FKG524301 FUC524301 GDY524301 GNU524301 GXQ524301 HHM524301 HRI524301 IBE524301 ILA524301 IUW524301 JES524301 JOO524301 JYK524301 KIG524301 KSC524301 LBY524301 LLU524301 LVQ524301 MFM524301 MPI524301 MZE524301 NJA524301 NSW524301 OCS524301 OMO524301 OWK524301 PGG524301 PQC524301 PZY524301 QJU524301 QTQ524301 RDM524301 RNI524301 RXE524301 SHA524301 SQW524301 TAS524301 TKO524301 TUK524301 UEG524301 UOC524301 UXY524301 VHU524301 VRQ524301 WBM524301 WLI524301 WVE524301 A589837 IS589837 SO589837 ACK589837 AMG589837 AWC589837 BFY589837 BPU589837 BZQ589837 CJM589837 CTI589837 DDE589837 DNA589837 DWW589837 EGS589837 EQO589837 FAK589837 FKG589837 FUC589837 GDY589837 GNU589837 GXQ589837 HHM589837 HRI589837 IBE589837 ILA589837 IUW589837 JES589837 JOO589837 JYK589837 KIG589837 KSC589837 LBY589837 LLU589837 LVQ589837 MFM589837 MPI589837 MZE589837 NJA589837 NSW589837 OCS589837 OMO589837 OWK589837 PGG589837 PQC589837 PZY589837 QJU589837 QTQ589837 RDM589837 RNI589837 RXE589837 SHA589837 SQW589837 TAS589837 TKO589837 TUK589837 UEG589837 UOC589837 UXY589837 VHU589837 VRQ589837 WBM589837 WLI589837 WVE589837 A655373 IS655373 SO655373 ACK655373 AMG655373 AWC655373 BFY655373 BPU655373 BZQ655373 CJM655373 CTI655373 DDE655373 DNA655373 DWW655373 EGS655373 EQO655373 FAK655373 FKG655373 FUC655373 GDY655373 GNU655373 GXQ655373 HHM655373 HRI655373 IBE655373 ILA655373 IUW655373 JES655373 JOO655373 JYK655373 KIG655373 KSC655373 LBY655373 LLU655373 LVQ655373 MFM655373 MPI655373 MZE655373 NJA655373 NSW655373 OCS655373 OMO655373 OWK655373 PGG655373 PQC655373 PZY655373 QJU655373 QTQ655373 RDM655373 RNI655373 RXE655373 SHA655373 SQW655373 TAS655373 TKO655373 TUK655373 UEG655373 UOC655373 UXY655373 VHU655373 VRQ655373 WBM655373 WLI655373 WVE655373 A720909 IS720909 SO720909 ACK720909 AMG720909 AWC720909 BFY720909 BPU720909 BZQ720909 CJM720909 CTI720909 DDE720909 DNA720909 DWW720909 EGS720909 EQO720909 FAK720909 FKG720909 FUC720909 GDY720909 GNU720909 GXQ720909 HHM720909 HRI720909 IBE720909 ILA720909 IUW720909 JES720909 JOO720909 JYK720909 KIG720909 KSC720909 LBY720909 LLU720909 LVQ720909 MFM720909 MPI720909 MZE720909 NJA720909 NSW720909 OCS720909 OMO720909 OWK720909 PGG720909 PQC720909 PZY720909 QJU720909 QTQ720909 RDM720909 RNI720909 RXE720909 SHA720909 SQW720909 TAS720909 TKO720909 TUK720909 UEG720909 UOC720909 UXY720909 VHU720909 VRQ720909 WBM720909 WLI720909 WVE720909 A786445 IS786445 SO786445 ACK786445 AMG786445 AWC786445 BFY786445 BPU786445 BZQ786445 CJM786445 CTI786445 DDE786445 DNA786445 DWW786445 EGS786445 EQO786445 FAK786445 FKG786445 FUC786445 GDY786445 GNU786445 GXQ786445 HHM786445 HRI786445 IBE786445 ILA786445 IUW786445 JES786445 JOO786445 JYK786445 KIG786445 KSC786445 LBY786445 LLU786445 LVQ786445 MFM786445 MPI786445 MZE786445 NJA786445 NSW786445 OCS786445 OMO786445 OWK786445 PGG786445 PQC786445 PZY786445 QJU786445 QTQ786445 RDM786445 RNI786445 RXE786445 SHA786445 SQW786445 TAS786445 TKO786445 TUK786445 UEG786445 UOC786445 UXY786445 VHU786445 VRQ786445 WBM786445 WLI786445 WVE786445 A851981 IS851981 SO851981 ACK851981 AMG851981 AWC851981 BFY851981 BPU851981 BZQ851981 CJM851981 CTI851981 DDE851981 DNA851981 DWW851981 EGS851981 EQO851981 FAK851981 FKG851981 FUC851981 GDY851981 GNU851981 GXQ851981 HHM851981 HRI851981 IBE851981 ILA851981 IUW851981 JES851981 JOO851981 JYK851981 KIG851981 KSC851981 LBY851981 LLU851981 LVQ851981 MFM851981 MPI851981 MZE851981 NJA851981 NSW851981 OCS851981 OMO851981 OWK851981 PGG851981 PQC851981 PZY851981 QJU851981 QTQ851981 RDM851981 RNI851981 RXE851981 SHA851981 SQW851981 TAS851981 TKO851981 TUK851981 UEG851981 UOC851981 UXY851981 VHU851981 VRQ851981 WBM851981 WLI851981 WVE851981 A917517 IS917517 SO917517 ACK917517 AMG917517 AWC917517 BFY917517 BPU917517 BZQ917517 CJM917517 CTI917517 DDE917517 DNA917517 DWW917517 EGS917517 EQO917517 FAK917517 FKG917517 FUC917517 GDY917517 GNU917517 GXQ917517 HHM917517 HRI917517 IBE917517 ILA917517 IUW917517 JES917517 JOO917517 JYK917517 KIG917517 KSC917517 LBY917517 LLU917517 LVQ917517 MFM917517 MPI917517 MZE917517 NJA917517 NSW917517 OCS917517 OMO917517 OWK917517 PGG917517 PQC917517 PZY917517 QJU917517 QTQ917517 RDM917517 RNI917517 RXE917517 SHA917517 SQW917517 TAS917517 TKO917517 TUK917517 UEG917517 UOC917517 UXY917517 VHU917517 VRQ917517 WBM917517 WLI917517 WVE917517 A983053 IS983053 SO983053 ACK983053 AMG983053 AWC983053 BFY983053 BPU983053 BZQ983053 CJM983053 CTI983053 DDE983053 DNA983053 DWW983053 EGS983053 EQO983053 FAK983053 FKG983053 FUC983053 GDY983053 GNU983053 GXQ983053 HHM983053 HRI983053 IBE983053 ILA983053 IUW983053 JES983053 JOO983053 JYK983053 KIG983053 KSC983053 LBY983053 LLU983053 LVQ983053 MFM983053 MPI983053 MZE983053 NJA983053 NSW983053 OCS983053 OMO983053 OWK983053 PGG983053 PQC983053 PZY983053 QJU983053 QTQ983053 RDM983053 RNI983053 RXE983053 SHA983053 SQW983053 TAS983053 TKO983053 TUK983053 UEG983053 UOC983053 UXY983053 VHU983053 VRQ983053 WBM983053 WLI983053 WVE24:WVE41 WLI24:WLI41 WBM24:WBM41 VRQ24:VRQ41 VHU24:VHU41 UXY24:UXY41 UOC24:UOC41 UEG24:UEG41 TUK24:TUK41 TKO24:TKO41 TAS24:TAS41 SQW24:SQW41 SHA24:SHA41 RXE24:RXE41 RNI24:RNI41 RDM24:RDM41 QTQ24:QTQ41 QJU24:QJU41 PZY24:PZY41 PQC24:PQC41 PGG24:PGG41 OWK24:OWK41 OMO24:OMO41 OCS24:OCS41 NSW24:NSW41 NJA24:NJA41 MZE24:MZE41 MPI24:MPI41 MFM24:MFM41 LVQ24:LVQ41 LLU24:LLU41 LBY24:LBY41 KSC24:KSC41 KIG24:KIG41 JYK24:JYK41 JOO24:JOO41 JES24:JES41 IUW24:IUW41 ILA24:ILA41 IBE24:IBE41 HRI24:HRI41 HHM24:HHM41 GXQ24:GXQ41 GNU24:GNU41 GDY24:GDY41 FUC24:FUC41 FKG24:FKG41 FAK24:FAK41 EQO24:EQO41 EGS24:EGS41 DWW24:DWW41 DNA24:DNA41 DDE24:DDE41 CTI24:CTI41 CJM24:CJM41 BZQ24:BZQ41 BPU24:BPU41 BFY24:BFY41 AWC24:AWC41 AMG24:AMG41 ACK24:ACK41 SO24:SO41 IS24:IS41 A24:A41">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G6"/>
  <sheetViews>
    <sheetView workbookViewId="0">
      <selection activeCell="D6" sqref="D6:G6"/>
    </sheetView>
  </sheetViews>
  <sheetFormatPr baseColWidth="10" defaultRowHeight="15" x14ac:dyDescent="0.25"/>
  <cols>
    <col min="5" max="5" width="21.5703125" customWidth="1"/>
  </cols>
  <sheetData>
    <row r="2" spans="4:7" x14ac:dyDescent="0.25">
      <c r="D2" t="s">
        <v>169</v>
      </c>
      <c r="E2" t="s">
        <v>178</v>
      </c>
    </row>
    <row r="3" spans="4:7" x14ac:dyDescent="0.25">
      <c r="D3">
        <v>14</v>
      </c>
      <c r="E3">
        <v>928</v>
      </c>
      <c r="F3" t="s">
        <v>179</v>
      </c>
    </row>
    <row r="4" spans="4:7" x14ac:dyDescent="0.25">
      <c r="F4" t="s">
        <v>180</v>
      </c>
    </row>
    <row r="6" spans="4:7" x14ac:dyDescent="0.25">
      <c r="D6" s="279" t="s">
        <v>269</v>
      </c>
      <c r="E6" s="279"/>
      <c r="F6" s="279"/>
      <c r="G6" s="279"/>
    </row>
  </sheetData>
  <mergeCells count="1">
    <mergeCell ref="D6:G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FINANCIERA</vt:lpstr>
      <vt:lpstr>JURIDICA</vt:lpstr>
      <vt:lpstr>TECNICA-GRUPO11</vt:lpstr>
      <vt:lpstr>TECNICA-GRUPO14</vt:lpstr>
      <vt:lpstr>Hoja2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Isabel Arenas Cordoba</cp:lastModifiedBy>
  <dcterms:created xsi:type="dcterms:W3CDTF">2014-10-22T15:49:24Z</dcterms:created>
  <dcterms:modified xsi:type="dcterms:W3CDTF">2014-12-03T23:54:32Z</dcterms:modified>
</cp:coreProperties>
</file>