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a.arenas\Desktop\EVALUACION DE  PROPUESTAS\PROPONENTE 5 UNION TEMPORAL INFANCIA CON  AMOR\"/>
    </mc:Choice>
  </mc:AlternateContent>
  <bookViews>
    <workbookView xWindow="0" yWindow="0" windowWidth="24000" windowHeight="9735" tabRatio="598" activeTab="2"/>
  </bookViews>
  <sheets>
    <sheet name="FINANCIERA" sheetId="10" r:id="rId1"/>
    <sheet name="JURIDICA" sheetId="9" r:id="rId2"/>
    <sheet name="TECNICA-GRUPO 15" sheetId="11" r:id="rId3"/>
  </sheets>
  <calcPr calcId="152511"/>
</workbook>
</file>

<file path=xl/calcChain.xml><?xml version="1.0" encoding="utf-8"?>
<calcChain xmlns="http://schemas.openxmlformats.org/spreadsheetml/2006/main">
  <c r="S17" i="9" l="1"/>
  <c r="C23" i="10" l="1"/>
  <c r="C22" i="10"/>
  <c r="C13" i="10"/>
  <c r="C12" i="10"/>
  <c r="C21" i="11" l="1"/>
  <c r="K104" i="11" l="1"/>
  <c r="M104" i="11"/>
  <c r="K47" i="11"/>
  <c r="M47" i="11"/>
  <c r="C52" i="11" s="1"/>
  <c r="C51" i="11"/>
  <c r="F123" i="11" l="1"/>
  <c r="D134" i="11" s="1"/>
  <c r="E107" i="11"/>
  <c r="D133" i="11" s="1"/>
  <c r="L104" i="11"/>
  <c r="A101" i="11"/>
  <c r="A102" i="11" s="1"/>
  <c r="A103" i="11" s="1"/>
  <c r="N104" i="11"/>
  <c r="L47" i="11"/>
  <c r="E37" i="11"/>
  <c r="E21" i="11"/>
  <c r="E133" i="11" l="1"/>
</calcChain>
</file>

<file path=xl/sharedStrings.xml><?xml version="1.0" encoding="utf-8"?>
<sst xmlns="http://schemas.openxmlformats.org/spreadsheetml/2006/main" count="519" uniqueCount="288">
  <si>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</si>
  <si>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</si>
  <si>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</si>
  <si>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</si>
  <si>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</si>
  <si>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</si>
  <si>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</si>
  <si>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</si>
  <si>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</si>
  <si>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</si>
  <si>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</si>
  <si>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</si>
  <si>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</si>
  <si>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</si>
  <si>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</si>
  <si>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</si>
  <si>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</si>
  <si>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</si>
  <si>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</si>
  <si>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</si>
  <si>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</si>
  <si>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</si>
  <si>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</si>
  <si>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</si>
  <si>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</si>
  <si>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</si>
  <si>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</si>
  <si>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</si>
  <si>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</si>
  <si>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</si>
  <si>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</si>
  <si>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</si>
  <si>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</si>
  <si>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</si>
  <si>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</si>
  <si>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</si>
  <si>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</si>
  <si>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</si>
  <si>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</si>
  <si>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</si>
  <si>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</si>
  <si>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</si>
  <si>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</si>
  <si>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</si>
  <si>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</si>
  <si>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</si>
  <si>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</si>
  <si>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</si>
  <si>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</si>
  <si>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</si>
  <si>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</si>
  <si>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</si>
  <si>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</si>
  <si>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</si>
  <si>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</si>
  <si>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</si>
  <si>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</si>
  <si>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</si>
  <si>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</si>
  <si>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</si>
  <si>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</si>
  <si>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</si>
  <si>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</si>
  <si>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</si>
  <si>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</si>
  <si>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</si>
  <si>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</si>
  <si>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</si>
  <si>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</si>
  <si>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</si>
  <si>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</si>
  <si>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</si>
  <si>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</si>
  <si>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</si>
  <si>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</si>
  <si>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</si>
  <si>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</si>
  <si>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</si>
  <si>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</si>
  <si>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</si>
  <si>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</si>
  <si>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</si>
  <si>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</si>
  <si>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</si>
  <si>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</si>
  <si>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</si>
  <si>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</si>
  <si>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</si>
  <si>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</si>
  <si>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</si>
  <si>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</si>
  <si>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</si>
  <si>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</si>
  <si>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</si>
  <si>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</si>
  <si>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</si>
  <si>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</si>
  <si>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</si>
  <si>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</si>
  <si>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</si>
  <si>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</si>
  <si>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</si>
  <si>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</si>
  <si>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</si>
  <si>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</si>
  <si>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</si>
  <si>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</si>
  <si>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</si>
  <si>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</si>
  <si>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</si>
  <si>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</si>
  <si>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</si>
  <si>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</si>
  <si>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</si>
  <si>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</si>
  <si>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</si>
  <si>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</si>
  <si>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</si>
  <si>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</si>
  <si>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</si>
  <si>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</si>
  <si>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</si>
  <si>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</si>
  <si>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</si>
  <si>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</si>
  <si>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</si>
  <si>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</si>
  <si>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</si>
  <si>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</si>
  <si>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</si>
  <si>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</si>
  <si>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</si>
  <si>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</si>
  <si>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</si>
  <si>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</si>
  <si>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</si>
  <si>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</si>
  <si>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</si>
  <si>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</si>
  <si>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</si>
  <si>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</si>
  <si>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</si>
  <si>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</si>
  <si>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</si>
  <si>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</si>
  <si>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</si>
  <si>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</si>
  <si>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</si>
  <si>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ICBF</t>
  </si>
  <si>
    <t>NA</t>
  </si>
  <si>
    <t>X</t>
  </si>
  <si>
    <t>UNAD</t>
  </si>
  <si>
    <t>FECHA DE INICIO/ TERMINACION</t>
  </si>
  <si>
    <t>FUNCIONES/ACTIVIDADES</t>
  </si>
  <si>
    <t>1/300</t>
  </si>
  <si>
    <t>1/150</t>
  </si>
  <si>
    <t xml:space="preserve">No DEL GRUPO AL QUE SE PRESENTA </t>
  </si>
  <si>
    <t>UNION TEMPORAL INFANCIA CON AMOR</t>
  </si>
  <si>
    <t>CORPORACION COMUNIDAD DE VIDA</t>
  </si>
  <si>
    <t>79 AL 81</t>
  </si>
  <si>
    <t>CORPORACION SOCIAL CULTURAL Y DEPORTIVA DE LA ORINOQUIA "CORSOCULDEORINOQUIA"</t>
  </si>
  <si>
    <t>ALCALDIA DE PUERTO GAITAN</t>
  </si>
  <si>
    <t>211  DE  2012</t>
  </si>
  <si>
    <t>203  DE  2013</t>
  </si>
  <si>
    <t>82 AL 97</t>
  </si>
  <si>
    <t>MUNICIPIO DE CASTILLA LA NUEVA</t>
  </si>
  <si>
    <t>055 DE 2013</t>
  </si>
  <si>
    <t>98 AL 109</t>
  </si>
  <si>
    <t>MILENA ODILIA TRIANA ACOSTA</t>
  </si>
  <si>
    <t xml:space="preserve">No aporta experienia especifica según  las condiciones establecidas en el pliego </t>
  </si>
  <si>
    <t>EVELIN MARITZA HERNANDEZ ROJAS</t>
  </si>
  <si>
    <t>CAREN MILENA  CARRILLO</t>
  </si>
  <si>
    <t>LUIS CARLOS TEJEIRO ALARCON</t>
  </si>
  <si>
    <t>GLORA ANDREA AGUDELO BERMDEZ</t>
  </si>
  <si>
    <t>Hospital Local Hospital Fuente de Oro</t>
  </si>
  <si>
    <t>Mayo de 2005 a febrero de 2006</t>
  </si>
  <si>
    <t>Presto sus servicios como Psicologa por PAB</t>
  </si>
  <si>
    <t>FRETHER IVAN HERNANDEZ</t>
  </si>
  <si>
    <t>Presto sus servicios como Psicologo</t>
  </si>
  <si>
    <t>MARTHA LUCIA HERNANDEZ GARCIA</t>
  </si>
  <si>
    <t>Municipio de Puerto Gaitan</t>
  </si>
  <si>
    <t>12/09/2013 al 11/12/2013 y del 7 de enero de 2014 al 7 julio de 2014</t>
  </si>
  <si>
    <t>KAREN SNEY NEIRA OLMOS</t>
  </si>
  <si>
    <t xml:space="preserve">UNAD </t>
  </si>
  <si>
    <t>DOS AÑOS</t>
  </si>
  <si>
    <t>MODALIDAD FAMILIAR</t>
  </si>
  <si>
    <t>FAMILIAR</t>
  </si>
  <si>
    <t>PUERTO LOPEZ CZ No. 5</t>
  </si>
  <si>
    <t>PUETO GAITAN CZ No. 5</t>
  </si>
  <si>
    <t>CABUYARO CZ No. 5</t>
  </si>
  <si>
    <t>MUNICIPIO DE PTO LOPEZ</t>
  </si>
  <si>
    <t>CORPORACION COMUNIDAD DE VIDA "TEKOA"</t>
  </si>
  <si>
    <t>MUNICIPIO DE PUERTO CONCORDIA</t>
  </si>
  <si>
    <t>MUNICIO DE PUERTO GAITAN</t>
  </si>
  <si>
    <t>302 AL 317</t>
  </si>
  <si>
    <t>282 AL 299</t>
  </si>
  <si>
    <t>COORDINADOR GENERAL DEL PROYECTO POR CADA MIL CUPOS OFERTADOS O FRACIÓN INFERIOR</t>
  </si>
  <si>
    <t>FREDY ALEXANDER MENDEZ MORENO</t>
  </si>
  <si>
    <t>LICENCIADO EN BASICA CON ENFASIS EN EDUCACION ARTISTICA</t>
  </si>
  <si>
    <t>UNIVERSIDAD DE LOS LLANOS</t>
  </si>
  <si>
    <t>ALCALDIA PUERTO GAITAN</t>
  </si>
  <si>
    <t>05/12/2005 AL 16/03/2008</t>
  </si>
  <si>
    <t>1/1000</t>
  </si>
  <si>
    <t>ANGELA MIREYA MEDINA PEDRAZA</t>
  </si>
  <si>
    <t>LICENCIADA EN PEDAGOGIA INFANTIL</t>
  </si>
  <si>
    <t>INSTITUTO JORGE TADEO LOZANO</t>
  </si>
  <si>
    <t>23/04/2012 AL 5/03/2014</t>
  </si>
  <si>
    <t>Diseñar el plan de Accion (desde el PAI) para la implementacion de la modalidad de atencion y las condiciones particulares de la comuidad, la familia el niño y la niña:</t>
  </si>
  <si>
    <t>1/5000</t>
  </si>
  <si>
    <t>MARTHA ROCIO FUENTES CAMACHO</t>
  </si>
  <si>
    <t>ADMINISTRADOR FINANCIERO</t>
  </si>
  <si>
    <t>1350</t>
  </si>
  <si>
    <t>Supera el numero de palabras exigidas.</t>
  </si>
  <si>
    <t>PROPONENTE: UNION TEMPORAL INFANCIA CON AMOR</t>
  </si>
  <si>
    <t xml:space="preserve">NUMERO DE NIT </t>
  </si>
  <si>
    <t>AL 15</t>
  </si>
  <si>
    <t>EL PROPONENTE CUMPLE _____ NO CUMPLE ___X____</t>
  </si>
  <si>
    <t>NOTA: El miembro CORPORACION COMUNIDAD DE VIDA presenta un DICTAMEN a los estados financieros que no cumple con el pliego de condiciones  de la convocatoria del numeral 3.16  paragrafo 3 Item 5.                                                                        El miembro CORSOCULDEORINOQUIA no presenta Certificacion ni Dictamen a los estados financieros por lo que no cumple con el pliego de condiciones de la convocatoria del numeral 3.16 paragrafo  3 item 4 , 5 y los estados financieros y las notas son presentados en fotocopias.</t>
  </si>
  <si>
    <t>AGOSTO 30 DE 2013</t>
  </si>
  <si>
    <t>ABRIL 19 DE 2013</t>
  </si>
  <si>
    <t>DICIEMBRE 19 DE 2013</t>
  </si>
  <si>
    <t>MAYO 31 DE 2012</t>
  </si>
  <si>
    <t>ADMINISTRADORA DE EMPRESAS</t>
  </si>
  <si>
    <t>24 DE JUNIO DE 2005</t>
  </si>
  <si>
    <t>17 DE DICIEMBRE DE 2010</t>
  </si>
  <si>
    <t>CORPORACION UNIVERSITARA IBEROAMERICANA</t>
  </si>
  <si>
    <t>20 DE OCTUBRE DE 2006</t>
  </si>
  <si>
    <t>CONTADOR PUBLICO</t>
  </si>
  <si>
    <t>26 DE AGOSTO DE 2011</t>
  </si>
  <si>
    <t>PSICOLOGA</t>
  </si>
  <si>
    <t>UNIVERSIDAD COOPERATIVA DE COLOMBIA</t>
  </si>
  <si>
    <t>14 DE MARZO DE 2005</t>
  </si>
  <si>
    <t>PSICOLOGO</t>
  </si>
  <si>
    <t>UNIVERSIDAD DE LA SABANA</t>
  </si>
  <si>
    <t>26 DE MAYO 2009</t>
  </si>
  <si>
    <t>27 DE AGOSTO 2010</t>
  </si>
  <si>
    <t>22 DE JUNIO 2007</t>
  </si>
  <si>
    <t>DICIEMBRE 31 DE 2014</t>
  </si>
  <si>
    <t>NOVIEMBRE 30 DE 2012</t>
  </si>
  <si>
    <t>CORSOCUL DE ORINOQUIA
PASTORAL SOCIAL</t>
  </si>
  <si>
    <t xml:space="preserve">CORSOCUL DE ORINOQUIA
</t>
  </si>
  <si>
    <t>NO CUMPLE CON EL NUMERO DE PSICOSOCIALES REQUERIDO (9)</t>
  </si>
  <si>
    <t>NO CUMPLE CON EL NUMERO DE COORDINADOR REQUERIDO (5)</t>
  </si>
  <si>
    <t xml:space="preserve"> NO ANEXA FUNCIONES Y/O ACTIVIDADES</t>
  </si>
  <si>
    <t>NO CUMPLE PERFIL PARA CARGO DE COORDINADOR</t>
  </si>
  <si>
    <t>NO ANEXA</t>
  </si>
  <si>
    <t>La certificacion no especifica fecha de inicio y terminacion del contrato
No aporta tarjeta profesional
 NO ANEXA FUNCIONES Y/O ACTIVIDADES</t>
  </si>
  <si>
    <t xml:space="preserve">Municipio de Puerto Rico
</t>
  </si>
  <si>
    <t>JUNIO 29 A DICIEMBRE DE 2009</t>
  </si>
  <si>
    <t>NO ANEXA FUNCIONES Y/O ACTIVIDADES</t>
  </si>
  <si>
    <t>CONSUCUL DE ORINOQUIA</t>
  </si>
  <si>
    <t>AÑO 2010
2012</t>
  </si>
  <si>
    <t>NO CUMPLE. NO CUENTA CON FECHA DE INICIO Y TERMINACIÓN, NI FUNCIONES</t>
  </si>
  <si>
    <t>NO ANEXA TARJETA PROFESIONAL
CERTIFICACIÓN DE ICBF NO CUMPLE CON LOS CRITERIOS DE INICIO Y TERMINACIÓN Y FIRMA DE PERSONA COMPETENTE</t>
  </si>
  <si>
    <t>AGOSTO 3 DE 2011</t>
  </si>
  <si>
    <t>DICIEMBRE 30 DE 2011</t>
  </si>
  <si>
    <t>AGOSTO 9 DE 2010</t>
  </si>
  <si>
    <t>DICIEMBRE 24 DE 2010</t>
  </si>
  <si>
    <t>DICIEMBRE 15 DE 2013</t>
  </si>
  <si>
    <t>JULIO 15 DE 2013</t>
  </si>
  <si>
    <t>CUMPLE PERFIL
SI /NO</t>
  </si>
  <si>
    <t>NO CUMPLE, NO ANEXA FUNCIONES</t>
  </si>
  <si>
    <t>CONVOCATORIA PÚBLICA DE APORTE No CP-003 DE 2014</t>
  </si>
  <si>
    <t>En Villavicencio, a los veintiocho (28) dias del mes de Noviembre  de 2014, en las instalaciones del Instituto Colombiano de Bienestar Familiar –ICBF- de la Regional Meta se reunieron los integrantes del Comité Evaluador, a saber: Estudio Técnico: Liliana de Pilar Guevara Parada; Mirta Patricia Díaz Paternina. Estudio Financiero: Aida Solange Guevara Lesmes, Gladys Osorio Sanchez y Jorge Alonso Bello; y Estudio Jurídico: Jaime Humberto Rodriguez Beltran y Manuel Jose Sanchez Rodriguez, con el fin de estudiar y evaluar las propuestas presentadas con ocasión de la Convocatoria Pública de aporte No. CP-003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</si>
  <si>
    <t>GARANTIA DE SERIEDAD DE LA PROPUESTA GRUPO 15</t>
  </si>
  <si>
    <t xml:space="preserve">MIEMBROS DE LA UNION TEMPORAL Y/O CONSORCIO </t>
  </si>
  <si>
    <t>CERTIFICADO DE CUMPLIMIENTO DE PAGO DE APORTES DE SEGURIDAD SOCIAL Y PARAFISCALES. FORMATO 2</t>
  </si>
  <si>
    <t xml:space="preserve"> </t>
  </si>
  <si>
    <t>Verificado por el ICBF</t>
  </si>
  <si>
    <t>24 a 25</t>
  </si>
  <si>
    <t>1 a 3</t>
  </si>
  <si>
    <t>22 a 23</t>
  </si>
  <si>
    <t xml:space="preserve">PROPONENTE No. 5. UNIÓN TEMPORAL INFANCIA CON AMOR  </t>
  </si>
  <si>
    <t>36 a 40</t>
  </si>
  <si>
    <t>6 a 8</t>
  </si>
  <si>
    <t>CORPORACION COMUNIDAD DE VIDA "TEKOCORP" NIT. 9003654337, Con Porcentaje de Participacion del 50%</t>
  </si>
  <si>
    <t>CORPORACION SOCIAL CULTURAL Y DEPORTIVA DE LA ORINOQUIA "CORSOCULDEORINOQUIA" NIT. 900223029-5,  Con Porcentaje de Participacion del 50%</t>
  </si>
  <si>
    <t xml:space="preserve">20 a 21 </t>
  </si>
  <si>
    <t>9 a 11</t>
  </si>
  <si>
    <t>13 a 15</t>
  </si>
  <si>
    <t>28 a 29</t>
  </si>
  <si>
    <t>30 a 31</t>
  </si>
  <si>
    <t>NO CUMPLE</t>
  </si>
  <si>
    <t>Se procede a evaluar la propuesta presentada por el  siguiente oferente:</t>
  </si>
  <si>
    <t xml:space="preserve">103-11-11-00006 </t>
  </si>
  <si>
    <t>NO CUMPLE EL OBJETO  CON LO ESTABLECIDO EN EL PLIEGO</t>
  </si>
  <si>
    <t>NO CUMPLE : NO ANEXA ACTA DE LIQUIDACIÓN, NI ESTADO ACTUAL DEL CONTRATO</t>
  </si>
  <si>
    <t>ENERO A DICIEMBRE DE 2012
FEBRERO 26 FEB a DICIEMBRE  15 2013
ENERO A JULIO DE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</si>
</sst>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quot;$&quot;* #,##0_-;\-&quot;$&quot;* #,##0_-;_-&quot;$&quot;* &quot;-&quot;??_-;_-@_-"/>
  </numFmts>
  <fonts count="38"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sz val="12"/>
      <color rgb="FF7030A0"/>
      <name val="Arial"/>
      <family val="2"/>
    </font>
    <font>
      <b/>
      <sz val="12"/>
      <name val="Arial"/>
      <family val="2"/>
    </font>
    <font>
      <sz val="12"/>
      <name val="Arial"/>
      <family val="2"/>
    </font>
    <font>
      <b/>
      <sz val="14"/>
      <name val="Calibri"/>
      <family val="2"/>
    </font>
    <font>
      <sz val="10"/>
      <color theme="1"/>
      <name val="Calibri"/>
      <family val="2"/>
      <scheme val="minor"/>
    </font>
    <font>
      <b/>
      <u/>
      <sz val="12"/>
      <color rgb="FF000000"/>
      <name val="Arial"/>
      <family val="2"/>
    </font>
    <font>
      <sz val="11"/>
      <color rgb="FF000000"/>
      <name val="Calibri"/>
      <family val="2"/>
      <scheme val="minor"/>
    </font>
    <font>
      <sz val="8"/>
      <color theme="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rgb="FF000000"/>
      </left>
      <right/>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22">
    <xf numFmtId="0" fontId="0" fillId="0" borderId="0" xfId="0"/>
    <xf numFmtId="0" fontId="0" fillId="0" borderId="1" xfId="0" applyBorder="1"/>
    <xf numFmtId="0" fontId="0" fillId="0" borderId="1" xfId="0" applyFill="1" applyBorder="1" applyAlignment="1">
      <alignment horizontal="center"/>
    </xf>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7" borderId="0" xfId="0" applyFont="1" applyFill="1" applyAlignment="1">
      <alignment vertical="center"/>
    </xf>
    <xf numFmtId="0" fontId="26" fillId="7" borderId="25" xfId="0" applyFont="1" applyFill="1" applyBorder="1" applyAlignment="1">
      <alignment vertical="center"/>
    </xf>
    <xf numFmtId="0" fontId="26" fillId="7" borderId="26" xfId="0" applyFont="1" applyFill="1" applyBorder="1" applyAlignment="1">
      <alignment horizontal="center" vertical="center" wrapText="1"/>
    </xf>
    <xf numFmtId="0" fontId="27" fillId="0" borderId="27" xfId="0" applyFont="1" applyBorder="1" applyAlignment="1">
      <alignment vertical="center" wrapText="1"/>
    </xf>
    <xf numFmtId="0" fontId="27" fillId="0" borderId="26" xfId="0" applyFont="1" applyBorder="1" applyAlignment="1">
      <alignment vertical="center"/>
    </xf>
    <xf numFmtId="0" fontId="26" fillId="7" borderId="27" xfId="0" applyFont="1" applyFill="1" applyBorder="1" applyAlignment="1">
      <alignment vertical="center"/>
    </xf>
    <xf numFmtId="0" fontId="27" fillId="7" borderId="26" xfId="0" applyFont="1" applyFill="1" applyBorder="1" applyAlignment="1">
      <alignment vertical="center"/>
    </xf>
    <xf numFmtId="0" fontId="27" fillId="7" borderId="0" xfId="0" applyFont="1" applyFill="1" applyAlignment="1">
      <alignment vertical="center"/>
    </xf>
    <xf numFmtId="0" fontId="27" fillId="7" borderId="27" xfId="0" applyFont="1" applyFill="1" applyBorder="1" applyAlignment="1">
      <alignment vertical="center"/>
    </xf>
    <xf numFmtId="0" fontId="26" fillId="7" borderId="27" xfId="0" applyFont="1" applyFill="1" applyBorder="1" applyAlignment="1">
      <alignment horizontal="center" vertical="center"/>
    </xf>
    <xf numFmtId="0" fontId="27" fillId="7" borderId="23" xfId="0" applyFont="1" applyFill="1" applyBorder="1" applyAlignment="1">
      <alignment vertical="center"/>
    </xf>
    <xf numFmtId="0" fontId="27" fillId="8" borderId="24" xfId="0" applyFont="1" applyFill="1" applyBorder="1" applyAlignment="1">
      <alignment vertical="center"/>
    </xf>
    <xf numFmtId="0" fontId="27" fillId="7" borderId="25" xfId="0" applyFont="1" applyFill="1" applyBorder="1" applyAlignment="1">
      <alignment vertical="center"/>
    </xf>
    <xf numFmtId="0" fontId="27" fillId="8" borderId="0" xfId="0" applyFont="1" applyFill="1" applyAlignment="1">
      <alignment vertical="center"/>
    </xf>
    <xf numFmtId="0" fontId="27" fillId="7" borderId="31" xfId="0" applyFont="1" applyFill="1" applyBorder="1" applyAlignment="1">
      <alignment vertical="center"/>
    </xf>
    <xf numFmtId="0" fontId="27" fillId="8" borderId="33" xfId="0" applyFont="1" applyFill="1" applyBorder="1" applyAlignment="1">
      <alignment vertical="center"/>
    </xf>
    <xf numFmtId="0" fontId="27" fillId="7" borderId="34" xfId="0" applyFont="1" applyFill="1" applyBorder="1" applyAlignment="1">
      <alignment vertical="center"/>
    </xf>
    <xf numFmtId="0" fontId="26" fillId="7" borderId="26" xfId="0" applyFont="1" applyFill="1" applyBorder="1" applyAlignment="1">
      <alignment vertical="center"/>
    </xf>
    <xf numFmtId="0" fontId="27" fillId="8" borderId="0" xfId="0" applyFont="1" applyFill="1" applyAlignment="1">
      <alignment horizontal="center" vertical="center"/>
    </xf>
    <xf numFmtId="0" fontId="27" fillId="8" borderId="33" xfId="0" applyFont="1" applyFill="1" applyBorder="1" applyAlignment="1">
      <alignment horizontal="center" vertical="center"/>
    </xf>
    <xf numFmtId="0" fontId="26" fillId="7" borderId="34" xfId="0" applyFont="1" applyFill="1" applyBorder="1" applyAlignment="1">
      <alignment horizontal="center" vertical="center"/>
    </xf>
    <xf numFmtId="0" fontId="26" fillId="7" borderId="0" xfId="0" applyFont="1" applyFill="1" applyAlignment="1">
      <alignment horizontal="right" vertical="center"/>
    </xf>
    <xf numFmtId="0" fontId="26" fillId="7" borderId="0" xfId="0" applyFont="1" applyFill="1" applyAlignment="1">
      <alignment vertical="center"/>
    </xf>
    <xf numFmtId="0" fontId="27" fillId="0" borderId="27" xfId="0" applyFont="1" applyBorder="1" applyAlignment="1">
      <alignment vertical="center"/>
    </xf>
    <xf numFmtId="0" fontId="28" fillId="0" borderId="0" xfId="0" applyFont="1"/>
    <xf numFmtId="0" fontId="30"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1" fillId="7" borderId="31" xfId="0" applyFont="1" applyFill="1" applyBorder="1" applyAlignment="1">
      <alignment vertical="center"/>
    </xf>
    <xf numFmtId="0" fontId="31" fillId="7" borderId="31" xfId="0" applyFont="1" applyFill="1" applyBorder="1" applyAlignment="1">
      <alignment horizontal="center" vertical="center"/>
    </xf>
    <xf numFmtId="0" fontId="31" fillId="7" borderId="31" xfId="0" applyFont="1" applyFill="1" applyBorder="1" applyAlignment="1">
      <alignment vertical="center" wrapText="1"/>
    </xf>
    <xf numFmtId="1" fontId="13" fillId="0" borderId="1" xfId="0" applyNumberFormat="1" applyFont="1" applyFill="1" applyBorder="1" applyAlignment="1" applyProtection="1">
      <alignment horizontal="center" vertical="center" wrapText="1"/>
      <protection locked="0"/>
    </xf>
    <xf numFmtId="49" fontId="0" fillId="3" borderId="1" xfId="0" applyNumberFormat="1" applyFill="1" applyBorder="1" applyAlignment="1">
      <alignment horizontal="right" vertical="center"/>
    </xf>
    <xf numFmtId="0" fontId="33" fillId="0" borderId="0" xfId="0" applyFont="1" applyFill="1" applyBorder="1" applyAlignment="1">
      <alignment horizontal="right" vertical="center"/>
    </xf>
    <xf numFmtId="43" fontId="0" fillId="0" borderId="0" xfId="1" applyFont="1" applyFill="1" applyAlignment="1">
      <alignment vertical="center"/>
    </xf>
    <xf numFmtId="168" fontId="33" fillId="0" borderId="0" xfId="0" applyNumberFormat="1" applyFont="1" applyFill="1" applyBorder="1" applyAlignment="1">
      <alignment horizontal="left" vertical="center"/>
    </xf>
    <xf numFmtId="168" fontId="13" fillId="0" borderId="0" xfId="1" applyNumberFormat="1" applyFont="1" applyFill="1" applyBorder="1" applyAlignment="1">
      <alignment horizontal="right"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10" borderId="0" xfId="0" applyFill="1" applyAlignment="1">
      <alignment vertical="center"/>
    </xf>
    <xf numFmtId="0" fontId="0" fillId="0" borderId="1"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7" fillId="0" borderId="0" xfId="0" applyFont="1" applyFill="1" applyAlignment="1">
      <alignment horizontal="left" vertical="center" wrapText="1"/>
    </xf>
    <xf numFmtId="0" fontId="26" fillId="7" borderId="31" xfId="0" applyFont="1" applyFill="1" applyBorder="1" applyAlignment="1">
      <alignment vertical="center"/>
    </xf>
    <xf numFmtId="0" fontId="0" fillId="3" borderId="0" xfId="0" applyFill="1" applyAlignment="1">
      <alignment vertical="center"/>
    </xf>
    <xf numFmtId="0" fontId="1" fillId="3" borderId="0" xfId="0" applyFont="1" applyFill="1" applyAlignment="1">
      <alignment vertical="center"/>
    </xf>
    <xf numFmtId="1" fontId="18" fillId="0" borderId="1" xfId="0" applyNumberFormat="1" applyFont="1" applyFill="1" applyBorder="1" applyAlignment="1" applyProtection="1">
      <alignment horizontal="center" vertical="center" wrapText="1"/>
      <protection locked="0"/>
    </xf>
    <xf numFmtId="0" fontId="3" fillId="0" borderId="0" xfId="0" applyFont="1" applyAlignment="1">
      <alignment vertical="center"/>
    </xf>
    <xf numFmtId="0" fontId="14" fillId="0" borderId="0" xfId="0" applyFont="1" applyFill="1" applyBorder="1" applyAlignment="1">
      <alignment horizontal="center" vertical="center" wrapText="1"/>
    </xf>
    <xf numFmtId="49" fontId="14" fillId="0" borderId="0" xfId="0" applyNumberFormat="1" applyFont="1" applyFill="1" applyBorder="1" applyAlignment="1" applyProtection="1">
      <alignment horizontal="left" vertical="center" wrapText="1"/>
      <protection locked="0"/>
    </xf>
    <xf numFmtId="0" fontId="14" fillId="0" borderId="0" xfId="0" applyFont="1" applyFill="1" applyBorder="1" applyAlignment="1" applyProtection="1">
      <alignment horizontal="center" vertical="center" wrapText="1"/>
      <protection locked="0"/>
    </xf>
    <xf numFmtId="49" fontId="14" fillId="0" borderId="0" xfId="0" applyNumberFormat="1" applyFont="1" applyFill="1" applyBorder="1" applyAlignment="1" applyProtection="1">
      <alignment horizontal="center" vertical="center" wrapText="1"/>
      <protection locked="0"/>
    </xf>
    <xf numFmtId="9" fontId="13" fillId="0" borderId="0" xfId="0" applyNumberFormat="1" applyFont="1" applyFill="1" applyBorder="1" applyAlignment="1" applyProtection="1">
      <alignment horizontal="center" vertical="center" wrapText="1"/>
      <protection locked="0"/>
    </xf>
    <xf numFmtId="0" fontId="13" fillId="0" borderId="0" xfId="0" applyFont="1" applyFill="1" applyBorder="1" applyAlignment="1" applyProtection="1">
      <alignment horizontal="center" vertical="center" wrapText="1"/>
      <protection locked="0"/>
    </xf>
    <xf numFmtId="15" fontId="13" fillId="0" borderId="0" xfId="0" applyNumberFormat="1" applyFont="1" applyFill="1" applyBorder="1" applyAlignment="1" applyProtection="1">
      <alignment horizontal="center" vertical="center" wrapText="1"/>
      <protection locked="0"/>
    </xf>
    <xf numFmtId="49" fontId="18" fillId="0" borderId="0" xfId="0" applyNumberFormat="1" applyFont="1" applyFill="1" applyBorder="1" applyAlignment="1" applyProtection="1">
      <alignment horizontal="center" vertical="center" wrapText="1"/>
      <protection locked="0"/>
    </xf>
    <xf numFmtId="1" fontId="18" fillId="0" borderId="0" xfId="0" applyNumberFormat="1" applyFont="1" applyFill="1" applyBorder="1" applyAlignment="1" applyProtection="1">
      <alignment horizontal="center" vertical="center" wrapText="1"/>
      <protection locked="0"/>
    </xf>
    <xf numFmtId="0" fontId="14" fillId="0" borderId="0" xfId="0" applyFont="1" applyFill="1" applyBorder="1" applyAlignment="1">
      <alignment horizontal="left" vertical="center" wrapText="1"/>
    </xf>
    <xf numFmtId="0" fontId="34" fillId="0" borderId="0" xfId="0" applyFont="1" applyAlignment="1">
      <alignment vertical="center"/>
    </xf>
    <xf numFmtId="0" fontId="3" fillId="2" borderId="16" xfId="0" applyFont="1" applyFill="1" applyBorder="1" applyAlignment="1">
      <alignment horizontal="center" vertical="center"/>
    </xf>
    <xf numFmtId="0" fontId="3" fillId="2" borderId="16" xfId="0" applyFont="1" applyFill="1" applyBorder="1" applyAlignment="1">
      <alignment horizontal="center" vertical="center" wrapText="1"/>
    </xf>
    <xf numFmtId="0" fontId="0" fillId="10" borderId="1" xfId="0" applyFill="1" applyBorder="1" applyAlignment="1">
      <alignment vertical="center" wrapText="1"/>
    </xf>
    <xf numFmtId="0" fontId="0" fillId="0" borderId="1" xfId="0" applyBorder="1" applyAlignment="1">
      <alignment horizontal="center" vertical="center"/>
    </xf>
    <xf numFmtId="0" fontId="1" fillId="10" borderId="14" xfId="0" applyFont="1" applyFill="1" applyBorder="1" applyAlignment="1">
      <alignment horizontal="center" vertical="center" wrapText="1"/>
    </xf>
    <xf numFmtId="0" fontId="0" fillId="0" borderId="1" xfId="0" applyBorder="1" applyAlignment="1">
      <alignment horizontal="center"/>
    </xf>
    <xf numFmtId="0" fontId="29" fillId="0" borderId="1" xfId="0" applyFont="1" applyBorder="1" applyAlignment="1">
      <alignment horizontal="center" vertical="center" wrapText="1"/>
    </xf>
    <xf numFmtId="0" fontId="2" fillId="0" borderId="5" xfId="0" applyFont="1" applyBorder="1" applyAlignment="1">
      <alignment horizontal="center" vertical="center"/>
    </xf>
    <xf numFmtId="0" fontId="36" fillId="7" borderId="1" xfId="0" applyFont="1" applyFill="1" applyBorder="1" applyAlignment="1">
      <alignment horizontal="center" vertical="center" wrapText="1"/>
    </xf>
    <xf numFmtId="0" fontId="0" fillId="10" borderId="1" xfId="0" applyFont="1" applyFill="1" applyBorder="1" applyAlignment="1">
      <alignment horizontal="center" vertical="center" wrapText="1"/>
    </xf>
    <xf numFmtId="0" fontId="37" fillId="10" borderId="1" xfId="0" applyFont="1" applyFill="1" applyBorder="1" applyAlignment="1">
      <alignment horizontal="center" vertical="center" wrapText="1"/>
    </xf>
    <xf numFmtId="0" fontId="0" fillId="10" borderId="14" xfId="0" applyFont="1" applyFill="1" applyBorder="1" applyAlignment="1">
      <alignment horizontal="center" vertical="center" wrapText="1"/>
    </xf>
    <xf numFmtId="0" fontId="0" fillId="10" borderId="0" xfId="0" applyFont="1" applyFill="1" applyAlignment="1">
      <alignment horizontal="center" vertical="center" wrapText="1"/>
    </xf>
    <xf numFmtId="0" fontId="0" fillId="0" borderId="1" xfId="0" applyBorder="1" applyAlignment="1">
      <alignment vertical="center" wrapText="1"/>
    </xf>
    <xf numFmtId="0" fontId="0" fillId="10" borderId="1" xfId="0" applyFont="1" applyFill="1" applyBorder="1" applyAlignment="1">
      <alignment horizontal="left" vertical="center" wrapText="1"/>
    </xf>
    <xf numFmtId="14" fontId="0" fillId="10" borderId="1" xfId="0" applyNumberFormat="1" applyFont="1" applyFill="1" applyBorder="1" applyAlignment="1">
      <alignment horizontal="center" vertical="center" wrapText="1"/>
    </xf>
    <xf numFmtId="0" fontId="0" fillId="10" borderId="1" xfId="0" applyFont="1" applyFill="1" applyBorder="1" applyAlignment="1">
      <alignment horizontal="center" wrapText="1"/>
    </xf>
    <xf numFmtId="0" fontId="0" fillId="10" borderId="4"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Fill="1" applyBorder="1" applyAlignment="1">
      <alignment horizontal="center" vertical="center" wrapText="1"/>
    </xf>
    <xf numFmtId="0" fontId="0" fillId="0" borderId="1" xfId="0" applyFill="1" applyBorder="1" applyAlignment="1">
      <alignment horizontal="left" vertical="center" wrapText="1"/>
    </xf>
    <xf numFmtId="49" fontId="0" fillId="0" borderId="1" xfId="0" applyNumberFormat="1" applyBorder="1" applyAlignment="1">
      <alignment horizontal="center" vertical="center" wrapText="1"/>
    </xf>
    <xf numFmtId="0" fontId="23" fillId="6" borderId="1" xfId="0" applyFont="1" applyFill="1" applyBorder="1" applyAlignment="1">
      <alignment horizontal="center" vertical="center" wrapText="1"/>
    </xf>
    <xf numFmtId="0" fontId="24" fillId="0" borderId="0" xfId="0" applyFont="1"/>
    <xf numFmtId="0" fontId="24" fillId="0" borderId="0" xfId="0" applyFont="1" applyAlignment="1">
      <alignment vertical="center" wrapText="1"/>
    </xf>
    <xf numFmtId="0" fontId="24" fillId="0" borderId="0" xfId="0" applyFont="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4" fillId="0" borderId="1" xfId="0" applyFont="1" applyBorder="1" applyAlignment="1">
      <alignment horizontal="center" vertical="center"/>
    </xf>
    <xf numFmtId="0" fontId="24" fillId="0" borderId="1" xfId="0" applyFont="1" applyBorder="1"/>
    <xf numFmtId="3" fontId="0" fillId="0" borderId="0" xfId="0" applyNumberFormat="1"/>
    <xf numFmtId="0" fontId="24" fillId="0" borderId="1" xfId="0" applyFont="1" applyBorder="1" applyAlignment="1">
      <alignment horizontal="center" vertical="center" wrapText="1"/>
    </xf>
    <xf numFmtId="0" fontId="24" fillId="0" borderId="1" xfId="0" applyFont="1" applyFill="1" applyBorder="1" applyAlignment="1">
      <alignment horizontal="center" vertical="center"/>
    </xf>
    <xf numFmtId="0" fontId="24" fillId="7" borderId="1" xfId="0" applyFont="1" applyFill="1"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26" fillId="7" borderId="24" xfId="0" applyFont="1" applyFill="1" applyBorder="1" applyAlignment="1">
      <alignment horizontal="center" vertical="center"/>
    </xf>
    <xf numFmtId="0" fontId="26" fillId="7" borderId="25" xfId="0" applyFont="1" applyFill="1" applyBorder="1" applyAlignment="1">
      <alignment horizontal="center" vertical="center"/>
    </xf>
    <xf numFmtId="0" fontId="26" fillId="7" borderId="33" xfId="0" applyFont="1" applyFill="1" applyBorder="1" applyAlignment="1">
      <alignment horizontal="center" vertical="center"/>
    </xf>
    <xf numFmtId="0" fontId="14" fillId="0" borderId="1" xfId="0" applyFont="1" applyFill="1" applyBorder="1" applyAlignment="1" applyProtection="1">
      <alignment horizontal="justify" vertical="center" wrapText="1"/>
      <protection locked="0"/>
    </xf>
    <xf numFmtId="49" fontId="14" fillId="0" borderId="1" xfId="0" applyNumberFormat="1" applyFont="1" applyFill="1" applyBorder="1" applyAlignment="1" applyProtection="1">
      <alignment horizontal="justify" vertical="center" wrapText="1"/>
      <protection locked="0"/>
    </xf>
    <xf numFmtId="49" fontId="13" fillId="0" borderId="1" xfId="0" applyNumberFormat="1"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wrapText="1"/>
      <protection locked="0"/>
    </xf>
    <xf numFmtId="0" fontId="0" fillId="10" borderId="1" xfId="0" applyFont="1" applyFill="1" applyBorder="1" applyAlignment="1">
      <alignment horizontal="left" wrapText="1"/>
    </xf>
    <xf numFmtId="0" fontId="0" fillId="10" borderId="1" xfId="0" applyFont="1" applyFill="1" applyBorder="1" applyAlignment="1">
      <alignment horizontal="justify" vertical="center" wrapText="1"/>
    </xf>
    <xf numFmtId="0" fontId="0" fillId="10" borderId="14" xfId="0" applyFont="1" applyFill="1" applyBorder="1" applyAlignment="1">
      <alignment horizontal="center" vertical="center" wrapText="1"/>
    </xf>
    <xf numFmtId="0" fontId="0" fillId="0" borderId="1" xfId="0" applyFont="1" applyBorder="1" applyAlignment="1">
      <alignment vertical="center"/>
    </xf>
    <xf numFmtId="3" fontId="11" fillId="4" borderId="1" xfId="0" applyNumberFormat="1" applyFont="1" applyFill="1" applyBorder="1" applyAlignment="1">
      <alignment horizontal="center" vertical="center" wrapText="1"/>
    </xf>
    <xf numFmtId="0" fontId="0" fillId="0" borderId="0" xfId="0" applyFont="1" applyAlignment="1">
      <alignment vertical="center"/>
    </xf>
    <xf numFmtId="0" fontId="27" fillId="7" borderId="30" xfId="0" applyFont="1" applyFill="1" applyBorder="1" applyAlignment="1">
      <alignment horizontal="justify" vertical="top" wrapText="1"/>
    </xf>
    <xf numFmtId="170" fontId="32" fillId="7" borderId="30" xfId="3" applyNumberFormat="1" applyFont="1" applyFill="1" applyBorder="1" applyAlignment="1">
      <alignment horizontal="center" vertical="center" wrapText="1"/>
    </xf>
    <xf numFmtId="170" fontId="32" fillId="7" borderId="29" xfId="3" applyNumberFormat="1" applyFont="1" applyFill="1" applyBorder="1" applyAlignment="1">
      <alignment horizontal="center" vertical="center" wrapText="1"/>
    </xf>
    <xf numFmtId="0" fontId="26" fillId="9" borderId="28" xfId="0" applyFont="1" applyFill="1" applyBorder="1" applyAlignment="1">
      <alignment horizontal="center" vertical="center"/>
    </xf>
    <xf numFmtId="0" fontId="26" fillId="9" borderId="30" xfId="0" applyFont="1" applyFill="1" applyBorder="1" applyAlignment="1">
      <alignment horizontal="center" vertical="center"/>
    </xf>
    <xf numFmtId="0" fontId="26" fillId="9" borderId="29" xfId="0" applyFont="1" applyFill="1" applyBorder="1" applyAlignment="1">
      <alignment horizontal="center" vertical="center"/>
    </xf>
    <xf numFmtId="44" fontId="32" fillId="7" borderId="30" xfId="3" applyFont="1" applyFill="1" applyBorder="1" applyAlignment="1">
      <alignment horizontal="center" vertical="center" wrapText="1"/>
    </xf>
    <xf numFmtId="44" fontId="32" fillId="7" borderId="29" xfId="3" applyFont="1" applyFill="1" applyBorder="1" applyAlignment="1">
      <alignment horizontal="center" vertical="center" wrapText="1"/>
    </xf>
    <xf numFmtId="0" fontId="31" fillId="7" borderId="30" xfId="0" applyFont="1" applyFill="1" applyBorder="1" applyAlignment="1">
      <alignment horizontal="center" vertical="center" wrapText="1"/>
    </xf>
    <xf numFmtId="0" fontId="31" fillId="7" borderId="29" xfId="0" applyFont="1" applyFill="1" applyBorder="1" applyAlignment="1">
      <alignment horizontal="center" vertical="center" wrapText="1"/>
    </xf>
    <xf numFmtId="44" fontId="32" fillId="7" borderId="30" xfId="3" applyNumberFormat="1" applyFont="1" applyFill="1" applyBorder="1" applyAlignment="1">
      <alignment horizontal="center" vertical="center" wrapText="1"/>
    </xf>
    <xf numFmtId="0" fontId="26" fillId="7" borderId="23" xfId="0" applyFont="1" applyFill="1" applyBorder="1" applyAlignment="1">
      <alignment horizontal="center" vertical="center" wrapText="1"/>
    </xf>
    <xf numFmtId="0" fontId="26" fillId="7" borderId="24" xfId="0" applyFont="1" applyFill="1" applyBorder="1" applyAlignment="1">
      <alignment horizontal="center" vertical="center" wrapText="1"/>
    </xf>
    <xf numFmtId="0" fontId="26" fillId="7" borderId="0" xfId="0" applyFont="1" applyFill="1" applyAlignment="1">
      <alignment horizontal="center" vertical="center" wrapText="1"/>
    </xf>
    <xf numFmtId="0" fontId="32" fillId="7" borderId="30" xfId="0" applyFont="1" applyFill="1" applyBorder="1" applyAlignment="1">
      <alignment horizontal="center" vertical="center" wrapText="1"/>
    </xf>
    <xf numFmtId="0" fontId="32" fillId="7" borderId="29" xfId="0" applyFont="1" applyFill="1" applyBorder="1" applyAlignment="1">
      <alignment horizontal="center" vertical="center" wrapText="1"/>
    </xf>
    <xf numFmtId="0" fontId="26" fillId="7" borderId="28" xfId="0" applyFont="1" applyFill="1" applyBorder="1" applyAlignment="1">
      <alignment horizontal="left" vertical="center"/>
    </xf>
    <xf numFmtId="0" fontId="26" fillId="7" borderId="30" xfId="0" applyFont="1" applyFill="1" applyBorder="1" applyAlignment="1">
      <alignment horizontal="left" vertical="center"/>
    </xf>
    <xf numFmtId="0" fontId="26" fillId="7" borderId="29" xfId="0" applyFont="1" applyFill="1" applyBorder="1" applyAlignment="1">
      <alignment horizontal="left" vertical="center"/>
    </xf>
    <xf numFmtId="0" fontId="0" fillId="0" borderId="26" xfId="0" applyBorder="1"/>
    <xf numFmtId="0" fontId="26" fillId="7" borderId="33" xfId="0" applyFont="1" applyFill="1" applyBorder="1" applyAlignment="1">
      <alignment vertical="center" wrapText="1"/>
    </xf>
    <xf numFmtId="0" fontId="26" fillId="7" borderId="32" xfId="0" applyFont="1" applyFill="1" applyBorder="1" applyAlignment="1">
      <alignment vertical="center" wrapText="1"/>
    </xf>
    <xf numFmtId="0" fontId="27" fillId="7" borderId="36" xfId="0" applyFont="1" applyFill="1" applyBorder="1" applyAlignment="1">
      <alignment vertical="center"/>
    </xf>
    <xf numFmtId="0" fontId="26" fillId="7" borderId="23" xfId="0" applyFont="1" applyFill="1" applyBorder="1" applyAlignment="1">
      <alignment vertical="center"/>
    </xf>
    <xf numFmtId="0" fontId="26" fillId="7" borderId="31" xfId="0" applyFont="1" applyFill="1" applyBorder="1" applyAlignment="1">
      <alignment vertical="center"/>
    </xf>
    <xf numFmtId="0" fontId="35" fillId="7" borderId="24" xfId="0" applyFont="1" applyFill="1" applyBorder="1" applyAlignment="1">
      <alignment vertical="center" wrapText="1"/>
    </xf>
    <xf numFmtId="0" fontId="35" fillId="7" borderId="35" xfId="0" applyFont="1" applyFill="1" applyBorder="1" applyAlignment="1">
      <alignment vertical="center" wrapText="1"/>
    </xf>
    <xf numFmtId="0" fontId="27" fillId="7" borderId="37" xfId="0" applyFont="1" applyFill="1" applyBorder="1" applyAlignment="1">
      <alignment vertical="center"/>
    </xf>
    <xf numFmtId="0" fontId="24" fillId="7" borderId="21" xfId="0" applyFont="1" applyFill="1" applyBorder="1" applyAlignment="1">
      <alignment horizontal="justify" vertical="center" wrapText="1"/>
    </xf>
    <xf numFmtId="0" fontId="24" fillId="7" borderId="22" xfId="0" applyFont="1" applyFill="1" applyBorder="1" applyAlignment="1">
      <alignment horizontal="justify" vertical="center" wrapText="1"/>
    </xf>
    <xf numFmtId="0" fontId="24" fillId="0" borderId="1" xfId="0" applyFont="1" applyBorder="1" applyAlignment="1">
      <alignment horizontal="center"/>
    </xf>
    <xf numFmtId="0" fontId="24" fillId="0" borderId="5" xfId="0" applyFont="1" applyBorder="1" applyAlignment="1">
      <alignment horizontal="center" vertical="center" wrapText="1"/>
    </xf>
    <xf numFmtId="0" fontId="24" fillId="0" borderId="38"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5" xfId="0" applyFont="1" applyBorder="1" applyAlignment="1">
      <alignment horizontal="left" vertical="center" wrapText="1"/>
    </xf>
    <xf numFmtId="0" fontId="24" fillId="0" borderId="38" xfId="0" applyFont="1" applyBorder="1" applyAlignment="1">
      <alignment horizontal="left" vertical="center" wrapText="1"/>
    </xf>
    <xf numFmtId="0" fontId="24" fillId="0" borderId="14" xfId="0" applyFont="1" applyBorder="1" applyAlignment="1">
      <alignment horizontal="left" vertical="center" wrapText="1"/>
    </xf>
    <xf numFmtId="0" fontId="24" fillId="0" borderId="21" xfId="0" applyFont="1" applyBorder="1" applyAlignment="1">
      <alignment horizontal="justify" vertical="center" wrapText="1"/>
    </xf>
    <xf numFmtId="0" fontId="24" fillId="0" borderId="22" xfId="0" applyFont="1" applyBorder="1" applyAlignment="1">
      <alignment horizontal="justify" vertical="center" wrapText="1"/>
    </xf>
    <xf numFmtId="0" fontId="24" fillId="0" borderId="5" xfId="0" applyFont="1" applyBorder="1" applyAlignment="1">
      <alignment horizontal="center"/>
    </xf>
    <xf numFmtId="0" fontId="24" fillId="0" borderId="38" xfId="0" applyFont="1" applyBorder="1" applyAlignment="1">
      <alignment horizontal="center"/>
    </xf>
    <xf numFmtId="0" fontId="24" fillId="0" borderId="14" xfId="0" applyFont="1" applyBorder="1" applyAlignment="1">
      <alignment horizontal="center"/>
    </xf>
    <xf numFmtId="0" fontId="24" fillId="0" borderId="1" xfId="0" applyFont="1" applyFill="1" applyBorder="1" applyAlignment="1">
      <alignment horizontal="left" wrapText="1"/>
    </xf>
    <xf numFmtId="0" fontId="23" fillId="2" borderId="39" xfId="0" applyFont="1" applyFill="1" applyBorder="1" applyAlignment="1">
      <alignment horizontal="justify" vertical="center" wrapText="1"/>
    </xf>
    <xf numFmtId="0" fontId="23" fillId="2" borderId="0" xfId="0" applyFont="1" applyFill="1" applyBorder="1" applyAlignment="1">
      <alignment horizontal="justify" vertical="center" wrapText="1"/>
    </xf>
    <xf numFmtId="0" fontId="23" fillId="2" borderId="19" xfId="0" applyFont="1" applyFill="1" applyBorder="1" applyAlignment="1">
      <alignment horizontal="justify" vertical="center" wrapText="1"/>
    </xf>
    <xf numFmtId="0" fontId="23" fillId="2" borderId="20" xfId="0" applyFont="1" applyFill="1" applyBorder="1" applyAlignment="1">
      <alignment horizontal="justify" vertical="center" wrapText="1"/>
    </xf>
    <xf numFmtId="0" fontId="23" fillId="2" borderId="4"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24" fillId="7" borderId="1" xfId="0" applyFont="1" applyFill="1" applyBorder="1" applyAlignment="1">
      <alignment horizontal="justify" vertical="center" wrapText="1"/>
    </xf>
    <xf numFmtId="0" fontId="24" fillId="7" borderId="1" xfId="0" applyFont="1" applyFill="1" applyBorder="1" applyAlignment="1">
      <alignment horizontal="center" vertical="justify" wrapText="1"/>
    </xf>
    <xf numFmtId="0" fontId="24" fillId="0" borderId="1" xfId="0" applyFont="1" applyBorder="1" applyAlignment="1">
      <alignment horizontal="center" vertical="center"/>
    </xf>
    <xf numFmtId="0" fontId="24" fillId="0" borderId="5" xfId="0" applyFont="1" applyBorder="1" applyAlignment="1">
      <alignment horizontal="center" wrapText="1"/>
    </xf>
    <xf numFmtId="0" fontId="24" fillId="0" borderId="38" xfId="0" applyFont="1" applyBorder="1" applyAlignment="1">
      <alignment horizontal="center" wrapText="1"/>
    </xf>
    <xf numFmtId="0" fontId="24" fillId="0" borderId="14" xfId="0" applyFont="1" applyBorder="1" applyAlignment="1">
      <alignment horizontal="center" wrapText="1"/>
    </xf>
    <xf numFmtId="0" fontId="24" fillId="7" borderId="5" xfId="0" applyFont="1" applyFill="1" applyBorder="1" applyAlignment="1">
      <alignment horizontal="center" vertical="justify" wrapText="1"/>
    </xf>
    <xf numFmtId="0" fontId="24" fillId="7" borderId="38" xfId="0" applyFont="1" applyFill="1" applyBorder="1" applyAlignment="1">
      <alignment horizontal="center" vertical="justify" wrapText="1"/>
    </xf>
    <xf numFmtId="0" fontId="24" fillId="7" borderId="14" xfId="0" applyFont="1" applyFill="1" applyBorder="1" applyAlignment="1">
      <alignment horizontal="center" vertical="justify" wrapText="1"/>
    </xf>
    <xf numFmtId="0" fontId="24" fillId="0" borderId="5" xfId="0" applyFont="1" applyBorder="1" applyAlignment="1">
      <alignment horizontal="center" vertical="center"/>
    </xf>
    <xf numFmtId="0" fontId="24" fillId="0" borderId="14" xfId="0" applyFont="1" applyBorder="1" applyAlignment="1">
      <alignment horizontal="center" vertical="center"/>
    </xf>
    <xf numFmtId="0" fontId="23" fillId="6" borderId="1" xfId="0" applyFont="1" applyFill="1" applyBorder="1" applyAlignment="1">
      <alignment horizontal="center" vertical="center" wrapText="1"/>
    </xf>
    <xf numFmtId="0" fontId="23" fillId="6" borderId="5" xfId="0" applyFont="1" applyFill="1" applyBorder="1" applyAlignment="1">
      <alignment horizontal="center" vertical="center" wrapText="1"/>
    </xf>
    <xf numFmtId="0" fontId="24" fillId="7" borderId="39" xfId="0" applyFont="1" applyFill="1" applyBorder="1" applyAlignment="1">
      <alignment horizontal="justify" vertical="center" wrapText="1"/>
    </xf>
    <xf numFmtId="0" fontId="24" fillId="7" borderId="0" xfId="0" applyFont="1" applyFill="1" applyBorder="1" applyAlignment="1">
      <alignment horizontal="justify" vertical="center" wrapText="1"/>
    </xf>
    <xf numFmtId="0" fontId="24" fillId="7" borderId="13"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3" fillId="5" borderId="5" xfId="0" applyFont="1" applyFill="1" applyBorder="1" applyAlignment="1">
      <alignment horizontal="center" vertical="center" wrapText="1"/>
    </xf>
    <xf numFmtId="0" fontId="23" fillId="5" borderId="38" xfId="0" applyFont="1" applyFill="1" applyBorder="1" applyAlignment="1">
      <alignment horizontal="center" vertical="center" wrapText="1"/>
    </xf>
    <xf numFmtId="0" fontId="23" fillId="5"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10" xfId="0" applyFont="1" applyFill="1" applyBorder="1" applyAlignment="1">
      <alignment horizontal="left" vertical="center"/>
    </xf>
    <xf numFmtId="0" fontId="9" fillId="2" borderId="0" xfId="0" applyFont="1" applyFill="1" applyBorder="1" applyAlignment="1">
      <alignment horizontal="left" vertical="center"/>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9" fillId="2" borderId="7" xfId="0" applyFont="1" applyFill="1" applyBorder="1" applyAlignment="1">
      <alignment horizontal="left" vertical="center"/>
    </xf>
    <xf numFmtId="0" fontId="9" fillId="2" borderId="8" xfId="0" applyFont="1" applyFill="1" applyBorder="1" applyAlignment="1">
      <alignment horizontal="left" vertical="center"/>
    </xf>
    <xf numFmtId="0" fontId="9" fillId="2" borderId="9" xfId="0" applyFont="1" applyFill="1" applyBorder="1" applyAlignment="1">
      <alignment horizontal="left"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38" xfId="0" applyFont="1" applyFill="1" applyBorder="1" applyAlignment="1">
      <alignment horizontal="center" vertical="center" wrapText="1"/>
    </xf>
    <xf numFmtId="0" fontId="0" fillId="10" borderId="5" xfId="0" applyFont="1" applyFill="1" applyBorder="1" applyAlignment="1">
      <alignment horizontal="center" vertical="center" wrapText="1"/>
    </xf>
    <xf numFmtId="0" fontId="0" fillId="10" borderId="14" xfId="0" applyFont="1" applyFill="1" applyBorder="1" applyAlignment="1">
      <alignment horizontal="center" vertical="center" wrapText="1"/>
    </xf>
    <xf numFmtId="0" fontId="0" fillId="10" borderId="13" xfId="0" applyFont="1" applyFill="1" applyBorder="1" applyAlignment="1">
      <alignment horizontal="center" vertical="center"/>
    </xf>
    <xf numFmtId="0" fontId="0" fillId="10" borderId="4" xfId="0" applyFont="1" applyFill="1" applyBorder="1" applyAlignment="1">
      <alignment horizontal="center" vertical="center"/>
    </xf>
    <xf numFmtId="0" fontId="36" fillId="7" borderId="13" xfId="0" applyFont="1" applyFill="1" applyBorder="1" applyAlignment="1">
      <alignment horizontal="center" vertical="center" wrapText="1"/>
    </xf>
    <xf numFmtId="0" fontId="36" fillId="7" borderId="4" xfId="0" applyFont="1" applyFill="1" applyBorder="1" applyAlignment="1">
      <alignment horizontal="center" vertical="center" wrapText="1"/>
    </xf>
    <xf numFmtId="0" fontId="0" fillId="10" borderId="13" xfId="0" applyFont="1" applyFill="1" applyBorder="1" applyAlignment="1">
      <alignment horizontal="center" vertical="center" wrapText="1"/>
    </xf>
    <xf numFmtId="0" fontId="0" fillId="10" borderId="4" xfId="0" applyFont="1" applyFill="1" applyBorder="1" applyAlignment="1">
      <alignment horizontal="center" vertical="center" wrapText="1"/>
    </xf>
    <xf numFmtId="0" fontId="2" fillId="0" borderId="13" xfId="0" applyFont="1" applyBorder="1" applyAlignment="1">
      <alignment horizontal="center" vertical="center"/>
    </xf>
    <xf numFmtId="0" fontId="2" fillId="0" borderId="4" xfId="0" applyFont="1" applyBorder="1" applyAlignment="1">
      <alignment horizontal="center" vertical="center"/>
    </xf>
    <xf numFmtId="0" fontId="29" fillId="0" borderId="13" xfId="0" applyFont="1" applyBorder="1" applyAlignment="1">
      <alignment horizontal="center" vertical="center" wrapText="1"/>
    </xf>
    <xf numFmtId="0" fontId="29" fillId="0" borderId="4" xfId="0" applyFont="1" applyBorder="1" applyAlignment="1">
      <alignment horizontal="center" vertical="center" wrapText="1"/>
    </xf>
    <xf numFmtId="0" fontId="0" fillId="0" borderId="13" xfId="0" applyBorder="1" applyAlignment="1">
      <alignment horizontal="left" vertical="center" wrapText="1"/>
    </xf>
    <xf numFmtId="0" fontId="0" fillId="0" borderId="4" xfId="0" applyBorder="1" applyAlignment="1">
      <alignment horizontal="left"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14"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28"/>
  <sheetViews>
    <sheetView topLeftCell="A13" zoomScale="80" zoomScaleNormal="80" workbookViewId="0">
      <selection activeCell="B27" sqref="B27:D27"/>
    </sheetView>
  </sheetViews>
  <sheetFormatPr baseColWidth="10" defaultRowHeight="15.75" x14ac:dyDescent="0.25"/>
  <cols>
    <col min="1" max="1" width="24.85546875" style="110" customWidth="1"/>
    <col min="2" max="2" width="55.5703125" style="110" customWidth="1"/>
    <col min="3" max="3" width="41.28515625" style="110" customWidth="1"/>
    <col min="4" max="4" width="29.42578125" style="110" customWidth="1"/>
    <col min="5" max="5" width="29.140625" style="110" customWidth="1"/>
    <col min="6" max="16384" width="11.42578125" style="64"/>
  </cols>
  <sheetData>
    <row r="1" spans="1:5" ht="15.75" customHeight="1" x14ac:dyDescent="0.25">
      <c r="A1" s="208" t="s">
        <v>86</v>
      </c>
      <c r="B1" s="209"/>
      <c r="C1" s="209"/>
      <c r="D1" s="209"/>
      <c r="E1" s="87"/>
    </row>
    <row r="2" spans="1:5" ht="27.75" customHeight="1" x14ac:dyDescent="0.25">
      <c r="A2" s="88"/>
      <c r="B2" s="210" t="s">
        <v>75</v>
      </c>
      <c r="C2" s="210"/>
      <c r="D2" s="210"/>
      <c r="E2" s="89"/>
    </row>
    <row r="3" spans="1:5" ht="21" customHeight="1" x14ac:dyDescent="0.25">
      <c r="A3" s="90"/>
      <c r="B3" s="210" t="s">
        <v>141</v>
      </c>
      <c r="C3" s="210"/>
      <c r="D3" s="210"/>
      <c r="E3" s="91"/>
    </row>
    <row r="4" spans="1:5" thickBot="1" x14ac:dyDescent="0.3">
      <c r="A4" s="92"/>
      <c r="B4" s="93"/>
      <c r="C4" s="93"/>
      <c r="D4" s="93"/>
      <c r="E4" s="94"/>
    </row>
    <row r="5" spans="1:5" ht="26.25" customHeight="1" thickBot="1" x14ac:dyDescent="0.3">
      <c r="A5" s="92"/>
      <c r="B5" s="213" t="s">
        <v>213</v>
      </c>
      <c r="C5" s="214"/>
      <c r="D5" s="215"/>
      <c r="E5" s="94"/>
    </row>
    <row r="6" spans="1:5" ht="27.75" customHeight="1" thickBot="1" x14ac:dyDescent="0.3">
      <c r="A6" s="92"/>
      <c r="B6" s="116" t="s">
        <v>214</v>
      </c>
      <c r="C6" s="211"/>
      <c r="D6" s="212"/>
      <c r="E6" s="94"/>
    </row>
    <row r="7" spans="1:5" ht="29.25" customHeight="1" thickBot="1" x14ac:dyDescent="0.3">
      <c r="A7" s="92"/>
      <c r="B7" s="116" t="s">
        <v>156</v>
      </c>
      <c r="C7" s="205" t="s">
        <v>142</v>
      </c>
      <c r="D7" s="206"/>
      <c r="E7" s="94"/>
    </row>
    <row r="8" spans="1:5" ht="16.5" thickBot="1" x14ac:dyDescent="0.3">
      <c r="A8" s="92"/>
      <c r="B8" s="117" t="s">
        <v>215</v>
      </c>
      <c r="C8" s="203">
        <v>1819179350</v>
      </c>
      <c r="D8" s="204"/>
      <c r="E8" s="94"/>
    </row>
    <row r="9" spans="1:5" ht="23.25" customHeight="1" thickBot="1" x14ac:dyDescent="0.3">
      <c r="A9" s="92"/>
      <c r="B9" s="117"/>
      <c r="C9" s="203"/>
      <c r="D9" s="204"/>
      <c r="E9" s="94"/>
    </row>
    <row r="10" spans="1:5" ht="26.25" customHeight="1" thickBot="1" x14ac:dyDescent="0.3">
      <c r="A10" s="92"/>
      <c r="B10" s="117"/>
      <c r="C10" s="203"/>
      <c r="D10" s="204"/>
      <c r="E10" s="94"/>
    </row>
    <row r="11" spans="1:5" ht="21.75" customHeight="1" thickBot="1" x14ac:dyDescent="0.3">
      <c r="A11" s="92"/>
      <c r="B11" s="117"/>
      <c r="C11" s="203"/>
      <c r="D11" s="204"/>
      <c r="E11" s="94"/>
    </row>
    <row r="12" spans="1:5" ht="40.5" customHeight="1" thickBot="1" x14ac:dyDescent="0.3">
      <c r="A12" s="92"/>
      <c r="B12" s="118" t="s">
        <v>143</v>
      </c>
      <c r="C12" s="207">
        <f>+C8+C9+C10</f>
        <v>1819179350</v>
      </c>
      <c r="D12" s="204"/>
      <c r="E12" s="94"/>
    </row>
    <row r="13" spans="1:5" ht="40.5" customHeight="1" thickBot="1" x14ac:dyDescent="0.3">
      <c r="A13" s="92"/>
      <c r="B13" s="118" t="s">
        <v>144</v>
      </c>
      <c r="C13" s="198">
        <f>C12/616000</f>
        <v>2953.2132305194805</v>
      </c>
      <c r="D13" s="199"/>
      <c r="E13" s="94"/>
    </row>
    <row r="14" spans="1:5" ht="24.75" customHeight="1" x14ac:dyDescent="0.25">
      <c r="A14" s="92"/>
      <c r="B14" s="96"/>
      <c r="C14" s="184"/>
      <c r="D14" s="185"/>
      <c r="E14" s="94"/>
    </row>
    <row r="15" spans="1:5" ht="28.5" customHeight="1" thickBot="1" x14ac:dyDescent="0.3">
      <c r="A15" s="92"/>
      <c r="B15" s="100" t="s">
        <v>145</v>
      </c>
      <c r="C15" s="186"/>
      <c r="D15" s="106"/>
      <c r="E15" s="94"/>
    </row>
    <row r="16" spans="1:5" ht="27" customHeight="1" x14ac:dyDescent="0.25">
      <c r="A16" s="92"/>
      <c r="B16" s="96" t="s">
        <v>76</v>
      </c>
      <c r="C16" s="97">
        <v>2060261973</v>
      </c>
      <c r="D16" s="98"/>
      <c r="E16" s="94"/>
    </row>
    <row r="17" spans="1:6" ht="28.5" customHeight="1" x14ac:dyDescent="0.25">
      <c r="A17" s="92"/>
      <c r="B17" s="92" t="s">
        <v>77</v>
      </c>
      <c r="C17" s="99">
        <v>2267450978</v>
      </c>
      <c r="D17" s="94"/>
      <c r="E17" s="94"/>
    </row>
    <row r="18" spans="1:6" ht="15" x14ac:dyDescent="0.25">
      <c r="A18" s="92"/>
      <c r="B18" s="92" t="s">
        <v>78</v>
      </c>
      <c r="C18" s="99">
        <v>868076996</v>
      </c>
      <c r="D18" s="94"/>
      <c r="E18" s="94"/>
    </row>
    <row r="19" spans="1:6" ht="27" customHeight="1" thickBot="1" x14ac:dyDescent="0.3">
      <c r="A19" s="92"/>
      <c r="B19" s="100" t="s">
        <v>79</v>
      </c>
      <c r="C19" s="101">
        <v>868076996</v>
      </c>
      <c r="D19" s="102"/>
      <c r="E19" s="94"/>
    </row>
    <row r="20" spans="1:6" ht="27" customHeight="1" thickBot="1" x14ac:dyDescent="0.3">
      <c r="A20" s="92"/>
      <c r="B20" s="200" t="s">
        <v>80</v>
      </c>
      <c r="C20" s="201"/>
      <c r="D20" s="202"/>
      <c r="E20" s="94"/>
    </row>
    <row r="21" spans="1:6" ht="16.5" thickBot="1" x14ac:dyDescent="0.3">
      <c r="A21" s="92"/>
      <c r="B21" s="200" t="s">
        <v>81</v>
      </c>
      <c r="C21" s="201"/>
      <c r="D21" s="202"/>
      <c r="E21" s="94"/>
    </row>
    <row r="22" spans="1:6" x14ac:dyDescent="0.25">
      <c r="A22" s="92"/>
      <c r="B22" s="103" t="s">
        <v>146</v>
      </c>
      <c r="C22" s="104">
        <f>C16/C18</f>
        <v>2.3733631722686499</v>
      </c>
      <c r="D22" s="95" t="s">
        <v>68</v>
      </c>
      <c r="E22" s="94"/>
    </row>
    <row r="23" spans="1:6" ht="16.5" thickBot="1" x14ac:dyDescent="0.3">
      <c r="A23" s="92"/>
      <c r="B23" s="132" t="s">
        <v>82</v>
      </c>
      <c r="C23" s="105">
        <f>(C19/C17)</f>
        <v>0.38284267418459705</v>
      </c>
      <c r="D23" s="106" t="s">
        <v>282</v>
      </c>
      <c r="E23" s="94"/>
    </row>
    <row r="24" spans="1:6" ht="16.5" thickBot="1" x14ac:dyDescent="0.3">
      <c r="A24" s="92"/>
      <c r="B24" s="107"/>
      <c r="C24" s="108"/>
      <c r="D24" s="93"/>
      <c r="E24" s="109"/>
    </row>
    <row r="25" spans="1:6" ht="15.75" customHeight="1" x14ac:dyDescent="0.25">
      <c r="A25" s="219"/>
      <c r="B25" s="220" t="s">
        <v>83</v>
      </c>
      <c r="C25" s="222" t="s">
        <v>216</v>
      </c>
      <c r="D25" s="223"/>
      <c r="E25" s="224"/>
      <c r="F25" s="216"/>
    </row>
    <row r="26" spans="1:6" ht="16.5" thickBot="1" x14ac:dyDescent="0.3">
      <c r="A26" s="219"/>
      <c r="B26" s="221"/>
      <c r="C26" s="217" t="s">
        <v>84</v>
      </c>
      <c r="D26" s="218"/>
      <c r="E26" s="224"/>
      <c r="F26" s="216"/>
    </row>
    <row r="27" spans="1:6" ht="96.75" customHeight="1" thickBot="1" x14ac:dyDescent="0.3">
      <c r="A27" s="100"/>
      <c r="B27" s="197" t="s">
        <v>217</v>
      </c>
      <c r="C27" s="197"/>
      <c r="D27" s="197"/>
      <c r="E27" s="102"/>
      <c r="F27" s="86"/>
    </row>
    <row r="28" spans="1:6" x14ac:dyDescent="0.25">
      <c r="B28" s="111" t="s">
        <v>147</v>
      </c>
    </row>
  </sheetData>
  <sheetProtection algorithmName="SHA-512" hashValue="z4QxburKQjDKIawwO9XJZwUqsDLhRNE5L9qfdZPA8XpO9WWwSx+Rso62OsqERRo2UX+PogqEyqnNFBOxcwzrjg==" saltValue="NITPAbz5XX/ECtMNT6AskQ==" spinCount="100000" sheet="1" objects="1" scenarios="1"/>
  <mergeCells count="21">
    <mergeCell ref="F25:F26"/>
    <mergeCell ref="C26:D26"/>
    <mergeCell ref="B21:D21"/>
    <mergeCell ref="A25:A26"/>
    <mergeCell ref="B25:B26"/>
    <mergeCell ref="C25:D25"/>
    <mergeCell ref="E25:E26"/>
    <mergeCell ref="A1:D1"/>
    <mergeCell ref="B2:D2"/>
    <mergeCell ref="B3:D3"/>
    <mergeCell ref="C6:D6"/>
    <mergeCell ref="B5:D5"/>
    <mergeCell ref="B27:D27"/>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S33"/>
  <sheetViews>
    <sheetView topLeftCell="A25" workbookViewId="0">
      <selection activeCell="D47" sqref="D47"/>
    </sheetView>
  </sheetViews>
  <sheetFormatPr baseColWidth="10" defaultRowHeight="15" x14ac:dyDescent="0.25"/>
  <sheetData>
    <row r="1" spans="1:15" s="64" customFormat="1" x14ac:dyDescent="0.25">
      <c r="A1" s="171"/>
      <c r="B1" s="171"/>
      <c r="C1" s="171"/>
      <c r="D1" s="171"/>
      <c r="E1" s="172"/>
      <c r="F1" s="173"/>
      <c r="G1" s="171"/>
      <c r="H1" s="171"/>
      <c r="I1" s="171"/>
      <c r="J1" s="171"/>
      <c r="K1" s="171"/>
      <c r="L1" s="171"/>
      <c r="M1" s="171"/>
      <c r="N1" s="171"/>
      <c r="O1" s="171"/>
    </row>
    <row r="2" spans="1:15" s="64" customFormat="1" x14ac:dyDescent="0.25">
      <c r="A2" s="171"/>
      <c r="B2" s="171"/>
      <c r="C2" s="171"/>
      <c r="D2" s="171"/>
      <c r="E2" s="172"/>
      <c r="F2" s="173"/>
      <c r="G2" s="171"/>
      <c r="H2" s="171"/>
      <c r="I2" s="171"/>
      <c r="J2" s="171"/>
      <c r="K2" s="171"/>
      <c r="L2" s="171"/>
      <c r="M2" s="171"/>
      <c r="N2" s="171"/>
      <c r="O2" s="171"/>
    </row>
    <row r="3" spans="1:15" s="64" customFormat="1" x14ac:dyDescent="0.25">
      <c r="A3" s="262" t="s">
        <v>64</v>
      </c>
      <c r="B3" s="262"/>
      <c r="C3" s="262"/>
      <c r="D3" s="262"/>
      <c r="E3" s="262"/>
      <c r="F3" s="262"/>
      <c r="G3" s="262"/>
      <c r="H3" s="262"/>
      <c r="I3" s="262"/>
      <c r="J3" s="262"/>
      <c r="K3" s="262"/>
      <c r="L3" s="262"/>
      <c r="M3" s="171"/>
      <c r="N3" s="171"/>
      <c r="O3" s="171"/>
    </row>
    <row r="4" spans="1:15" s="64" customFormat="1" x14ac:dyDescent="0.25">
      <c r="A4" s="174"/>
      <c r="B4" s="171"/>
      <c r="C4" s="171"/>
      <c r="D4" s="171"/>
      <c r="E4" s="172"/>
      <c r="F4" s="173"/>
      <c r="G4" s="171"/>
      <c r="H4" s="171"/>
      <c r="I4" s="171"/>
      <c r="J4" s="171"/>
      <c r="K4" s="171"/>
      <c r="L4" s="171"/>
      <c r="M4" s="171"/>
      <c r="N4" s="171"/>
      <c r="O4" s="171"/>
    </row>
    <row r="5" spans="1:15" s="64" customFormat="1" x14ac:dyDescent="0.25">
      <c r="A5" s="262" t="s">
        <v>262</v>
      </c>
      <c r="B5" s="262"/>
      <c r="C5" s="262"/>
      <c r="D5" s="262"/>
      <c r="E5" s="262"/>
      <c r="F5" s="262"/>
      <c r="G5" s="262"/>
      <c r="H5" s="262"/>
      <c r="I5" s="262"/>
      <c r="J5" s="262"/>
      <c r="K5" s="262"/>
      <c r="L5" s="262"/>
      <c r="M5" s="171"/>
      <c r="N5" s="171"/>
      <c r="O5" s="171"/>
    </row>
    <row r="6" spans="1:15" s="64" customFormat="1" x14ac:dyDescent="0.25">
      <c r="A6" s="175"/>
      <c r="B6" s="171"/>
      <c r="C6" s="171"/>
      <c r="D6" s="171"/>
      <c r="E6" s="172"/>
      <c r="F6" s="173"/>
      <c r="G6" s="171"/>
      <c r="H6" s="171"/>
      <c r="I6" s="171"/>
      <c r="J6" s="171"/>
      <c r="K6" s="171"/>
      <c r="L6" s="171"/>
      <c r="M6" s="171"/>
      <c r="N6" s="171"/>
      <c r="O6" s="171"/>
    </row>
    <row r="7" spans="1:15" s="64" customFormat="1" ht="84" customHeight="1" x14ac:dyDescent="0.25">
      <c r="A7" s="263" t="s">
        <v>263</v>
      </c>
      <c r="B7" s="263"/>
      <c r="C7" s="263"/>
      <c r="D7" s="263"/>
      <c r="E7" s="263"/>
      <c r="F7" s="263"/>
      <c r="G7" s="263"/>
      <c r="H7" s="263"/>
      <c r="I7" s="263"/>
      <c r="J7" s="263"/>
      <c r="K7" s="263"/>
      <c r="L7" s="263"/>
      <c r="M7" s="171"/>
      <c r="N7" s="171"/>
      <c r="O7" s="171"/>
    </row>
    <row r="8" spans="1:15" s="64" customFormat="1" ht="10.5" hidden="1" customHeight="1" x14ac:dyDescent="0.25">
      <c r="A8" s="263"/>
      <c r="B8" s="263"/>
      <c r="C8" s="263"/>
      <c r="D8" s="263"/>
      <c r="E8" s="263"/>
      <c r="F8" s="263"/>
      <c r="G8" s="263"/>
      <c r="H8" s="263"/>
      <c r="I8" s="263"/>
      <c r="J8" s="263"/>
      <c r="K8" s="263"/>
      <c r="L8" s="263"/>
      <c r="M8" s="171"/>
      <c r="N8" s="171"/>
      <c r="O8" s="171"/>
    </row>
    <row r="9" spans="1:15" s="64" customFormat="1" ht="15" customHeight="1" x14ac:dyDescent="0.25">
      <c r="A9" s="263" t="s">
        <v>283</v>
      </c>
      <c r="B9" s="263"/>
      <c r="C9" s="263"/>
      <c r="D9" s="263"/>
      <c r="E9" s="263"/>
      <c r="F9" s="263"/>
      <c r="G9" s="263"/>
      <c r="H9" s="263"/>
      <c r="I9" s="263"/>
      <c r="J9" s="263"/>
      <c r="K9" s="263"/>
      <c r="L9" s="263"/>
      <c r="M9" s="171"/>
      <c r="N9" s="171"/>
      <c r="O9" s="171"/>
    </row>
    <row r="10" spans="1:15" s="64" customFormat="1" ht="7.5" customHeight="1" x14ac:dyDescent="0.25">
      <c r="A10" s="263"/>
      <c r="B10" s="263"/>
      <c r="C10" s="263"/>
      <c r="D10" s="263"/>
      <c r="E10" s="263"/>
      <c r="F10" s="263"/>
      <c r="G10" s="263"/>
      <c r="H10" s="263"/>
      <c r="I10" s="263"/>
      <c r="J10" s="263"/>
      <c r="K10" s="263"/>
      <c r="L10" s="263"/>
      <c r="M10" s="171"/>
      <c r="N10" s="171"/>
      <c r="O10" s="171"/>
    </row>
    <row r="11" spans="1:15" s="64" customFormat="1" ht="15.75" thickBot="1" x14ac:dyDescent="0.3">
      <c r="A11" s="171"/>
      <c r="B11" s="171"/>
      <c r="C11" s="171"/>
      <c r="D11" s="171"/>
      <c r="E11" s="172"/>
      <c r="F11" s="173"/>
      <c r="G11" s="171"/>
      <c r="H11" s="171"/>
      <c r="I11" s="171"/>
      <c r="J11" s="171"/>
      <c r="K11" s="171"/>
      <c r="L11" s="171"/>
      <c r="M11" s="171"/>
      <c r="N11" s="171"/>
      <c r="O11" s="171"/>
    </row>
    <row r="12" spans="1:15" s="64" customFormat="1" ht="15.75" thickBot="1" x14ac:dyDescent="0.3">
      <c r="A12" s="50"/>
      <c r="B12" s="264" t="s">
        <v>85</v>
      </c>
      <c r="C12" s="265"/>
      <c r="D12" s="265"/>
      <c r="E12" s="265"/>
      <c r="F12" s="265"/>
      <c r="G12" s="265"/>
      <c r="H12" s="265"/>
      <c r="I12" s="265"/>
      <c r="J12" s="265"/>
      <c r="K12" s="265"/>
      <c r="L12" s="266"/>
      <c r="M12" s="171"/>
      <c r="N12" s="171"/>
      <c r="O12" s="171"/>
    </row>
    <row r="13" spans="1:15" s="64" customFormat="1" x14ac:dyDescent="0.25">
      <c r="A13" s="262" t="s">
        <v>272</v>
      </c>
      <c r="B13" s="262"/>
      <c r="C13" s="262"/>
      <c r="D13" s="262"/>
      <c r="E13" s="262"/>
      <c r="F13" s="262"/>
      <c r="G13" s="262"/>
      <c r="H13" s="262"/>
      <c r="I13" s="262"/>
      <c r="J13" s="262"/>
      <c r="K13" s="262"/>
      <c r="L13" s="262"/>
      <c r="M13" s="171"/>
      <c r="N13" s="171"/>
      <c r="O13" s="171"/>
    </row>
    <row r="14" spans="1:15" s="64" customFormat="1" x14ac:dyDescent="0.25">
      <c r="A14" s="171"/>
      <c r="B14" s="171"/>
      <c r="C14" s="171"/>
      <c r="D14" s="171"/>
      <c r="E14" s="172"/>
      <c r="F14" s="173"/>
      <c r="G14" s="171"/>
      <c r="H14" s="171"/>
      <c r="I14" s="171"/>
      <c r="J14" s="171"/>
      <c r="K14" s="171"/>
      <c r="L14" s="171"/>
      <c r="M14" s="171"/>
      <c r="N14" s="171"/>
      <c r="O14" s="171"/>
    </row>
    <row r="15" spans="1:15" s="64" customFormat="1" ht="25.5" customHeight="1" x14ac:dyDescent="0.25">
      <c r="A15" s="257" t="s">
        <v>65</v>
      </c>
      <c r="B15" s="257"/>
      <c r="C15" s="257"/>
      <c r="D15" s="258"/>
      <c r="E15" s="257" t="s">
        <v>66</v>
      </c>
      <c r="F15" s="257"/>
      <c r="G15" s="257"/>
      <c r="H15" s="257" t="s">
        <v>67</v>
      </c>
      <c r="I15" s="257"/>
      <c r="J15" s="170" t="s">
        <v>68</v>
      </c>
      <c r="K15" s="257" t="s">
        <v>3</v>
      </c>
      <c r="L15" s="257"/>
      <c r="M15" s="257"/>
      <c r="N15" s="257"/>
      <c r="O15" s="257"/>
    </row>
    <row r="16" spans="1:15" s="64" customFormat="1" ht="49.5" customHeight="1" x14ac:dyDescent="0.25">
      <c r="A16" s="259" t="s">
        <v>90</v>
      </c>
      <c r="B16" s="260"/>
      <c r="C16" s="260"/>
      <c r="D16" s="260"/>
      <c r="E16" s="261" t="s">
        <v>270</v>
      </c>
      <c r="F16" s="261"/>
      <c r="G16" s="261"/>
      <c r="H16" s="248" t="s">
        <v>150</v>
      </c>
      <c r="I16" s="248"/>
      <c r="J16" s="177"/>
      <c r="K16" s="227"/>
      <c r="L16" s="227"/>
      <c r="M16" s="227"/>
      <c r="N16" s="227"/>
      <c r="O16" s="227"/>
    </row>
    <row r="17" spans="1:19" s="64" customFormat="1" ht="30.75" customHeight="1" x14ac:dyDescent="0.25">
      <c r="A17" s="246" t="s">
        <v>264</v>
      </c>
      <c r="B17" s="246"/>
      <c r="C17" s="246"/>
      <c r="D17" s="246"/>
      <c r="E17" s="247" t="s">
        <v>273</v>
      </c>
      <c r="F17" s="247"/>
      <c r="G17" s="247"/>
      <c r="H17" s="248" t="s">
        <v>150</v>
      </c>
      <c r="I17" s="248"/>
      <c r="J17" s="180" t="s">
        <v>267</v>
      </c>
      <c r="K17" s="249" t="s">
        <v>267</v>
      </c>
      <c r="L17" s="250"/>
      <c r="M17" s="250"/>
      <c r="N17" s="250"/>
      <c r="O17" s="251"/>
      <c r="S17" s="178">
        <f>2819179350*50%</f>
        <v>1409589675</v>
      </c>
    </row>
    <row r="18" spans="1:19" s="64" customFormat="1" ht="31.5" customHeight="1" x14ac:dyDescent="0.25">
      <c r="A18" s="225" t="s">
        <v>92</v>
      </c>
      <c r="B18" s="226"/>
      <c r="C18" s="226"/>
      <c r="D18" s="226"/>
      <c r="E18" s="252" t="s">
        <v>274</v>
      </c>
      <c r="F18" s="253"/>
      <c r="G18" s="254"/>
      <c r="H18" s="255" t="s">
        <v>150</v>
      </c>
      <c r="I18" s="256"/>
      <c r="J18" s="176"/>
      <c r="K18" s="249"/>
      <c r="L18" s="250"/>
      <c r="M18" s="250"/>
      <c r="N18" s="250"/>
      <c r="O18" s="251"/>
      <c r="S18" s="178"/>
    </row>
    <row r="19" spans="1:19" s="64" customFormat="1" ht="85.5" customHeight="1" x14ac:dyDescent="0.25">
      <c r="A19" s="240" t="s">
        <v>265</v>
      </c>
      <c r="B19" s="241"/>
      <c r="C19" s="241"/>
      <c r="D19" s="241"/>
      <c r="E19" s="244" t="s">
        <v>275</v>
      </c>
      <c r="F19" s="244"/>
      <c r="G19" s="244"/>
      <c r="H19" s="245" t="s">
        <v>276</v>
      </c>
      <c r="I19" s="245"/>
      <c r="J19" s="245"/>
      <c r="K19" s="236"/>
      <c r="L19" s="237"/>
      <c r="M19" s="237"/>
      <c r="N19" s="237"/>
      <c r="O19" s="238"/>
    </row>
    <row r="20" spans="1:19" s="64" customFormat="1" ht="37.5" customHeight="1" x14ac:dyDescent="0.25">
      <c r="A20" s="242"/>
      <c r="B20" s="243"/>
      <c r="C20" s="243"/>
      <c r="D20" s="243"/>
      <c r="E20" s="170" t="s">
        <v>66</v>
      </c>
      <c r="F20" s="170" t="s">
        <v>67</v>
      </c>
      <c r="G20" s="170" t="s">
        <v>68</v>
      </c>
      <c r="H20" s="170" t="s">
        <v>66</v>
      </c>
      <c r="I20" s="170" t="s">
        <v>67</v>
      </c>
      <c r="J20" s="170" t="s">
        <v>68</v>
      </c>
      <c r="K20" s="227"/>
      <c r="L20" s="227"/>
      <c r="M20" s="227"/>
      <c r="N20" s="227"/>
      <c r="O20" s="227"/>
    </row>
    <row r="21" spans="1:19" s="64" customFormat="1" ht="34.5" customHeight="1" x14ac:dyDescent="0.25">
      <c r="A21" s="225" t="s">
        <v>266</v>
      </c>
      <c r="B21" s="226"/>
      <c r="C21" s="226"/>
      <c r="D21" s="226"/>
      <c r="E21" s="181" t="s">
        <v>277</v>
      </c>
      <c r="F21" s="181" t="s">
        <v>150</v>
      </c>
      <c r="G21" s="181"/>
      <c r="H21" s="181" t="s">
        <v>271</v>
      </c>
      <c r="I21" s="176" t="s">
        <v>150</v>
      </c>
      <c r="J21" s="176"/>
      <c r="K21" s="239"/>
      <c r="L21" s="239"/>
      <c r="M21" s="239"/>
      <c r="N21" s="239"/>
      <c r="O21" s="239"/>
    </row>
    <row r="22" spans="1:19" s="64" customFormat="1" ht="27" customHeight="1" x14ac:dyDescent="0.25">
      <c r="A22" s="234" t="s">
        <v>69</v>
      </c>
      <c r="B22" s="235"/>
      <c r="C22" s="235"/>
      <c r="D22" s="235"/>
      <c r="E22" s="179" t="s">
        <v>278</v>
      </c>
      <c r="F22" s="179" t="s">
        <v>150</v>
      </c>
      <c r="G22" s="179"/>
      <c r="H22" s="179" t="s">
        <v>279</v>
      </c>
      <c r="I22" s="176" t="s">
        <v>150</v>
      </c>
      <c r="J22" s="177"/>
      <c r="K22" s="227"/>
      <c r="L22" s="227"/>
      <c r="M22" s="227"/>
      <c r="N22" s="227"/>
      <c r="O22" s="227"/>
    </row>
    <row r="23" spans="1:19" s="64" customFormat="1" ht="23.25" customHeight="1" x14ac:dyDescent="0.25">
      <c r="A23" s="234" t="s">
        <v>87</v>
      </c>
      <c r="B23" s="235"/>
      <c r="C23" s="235"/>
      <c r="D23" s="235"/>
      <c r="E23" s="179" t="s">
        <v>149</v>
      </c>
      <c r="F23" s="179" t="s">
        <v>149</v>
      </c>
      <c r="G23" s="179" t="s">
        <v>149</v>
      </c>
      <c r="H23" s="179" t="s">
        <v>149</v>
      </c>
      <c r="I23" s="179" t="s">
        <v>149</v>
      </c>
      <c r="J23" s="179" t="s">
        <v>149</v>
      </c>
      <c r="K23" s="236"/>
      <c r="L23" s="237"/>
      <c r="M23" s="237"/>
      <c r="N23" s="237"/>
      <c r="O23" s="238"/>
    </row>
    <row r="24" spans="1:19" s="64" customFormat="1" ht="41.25" customHeight="1" x14ac:dyDescent="0.25">
      <c r="A24" s="234" t="s">
        <v>125</v>
      </c>
      <c r="B24" s="235"/>
      <c r="C24" s="235"/>
      <c r="D24" s="235"/>
      <c r="E24" s="179">
        <v>12</v>
      </c>
      <c r="F24" s="179" t="s">
        <v>150</v>
      </c>
      <c r="G24" s="179"/>
      <c r="H24" s="179" t="s">
        <v>149</v>
      </c>
      <c r="I24" s="176" t="s">
        <v>149</v>
      </c>
      <c r="J24" s="176" t="s">
        <v>149</v>
      </c>
      <c r="K24" s="227"/>
      <c r="L24" s="227"/>
      <c r="M24" s="227"/>
      <c r="N24" s="227"/>
      <c r="O24" s="227"/>
    </row>
    <row r="25" spans="1:19" s="64" customFormat="1" ht="30" customHeight="1" x14ac:dyDescent="0.25">
      <c r="A25" s="234" t="s">
        <v>89</v>
      </c>
      <c r="B25" s="235"/>
      <c r="C25" s="235"/>
      <c r="D25" s="235"/>
      <c r="E25" s="179" t="s">
        <v>149</v>
      </c>
      <c r="F25" s="179" t="s">
        <v>149</v>
      </c>
      <c r="G25" s="179" t="s">
        <v>149</v>
      </c>
      <c r="H25" s="179" t="s">
        <v>149</v>
      </c>
      <c r="I25" s="179" t="s">
        <v>149</v>
      </c>
      <c r="J25" s="179" t="s">
        <v>149</v>
      </c>
      <c r="K25" s="236"/>
      <c r="L25" s="237"/>
      <c r="M25" s="237"/>
      <c r="N25" s="237"/>
      <c r="O25" s="238"/>
    </row>
    <row r="26" spans="1:19" s="64" customFormat="1" ht="25.5" customHeight="1" x14ac:dyDescent="0.25">
      <c r="A26" s="225" t="s">
        <v>70</v>
      </c>
      <c r="B26" s="226"/>
      <c r="C26" s="226"/>
      <c r="D26" s="226"/>
      <c r="E26" s="181">
        <v>34</v>
      </c>
      <c r="F26" s="181" t="s">
        <v>150</v>
      </c>
      <c r="G26" s="181"/>
      <c r="H26" s="181">
        <v>35</v>
      </c>
      <c r="I26" s="179" t="s">
        <v>150</v>
      </c>
      <c r="J26" s="177"/>
      <c r="K26" s="227"/>
      <c r="L26" s="227"/>
      <c r="M26" s="227"/>
      <c r="N26" s="227"/>
      <c r="O26" s="227"/>
    </row>
    <row r="27" spans="1:19" s="64" customFormat="1" ht="21.75" customHeight="1" x14ac:dyDescent="0.25">
      <c r="A27" s="225" t="s">
        <v>71</v>
      </c>
      <c r="B27" s="226"/>
      <c r="C27" s="226"/>
      <c r="D27" s="226"/>
      <c r="E27" s="181">
        <v>16</v>
      </c>
      <c r="F27" s="181" t="s">
        <v>150</v>
      </c>
      <c r="G27" s="181"/>
      <c r="H27" s="181">
        <v>17</v>
      </c>
      <c r="I27" s="179" t="s">
        <v>150</v>
      </c>
      <c r="J27" s="177"/>
      <c r="K27" s="227"/>
      <c r="L27" s="227"/>
      <c r="M27" s="227"/>
      <c r="N27" s="227"/>
      <c r="O27" s="227"/>
    </row>
    <row r="28" spans="1:19" s="64" customFormat="1" ht="27.75" customHeight="1" x14ac:dyDescent="0.25">
      <c r="A28" s="225" t="s">
        <v>72</v>
      </c>
      <c r="B28" s="226"/>
      <c r="C28" s="226"/>
      <c r="D28" s="226"/>
      <c r="E28" s="179">
        <v>26</v>
      </c>
      <c r="F28" s="179" t="s">
        <v>150</v>
      </c>
      <c r="G28" s="179"/>
      <c r="H28" s="179">
        <v>27</v>
      </c>
      <c r="I28" s="179" t="s">
        <v>150</v>
      </c>
      <c r="J28" s="177"/>
      <c r="K28" s="227" t="s">
        <v>268</v>
      </c>
      <c r="L28" s="227"/>
      <c r="M28" s="227"/>
      <c r="N28" s="227"/>
      <c r="O28" s="227"/>
    </row>
    <row r="29" spans="1:19" s="64" customFormat="1" ht="72.75" customHeight="1" x14ac:dyDescent="0.25">
      <c r="A29" s="225" t="s">
        <v>73</v>
      </c>
      <c r="B29" s="226"/>
      <c r="C29" s="226"/>
      <c r="D29" s="226"/>
      <c r="E29" s="179" t="s">
        <v>280</v>
      </c>
      <c r="F29" s="179" t="s">
        <v>150</v>
      </c>
      <c r="G29" s="179"/>
      <c r="H29" s="179" t="s">
        <v>281</v>
      </c>
      <c r="I29" s="179" t="s">
        <v>150</v>
      </c>
      <c r="J29" s="177"/>
      <c r="K29" s="227" t="s">
        <v>268</v>
      </c>
      <c r="L29" s="227"/>
      <c r="M29" s="227"/>
      <c r="N29" s="227"/>
      <c r="O29" s="227"/>
    </row>
    <row r="30" spans="1:19" s="64" customFormat="1" ht="28.5" customHeight="1" x14ac:dyDescent="0.25">
      <c r="A30" s="225" t="s">
        <v>74</v>
      </c>
      <c r="B30" s="226"/>
      <c r="C30" s="226"/>
      <c r="D30" s="226"/>
      <c r="E30" s="179">
        <v>32</v>
      </c>
      <c r="F30" s="179" t="s">
        <v>150</v>
      </c>
      <c r="G30" s="179"/>
      <c r="H30" s="179">
        <v>33</v>
      </c>
      <c r="I30" s="179" t="s">
        <v>150</v>
      </c>
      <c r="J30" s="177"/>
      <c r="K30" s="227" t="s">
        <v>268</v>
      </c>
      <c r="L30" s="227"/>
      <c r="M30" s="227"/>
      <c r="N30" s="227"/>
      <c r="O30" s="227"/>
    </row>
    <row r="31" spans="1:19" s="64" customFormat="1" ht="37.5" customHeight="1" x14ac:dyDescent="0.25">
      <c r="A31" s="225" t="s">
        <v>88</v>
      </c>
      <c r="B31" s="226"/>
      <c r="C31" s="226"/>
      <c r="D31" s="226"/>
      <c r="E31" s="181">
        <v>18</v>
      </c>
      <c r="F31" s="181" t="s">
        <v>150</v>
      </c>
      <c r="G31" s="181"/>
      <c r="H31" s="181">
        <v>19</v>
      </c>
      <c r="I31" s="179" t="s">
        <v>150</v>
      </c>
      <c r="J31" s="176"/>
      <c r="K31" s="228"/>
      <c r="L31" s="229"/>
      <c r="M31" s="229"/>
      <c r="N31" s="229"/>
      <c r="O31" s="230"/>
    </row>
    <row r="32" spans="1:19" s="64" customFormat="1" ht="42" customHeight="1" x14ac:dyDescent="0.25">
      <c r="A32" s="225" t="s">
        <v>91</v>
      </c>
      <c r="B32" s="226"/>
      <c r="C32" s="226"/>
      <c r="D32" s="226"/>
      <c r="E32" s="181" t="s">
        <v>269</v>
      </c>
      <c r="F32" s="181" t="s">
        <v>150</v>
      </c>
      <c r="G32" s="181"/>
      <c r="H32" s="181" t="s">
        <v>269</v>
      </c>
      <c r="I32" s="179" t="s">
        <v>150</v>
      </c>
      <c r="J32" s="176"/>
      <c r="K32" s="231"/>
      <c r="L32" s="232"/>
      <c r="M32" s="232"/>
      <c r="N32" s="232"/>
      <c r="O32" s="233"/>
    </row>
    <row r="33" spans="5:6" s="64" customFormat="1" x14ac:dyDescent="0.25">
      <c r="E33" s="182"/>
      <c r="F33" s="183"/>
    </row>
  </sheetData>
  <sheetProtection algorithmName="SHA-512" hashValue="6VHrTreOB7A1emsyutSpPY8sd15PABRKa3KeyLWlaWwCItb0u1iviOCXkF/vGfQ7Dl1X14aEiZv3QjNjbz9fQw==" saltValue="lizKuzcQanwqnZjk6Xda/A==" spinCount="100000" sheet="1" objects="1" scenarios="1"/>
  <mergeCells count="51">
    <mergeCell ref="A13:L13"/>
    <mergeCell ref="A3:L3"/>
    <mergeCell ref="A5:L5"/>
    <mergeCell ref="A7:L8"/>
    <mergeCell ref="A9:L10"/>
    <mergeCell ref="B12:L12"/>
    <mergeCell ref="A15:D15"/>
    <mergeCell ref="E15:G15"/>
    <mergeCell ref="H15:I15"/>
    <mergeCell ref="K15:O15"/>
    <mergeCell ref="A16:D16"/>
    <mergeCell ref="E16:G16"/>
    <mergeCell ref="H16:I16"/>
    <mergeCell ref="K16:O16"/>
    <mergeCell ref="A17:D17"/>
    <mergeCell ref="E17:G17"/>
    <mergeCell ref="H17:I17"/>
    <mergeCell ref="K17:O17"/>
    <mergeCell ref="A18:D18"/>
    <mergeCell ref="E18:G18"/>
    <mergeCell ref="H18:I18"/>
    <mergeCell ref="K18:O18"/>
    <mergeCell ref="A19:D20"/>
    <mergeCell ref="E19:G19"/>
    <mergeCell ref="H19:J19"/>
    <mergeCell ref="K19:O19"/>
    <mergeCell ref="K20:O20"/>
    <mergeCell ref="A21:D21"/>
    <mergeCell ref="K21:O21"/>
    <mergeCell ref="A22:D22"/>
    <mergeCell ref="K22:O22"/>
    <mergeCell ref="A23:D23"/>
    <mergeCell ref="K23:O23"/>
    <mergeCell ref="A24:D24"/>
    <mergeCell ref="K24:O24"/>
    <mergeCell ref="A25:D25"/>
    <mergeCell ref="K25:O25"/>
    <mergeCell ref="A26:D26"/>
    <mergeCell ref="K26:O26"/>
    <mergeCell ref="A27:D27"/>
    <mergeCell ref="K27:O27"/>
    <mergeCell ref="A28:D28"/>
    <mergeCell ref="K28:O28"/>
    <mergeCell ref="A29:D29"/>
    <mergeCell ref="K29:O29"/>
    <mergeCell ref="A30:D30"/>
    <mergeCell ref="K30:O30"/>
    <mergeCell ref="A31:D31"/>
    <mergeCell ref="K31:O31"/>
    <mergeCell ref="A32:D32"/>
    <mergeCell ref="K32:O32"/>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2:Z134"/>
  <sheetViews>
    <sheetView tabSelected="1" topLeftCell="A127" zoomScale="70" zoomScaleNormal="70" workbookViewId="0">
      <selection activeCell="C165" sqref="C165"/>
    </sheetView>
  </sheetViews>
  <sheetFormatPr baseColWidth="10" defaultRowHeight="15" x14ac:dyDescent="0.25"/>
  <cols>
    <col min="1" max="1" width="3.140625" style="4" bestFit="1" customWidth="1"/>
    <col min="2" max="2" width="66.42578125" style="4" customWidth="1"/>
    <col min="3" max="3" width="32.85546875" style="4" customWidth="1"/>
    <col min="4" max="4" width="26.7109375" style="4" customWidth="1"/>
    <col min="5" max="5" width="25" style="4" customWidth="1"/>
    <col min="6" max="6" width="29.7109375" style="4" customWidth="1"/>
    <col min="7" max="7" width="27.7109375" style="4" customWidth="1"/>
    <col min="8" max="8" width="24.5703125" style="4" customWidth="1"/>
    <col min="9" max="9" width="23.140625" style="4" customWidth="1"/>
    <col min="10" max="10" width="28.85546875" style="4" customWidth="1"/>
    <col min="11" max="11" width="23.42578125" style="4" customWidth="1"/>
    <col min="12" max="12" width="34.28515625" style="4" customWidth="1"/>
    <col min="13" max="13" width="18.7109375" style="4" customWidth="1"/>
    <col min="14" max="14" width="22.140625" style="4" customWidth="1"/>
    <col min="15" max="15" width="26.140625" style="4" customWidth="1"/>
    <col min="16" max="16" width="19.5703125" style="4" bestFit="1" customWidth="1"/>
    <col min="17" max="17" width="70" style="4" customWidth="1"/>
    <col min="18" max="22" width="6.42578125" style="4" customWidth="1"/>
    <col min="23" max="251" width="11.42578125" style="4"/>
    <col min="252" max="252" width="1" style="4" customWidth="1"/>
    <col min="253" max="253" width="4.28515625" style="4" customWidth="1"/>
    <col min="254" max="254" width="34.7109375" style="4" customWidth="1"/>
    <col min="255" max="255" width="0" style="4" hidden="1" customWidth="1"/>
    <col min="256" max="256" width="20" style="4" customWidth="1"/>
    <col min="257" max="257" width="20.85546875" style="4" customWidth="1"/>
    <col min="258" max="258" width="25" style="4" customWidth="1"/>
    <col min="259" max="259" width="18.7109375" style="4" customWidth="1"/>
    <col min="260" max="260" width="29.7109375" style="4" customWidth="1"/>
    <col min="261" max="261" width="13.42578125" style="4" customWidth="1"/>
    <col min="262" max="262" width="13.85546875" style="4" customWidth="1"/>
    <col min="263" max="267" width="16.5703125" style="4" customWidth="1"/>
    <col min="268" max="268" width="20.5703125" style="4" customWidth="1"/>
    <col min="269" max="269" width="21.140625" style="4" customWidth="1"/>
    <col min="270" max="270" width="9.5703125" style="4" customWidth="1"/>
    <col min="271" max="271" width="0.42578125" style="4" customWidth="1"/>
    <col min="272" max="278" width="6.42578125" style="4" customWidth="1"/>
    <col min="279" max="507" width="11.42578125" style="4"/>
    <col min="508" max="508" width="1" style="4" customWidth="1"/>
    <col min="509" max="509" width="4.28515625" style="4" customWidth="1"/>
    <col min="510" max="510" width="34.7109375" style="4" customWidth="1"/>
    <col min="511" max="511" width="0" style="4" hidden="1" customWidth="1"/>
    <col min="512" max="512" width="20" style="4" customWidth="1"/>
    <col min="513" max="513" width="20.85546875" style="4" customWidth="1"/>
    <col min="514" max="514" width="25" style="4" customWidth="1"/>
    <col min="515" max="515" width="18.7109375" style="4" customWidth="1"/>
    <col min="516" max="516" width="29.7109375" style="4" customWidth="1"/>
    <col min="517" max="517" width="13.42578125" style="4" customWidth="1"/>
    <col min="518" max="518" width="13.85546875" style="4" customWidth="1"/>
    <col min="519" max="523" width="16.5703125" style="4" customWidth="1"/>
    <col min="524" max="524" width="20.5703125" style="4" customWidth="1"/>
    <col min="525" max="525" width="21.140625" style="4" customWidth="1"/>
    <col min="526" max="526" width="9.5703125" style="4" customWidth="1"/>
    <col min="527" max="527" width="0.42578125" style="4" customWidth="1"/>
    <col min="528" max="534" width="6.42578125" style="4" customWidth="1"/>
    <col min="535" max="763" width="11.42578125" style="4"/>
    <col min="764" max="764" width="1" style="4" customWidth="1"/>
    <col min="765" max="765" width="4.28515625" style="4" customWidth="1"/>
    <col min="766" max="766" width="34.7109375" style="4" customWidth="1"/>
    <col min="767" max="767" width="0" style="4" hidden="1" customWidth="1"/>
    <col min="768" max="768" width="20" style="4" customWidth="1"/>
    <col min="769" max="769" width="20.85546875" style="4" customWidth="1"/>
    <col min="770" max="770" width="25" style="4" customWidth="1"/>
    <col min="771" max="771" width="18.7109375" style="4" customWidth="1"/>
    <col min="772" max="772" width="29.7109375" style="4" customWidth="1"/>
    <col min="773" max="773" width="13.42578125" style="4" customWidth="1"/>
    <col min="774" max="774" width="13.85546875" style="4" customWidth="1"/>
    <col min="775" max="779" width="16.5703125" style="4" customWidth="1"/>
    <col min="780" max="780" width="20.5703125" style="4" customWidth="1"/>
    <col min="781" max="781" width="21.140625" style="4" customWidth="1"/>
    <col min="782" max="782" width="9.5703125" style="4" customWidth="1"/>
    <col min="783" max="783" width="0.42578125" style="4" customWidth="1"/>
    <col min="784" max="790" width="6.42578125" style="4" customWidth="1"/>
    <col min="791" max="1019" width="11.42578125" style="4"/>
    <col min="1020" max="1020" width="1" style="4" customWidth="1"/>
    <col min="1021" max="1021" width="4.28515625" style="4" customWidth="1"/>
    <col min="1022" max="1022" width="34.7109375" style="4" customWidth="1"/>
    <col min="1023" max="1023" width="0" style="4" hidden="1" customWidth="1"/>
    <col min="1024" max="1024" width="20" style="4" customWidth="1"/>
    <col min="1025" max="1025" width="20.85546875" style="4" customWidth="1"/>
    <col min="1026" max="1026" width="25" style="4" customWidth="1"/>
    <col min="1027" max="1027" width="18.7109375" style="4" customWidth="1"/>
    <col min="1028" max="1028" width="29.7109375" style="4" customWidth="1"/>
    <col min="1029" max="1029" width="13.42578125" style="4" customWidth="1"/>
    <col min="1030" max="1030" width="13.85546875" style="4" customWidth="1"/>
    <col min="1031" max="1035" width="16.5703125" style="4" customWidth="1"/>
    <col min="1036" max="1036" width="20.5703125" style="4" customWidth="1"/>
    <col min="1037" max="1037" width="21.140625" style="4" customWidth="1"/>
    <col min="1038" max="1038" width="9.5703125" style="4" customWidth="1"/>
    <col min="1039" max="1039" width="0.42578125" style="4" customWidth="1"/>
    <col min="1040" max="1046" width="6.42578125" style="4" customWidth="1"/>
    <col min="1047" max="1275" width="11.42578125" style="4"/>
    <col min="1276" max="1276" width="1" style="4" customWidth="1"/>
    <col min="1277" max="1277" width="4.28515625" style="4" customWidth="1"/>
    <col min="1278" max="1278" width="34.7109375" style="4" customWidth="1"/>
    <col min="1279" max="1279" width="0" style="4" hidden="1" customWidth="1"/>
    <col min="1280" max="1280" width="20" style="4" customWidth="1"/>
    <col min="1281" max="1281" width="20.85546875" style="4" customWidth="1"/>
    <col min="1282" max="1282" width="25" style="4" customWidth="1"/>
    <col min="1283" max="1283" width="18.7109375" style="4" customWidth="1"/>
    <col min="1284" max="1284" width="29.7109375" style="4" customWidth="1"/>
    <col min="1285" max="1285" width="13.42578125" style="4" customWidth="1"/>
    <col min="1286" max="1286" width="13.85546875" style="4" customWidth="1"/>
    <col min="1287" max="1291" width="16.5703125" style="4" customWidth="1"/>
    <col min="1292" max="1292" width="20.5703125" style="4" customWidth="1"/>
    <col min="1293" max="1293" width="21.140625" style="4" customWidth="1"/>
    <col min="1294" max="1294" width="9.5703125" style="4" customWidth="1"/>
    <col min="1295" max="1295" width="0.42578125" style="4" customWidth="1"/>
    <col min="1296" max="1302" width="6.42578125" style="4" customWidth="1"/>
    <col min="1303" max="1531" width="11.42578125" style="4"/>
    <col min="1532" max="1532" width="1" style="4" customWidth="1"/>
    <col min="1533" max="1533" width="4.28515625" style="4" customWidth="1"/>
    <col min="1534" max="1534" width="34.7109375" style="4" customWidth="1"/>
    <col min="1535" max="1535" width="0" style="4" hidden="1" customWidth="1"/>
    <col min="1536" max="1536" width="20" style="4" customWidth="1"/>
    <col min="1537" max="1537" width="20.85546875" style="4" customWidth="1"/>
    <col min="1538" max="1538" width="25" style="4" customWidth="1"/>
    <col min="1539" max="1539" width="18.7109375" style="4" customWidth="1"/>
    <col min="1540" max="1540" width="29.7109375" style="4" customWidth="1"/>
    <col min="1541" max="1541" width="13.42578125" style="4" customWidth="1"/>
    <col min="1542" max="1542" width="13.85546875" style="4" customWidth="1"/>
    <col min="1543" max="1547" width="16.5703125" style="4" customWidth="1"/>
    <col min="1548" max="1548" width="20.5703125" style="4" customWidth="1"/>
    <col min="1549" max="1549" width="21.140625" style="4" customWidth="1"/>
    <col min="1550" max="1550" width="9.5703125" style="4" customWidth="1"/>
    <col min="1551" max="1551" width="0.42578125" style="4" customWidth="1"/>
    <col min="1552" max="1558" width="6.42578125" style="4" customWidth="1"/>
    <col min="1559" max="1787" width="11.42578125" style="4"/>
    <col min="1788" max="1788" width="1" style="4" customWidth="1"/>
    <col min="1789" max="1789" width="4.28515625" style="4" customWidth="1"/>
    <col min="1790" max="1790" width="34.7109375" style="4" customWidth="1"/>
    <col min="1791" max="1791" width="0" style="4" hidden="1" customWidth="1"/>
    <col min="1792" max="1792" width="20" style="4" customWidth="1"/>
    <col min="1793" max="1793" width="20.85546875" style="4" customWidth="1"/>
    <col min="1794" max="1794" width="25" style="4" customWidth="1"/>
    <col min="1795" max="1795" width="18.7109375" style="4" customWidth="1"/>
    <col min="1796" max="1796" width="29.7109375" style="4" customWidth="1"/>
    <col min="1797" max="1797" width="13.42578125" style="4" customWidth="1"/>
    <col min="1798" max="1798" width="13.85546875" style="4" customWidth="1"/>
    <col min="1799" max="1803" width="16.5703125" style="4" customWidth="1"/>
    <col min="1804" max="1804" width="20.5703125" style="4" customWidth="1"/>
    <col min="1805" max="1805" width="21.140625" style="4" customWidth="1"/>
    <col min="1806" max="1806" width="9.5703125" style="4" customWidth="1"/>
    <col min="1807" max="1807" width="0.42578125" style="4" customWidth="1"/>
    <col min="1808" max="1814" width="6.42578125" style="4" customWidth="1"/>
    <col min="1815" max="2043" width="11.42578125" style="4"/>
    <col min="2044" max="2044" width="1" style="4" customWidth="1"/>
    <col min="2045" max="2045" width="4.28515625" style="4" customWidth="1"/>
    <col min="2046" max="2046" width="34.7109375" style="4" customWidth="1"/>
    <col min="2047" max="2047" width="0" style="4" hidden="1" customWidth="1"/>
    <col min="2048" max="2048" width="20" style="4" customWidth="1"/>
    <col min="2049" max="2049" width="20.85546875" style="4" customWidth="1"/>
    <col min="2050" max="2050" width="25" style="4" customWidth="1"/>
    <col min="2051" max="2051" width="18.7109375" style="4" customWidth="1"/>
    <col min="2052" max="2052" width="29.7109375" style="4" customWidth="1"/>
    <col min="2053" max="2053" width="13.42578125" style="4" customWidth="1"/>
    <col min="2054" max="2054" width="13.85546875" style="4" customWidth="1"/>
    <col min="2055" max="2059" width="16.5703125" style="4" customWidth="1"/>
    <col min="2060" max="2060" width="20.5703125" style="4" customWidth="1"/>
    <col min="2061" max="2061" width="21.140625" style="4" customWidth="1"/>
    <col min="2062" max="2062" width="9.5703125" style="4" customWidth="1"/>
    <col min="2063" max="2063" width="0.42578125" style="4" customWidth="1"/>
    <col min="2064" max="2070" width="6.42578125" style="4" customWidth="1"/>
    <col min="2071" max="2299" width="11.42578125" style="4"/>
    <col min="2300" max="2300" width="1" style="4" customWidth="1"/>
    <col min="2301" max="2301" width="4.28515625" style="4" customWidth="1"/>
    <col min="2302" max="2302" width="34.7109375" style="4" customWidth="1"/>
    <col min="2303" max="2303" width="0" style="4" hidden="1" customWidth="1"/>
    <col min="2304" max="2304" width="20" style="4" customWidth="1"/>
    <col min="2305" max="2305" width="20.85546875" style="4" customWidth="1"/>
    <col min="2306" max="2306" width="25" style="4" customWidth="1"/>
    <col min="2307" max="2307" width="18.7109375" style="4" customWidth="1"/>
    <col min="2308" max="2308" width="29.7109375" style="4" customWidth="1"/>
    <col min="2309" max="2309" width="13.42578125" style="4" customWidth="1"/>
    <col min="2310" max="2310" width="13.85546875" style="4" customWidth="1"/>
    <col min="2311" max="2315" width="16.5703125" style="4" customWidth="1"/>
    <col min="2316" max="2316" width="20.5703125" style="4" customWidth="1"/>
    <col min="2317" max="2317" width="21.140625" style="4" customWidth="1"/>
    <col min="2318" max="2318" width="9.5703125" style="4" customWidth="1"/>
    <col min="2319" max="2319" width="0.42578125" style="4" customWidth="1"/>
    <col min="2320" max="2326" width="6.42578125" style="4" customWidth="1"/>
    <col min="2327" max="2555" width="11.42578125" style="4"/>
    <col min="2556" max="2556" width="1" style="4" customWidth="1"/>
    <col min="2557" max="2557" width="4.28515625" style="4" customWidth="1"/>
    <col min="2558" max="2558" width="34.7109375" style="4" customWidth="1"/>
    <col min="2559" max="2559" width="0" style="4" hidden="1" customWidth="1"/>
    <col min="2560" max="2560" width="20" style="4" customWidth="1"/>
    <col min="2561" max="2561" width="20.85546875" style="4" customWidth="1"/>
    <col min="2562" max="2562" width="25" style="4" customWidth="1"/>
    <col min="2563" max="2563" width="18.7109375" style="4" customWidth="1"/>
    <col min="2564" max="2564" width="29.7109375" style="4" customWidth="1"/>
    <col min="2565" max="2565" width="13.42578125" style="4" customWidth="1"/>
    <col min="2566" max="2566" width="13.85546875" style="4" customWidth="1"/>
    <col min="2567" max="2571" width="16.5703125" style="4" customWidth="1"/>
    <col min="2572" max="2572" width="20.5703125" style="4" customWidth="1"/>
    <col min="2573" max="2573" width="21.140625" style="4" customWidth="1"/>
    <col min="2574" max="2574" width="9.5703125" style="4" customWidth="1"/>
    <col min="2575" max="2575" width="0.42578125" style="4" customWidth="1"/>
    <col min="2576" max="2582" width="6.42578125" style="4" customWidth="1"/>
    <col min="2583" max="2811" width="11.42578125" style="4"/>
    <col min="2812" max="2812" width="1" style="4" customWidth="1"/>
    <col min="2813" max="2813" width="4.28515625" style="4" customWidth="1"/>
    <col min="2814" max="2814" width="34.7109375" style="4" customWidth="1"/>
    <col min="2815" max="2815" width="0" style="4" hidden="1" customWidth="1"/>
    <col min="2816" max="2816" width="20" style="4" customWidth="1"/>
    <col min="2817" max="2817" width="20.85546875" style="4" customWidth="1"/>
    <col min="2818" max="2818" width="25" style="4" customWidth="1"/>
    <col min="2819" max="2819" width="18.7109375" style="4" customWidth="1"/>
    <col min="2820" max="2820" width="29.7109375" style="4" customWidth="1"/>
    <col min="2821" max="2821" width="13.42578125" style="4" customWidth="1"/>
    <col min="2822" max="2822" width="13.85546875" style="4" customWidth="1"/>
    <col min="2823" max="2827" width="16.5703125" style="4" customWidth="1"/>
    <col min="2828" max="2828" width="20.5703125" style="4" customWidth="1"/>
    <col min="2829" max="2829" width="21.140625" style="4" customWidth="1"/>
    <col min="2830" max="2830" width="9.5703125" style="4" customWidth="1"/>
    <col min="2831" max="2831" width="0.42578125" style="4" customWidth="1"/>
    <col min="2832" max="2838" width="6.42578125" style="4" customWidth="1"/>
    <col min="2839" max="3067" width="11.42578125" style="4"/>
    <col min="3068" max="3068" width="1" style="4" customWidth="1"/>
    <col min="3069" max="3069" width="4.28515625" style="4" customWidth="1"/>
    <col min="3070" max="3070" width="34.7109375" style="4" customWidth="1"/>
    <col min="3071" max="3071" width="0" style="4" hidden="1" customWidth="1"/>
    <col min="3072" max="3072" width="20" style="4" customWidth="1"/>
    <col min="3073" max="3073" width="20.85546875" style="4" customWidth="1"/>
    <col min="3074" max="3074" width="25" style="4" customWidth="1"/>
    <col min="3075" max="3075" width="18.7109375" style="4" customWidth="1"/>
    <col min="3076" max="3076" width="29.7109375" style="4" customWidth="1"/>
    <col min="3077" max="3077" width="13.42578125" style="4" customWidth="1"/>
    <col min="3078" max="3078" width="13.85546875" style="4" customWidth="1"/>
    <col min="3079" max="3083" width="16.5703125" style="4" customWidth="1"/>
    <col min="3084" max="3084" width="20.5703125" style="4" customWidth="1"/>
    <col min="3085" max="3085" width="21.140625" style="4" customWidth="1"/>
    <col min="3086" max="3086" width="9.5703125" style="4" customWidth="1"/>
    <col min="3087" max="3087" width="0.42578125" style="4" customWidth="1"/>
    <col min="3088" max="3094" width="6.42578125" style="4" customWidth="1"/>
    <col min="3095" max="3323" width="11.42578125" style="4"/>
    <col min="3324" max="3324" width="1" style="4" customWidth="1"/>
    <col min="3325" max="3325" width="4.28515625" style="4" customWidth="1"/>
    <col min="3326" max="3326" width="34.7109375" style="4" customWidth="1"/>
    <col min="3327" max="3327" width="0" style="4" hidden="1" customWidth="1"/>
    <col min="3328" max="3328" width="20" style="4" customWidth="1"/>
    <col min="3329" max="3329" width="20.85546875" style="4" customWidth="1"/>
    <col min="3330" max="3330" width="25" style="4" customWidth="1"/>
    <col min="3331" max="3331" width="18.7109375" style="4" customWidth="1"/>
    <col min="3332" max="3332" width="29.7109375" style="4" customWidth="1"/>
    <col min="3333" max="3333" width="13.42578125" style="4" customWidth="1"/>
    <col min="3334" max="3334" width="13.85546875" style="4" customWidth="1"/>
    <col min="3335" max="3339" width="16.5703125" style="4" customWidth="1"/>
    <col min="3340" max="3340" width="20.5703125" style="4" customWidth="1"/>
    <col min="3341" max="3341" width="21.140625" style="4" customWidth="1"/>
    <col min="3342" max="3342" width="9.5703125" style="4" customWidth="1"/>
    <col min="3343" max="3343" width="0.42578125" style="4" customWidth="1"/>
    <col min="3344" max="3350" width="6.42578125" style="4" customWidth="1"/>
    <col min="3351" max="3579" width="11.42578125" style="4"/>
    <col min="3580" max="3580" width="1" style="4" customWidth="1"/>
    <col min="3581" max="3581" width="4.28515625" style="4" customWidth="1"/>
    <col min="3582" max="3582" width="34.7109375" style="4" customWidth="1"/>
    <col min="3583" max="3583" width="0" style="4" hidden="1" customWidth="1"/>
    <col min="3584" max="3584" width="20" style="4" customWidth="1"/>
    <col min="3585" max="3585" width="20.85546875" style="4" customWidth="1"/>
    <col min="3586" max="3586" width="25" style="4" customWidth="1"/>
    <col min="3587" max="3587" width="18.7109375" style="4" customWidth="1"/>
    <col min="3588" max="3588" width="29.7109375" style="4" customWidth="1"/>
    <col min="3589" max="3589" width="13.42578125" style="4" customWidth="1"/>
    <col min="3590" max="3590" width="13.85546875" style="4" customWidth="1"/>
    <col min="3591" max="3595" width="16.5703125" style="4" customWidth="1"/>
    <col min="3596" max="3596" width="20.5703125" style="4" customWidth="1"/>
    <col min="3597" max="3597" width="21.140625" style="4" customWidth="1"/>
    <col min="3598" max="3598" width="9.5703125" style="4" customWidth="1"/>
    <col min="3599" max="3599" width="0.42578125" style="4" customWidth="1"/>
    <col min="3600" max="3606" width="6.42578125" style="4" customWidth="1"/>
    <col min="3607" max="3835" width="11.42578125" style="4"/>
    <col min="3836" max="3836" width="1" style="4" customWidth="1"/>
    <col min="3837" max="3837" width="4.28515625" style="4" customWidth="1"/>
    <col min="3838" max="3838" width="34.7109375" style="4" customWidth="1"/>
    <col min="3839" max="3839" width="0" style="4" hidden="1" customWidth="1"/>
    <col min="3840" max="3840" width="20" style="4" customWidth="1"/>
    <col min="3841" max="3841" width="20.85546875" style="4" customWidth="1"/>
    <col min="3842" max="3842" width="25" style="4" customWidth="1"/>
    <col min="3843" max="3843" width="18.7109375" style="4" customWidth="1"/>
    <col min="3844" max="3844" width="29.7109375" style="4" customWidth="1"/>
    <col min="3845" max="3845" width="13.42578125" style="4" customWidth="1"/>
    <col min="3846" max="3846" width="13.85546875" style="4" customWidth="1"/>
    <col min="3847" max="3851" width="16.5703125" style="4" customWidth="1"/>
    <col min="3852" max="3852" width="20.5703125" style="4" customWidth="1"/>
    <col min="3853" max="3853" width="21.140625" style="4" customWidth="1"/>
    <col min="3854" max="3854" width="9.5703125" style="4" customWidth="1"/>
    <col min="3855" max="3855" width="0.42578125" style="4" customWidth="1"/>
    <col min="3856" max="3862" width="6.42578125" style="4" customWidth="1"/>
    <col min="3863" max="4091" width="11.42578125" style="4"/>
    <col min="4092" max="4092" width="1" style="4" customWidth="1"/>
    <col min="4093" max="4093" width="4.28515625" style="4" customWidth="1"/>
    <col min="4094" max="4094" width="34.7109375" style="4" customWidth="1"/>
    <col min="4095" max="4095" width="0" style="4" hidden="1" customWidth="1"/>
    <col min="4096" max="4096" width="20" style="4" customWidth="1"/>
    <col min="4097" max="4097" width="20.85546875" style="4" customWidth="1"/>
    <col min="4098" max="4098" width="25" style="4" customWidth="1"/>
    <col min="4099" max="4099" width="18.7109375" style="4" customWidth="1"/>
    <col min="4100" max="4100" width="29.7109375" style="4" customWidth="1"/>
    <col min="4101" max="4101" width="13.42578125" style="4" customWidth="1"/>
    <col min="4102" max="4102" width="13.85546875" style="4" customWidth="1"/>
    <col min="4103" max="4107" width="16.5703125" style="4" customWidth="1"/>
    <col min="4108" max="4108" width="20.5703125" style="4" customWidth="1"/>
    <col min="4109" max="4109" width="21.140625" style="4" customWidth="1"/>
    <col min="4110" max="4110" width="9.5703125" style="4" customWidth="1"/>
    <col min="4111" max="4111" width="0.42578125" style="4" customWidth="1"/>
    <col min="4112" max="4118" width="6.42578125" style="4" customWidth="1"/>
    <col min="4119" max="4347" width="11.42578125" style="4"/>
    <col min="4348" max="4348" width="1" style="4" customWidth="1"/>
    <col min="4349" max="4349" width="4.28515625" style="4" customWidth="1"/>
    <col min="4350" max="4350" width="34.7109375" style="4" customWidth="1"/>
    <col min="4351" max="4351" width="0" style="4" hidden="1" customWidth="1"/>
    <col min="4352" max="4352" width="20" style="4" customWidth="1"/>
    <col min="4353" max="4353" width="20.85546875" style="4" customWidth="1"/>
    <col min="4354" max="4354" width="25" style="4" customWidth="1"/>
    <col min="4355" max="4355" width="18.7109375" style="4" customWidth="1"/>
    <col min="4356" max="4356" width="29.7109375" style="4" customWidth="1"/>
    <col min="4357" max="4357" width="13.42578125" style="4" customWidth="1"/>
    <col min="4358" max="4358" width="13.85546875" style="4" customWidth="1"/>
    <col min="4359" max="4363" width="16.5703125" style="4" customWidth="1"/>
    <col min="4364" max="4364" width="20.5703125" style="4" customWidth="1"/>
    <col min="4365" max="4365" width="21.140625" style="4" customWidth="1"/>
    <col min="4366" max="4366" width="9.5703125" style="4" customWidth="1"/>
    <col min="4367" max="4367" width="0.42578125" style="4" customWidth="1"/>
    <col min="4368" max="4374" width="6.42578125" style="4" customWidth="1"/>
    <col min="4375" max="4603" width="11.42578125" style="4"/>
    <col min="4604" max="4604" width="1" style="4" customWidth="1"/>
    <col min="4605" max="4605" width="4.28515625" style="4" customWidth="1"/>
    <col min="4606" max="4606" width="34.7109375" style="4" customWidth="1"/>
    <col min="4607" max="4607" width="0" style="4" hidden="1" customWidth="1"/>
    <col min="4608" max="4608" width="20" style="4" customWidth="1"/>
    <col min="4609" max="4609" width="20.85546875" style="4" customWidth="1"/>
    <col min="4610" max="4610" width="25" style="4" customWidth="1"/>
    <col min="4611" max="4611" width="18.7109375" style="4" customWidth="1"/>
    <col min="4612" max="4612" width="29.7109375" style="4" customWidth="1"/>
    <col min="4613" max="4613" width="13.42578125" style="4" customWidth="1"/>
    <col min="4614" max="4614" width="13.85546875" style="4" customWidth="1"/>
    <col min="4615" max="4619" width="16.5703125" style="4" customWidth="1"/>
    <col min="4620" max="4620" width="20.5703125" style="4" customWidth="1"/>
    <col min="4621" max="4621" width="21.140625" style="4" customWidth="1"/>
    <col min="4622" max="4622" width="9.5703125" style="4" customWidth="1"/>
    <col min="4623" max="4623" width="0.42578125" style="4" customWidth="1"/>
    <col min="4624" max="4630" width="6.42578125" style="4" customWidth="1"/>
    <col min="4631" max="4859" width="11.42578125" style="4"/>
    <col min="4860" max="4860" width="1" style="4" customWidth="1"/>
    <col min="4861" max="4861" width="4.28515625" style="4" customWidth="1"/>
    <col min="4862" max="4862" width="34.7109375" style="4" customWidth="1"/>
    <col min="4863" max="4863" width="0" style="4" hidden="1" customWidth="1"/>
    <col min="4864" max="4864" width="20" style="4" customWidth="1"/>
    <col min="4865" max="4865" width="20.85546875" style="4" customWidth="1"/>
    <col min="4866" max="4866" width="25" style="4" customWidth="1"/>
    <col min="4867" max="4867" width="18.7109375" style="4" customWidth="1"/>
    <col min="4868" max="4868" width="29.7109375" style="4" customWidth="1"/>
    <col min="4869" max="4869" width="13.42578125" style="4" customWidth="1"/>
    <col min="4870" max="4870" width="13.85546875" style="4" customWidth="1"/>
    <col min="4871" max="4875" width="16.5703125" style="4" customWidth="1"/>
    <col min="4876" max="4876" width="20.5703125" style="4" customWidth="1"/>
    <col min="4877" max="4877" width="21.140625" style="4" customWidth="1"/>
    <col min="4878" max="4878" width="9.5703125" style="4" customWidth="1"/>
    <col min="4879" max="4879" width="0.42578125" style="4" customWidth="1"/>
    <col min="4880" max="4886" width="6.42578125" style="4" customWidth="1"/>
    <col min="4887" max="5115" width="11.42578125" style="4"/>
    <col min="5116" max="5116" width="1" style="4" customWidth="1"/>
    <col min="5117" max="5117" width="4.28515625" style="4" customWidth="1"/>
    <col min="5118" max="5118" width="34.7109375" style="4" customWidth="1"/>
    <col min="5119" max="5119" width="0" style="4" hidden="1" customWidth="1"/>
    <col min="5120" max="5120" width="20" style="4" customWidth="1"/>
    <col min="5121" max="5121" width="20.85546875" style="4" customWidth="1"/>
    <col min="5122" max="5122" width="25" style="4" customWidth="1"/>
    <col min="5123" max="5123" width="18.7109375" style="4" customWidth="1"/>
    <col min="5124" max="5124" width="29.7109375" style="4" customWidth="1"/>
    <col min="5125" max="5125" width="13.42578125" style="4" customWidth="1"/>
    <col min="5126" max="5126" width="13.85546875" style="4" customWidth="1"/>
    <col min="5127" max="5131" width="16.5703125" style="4" customWidth="1"/>
    <col min="5132" max="5132" width="20.5703125" style="4" customWidth="1"/>
    <col min="5133" max="5133" width="21.140625" style="4" customWidth="1"/>
    <col min="5134" max="5134" width="9.5703125" style="4" customWidth="1"/>
    <col min="5135" max="5135" width="0.42578125" style="4" customWidth="1"/>
    <col min="5136" max="5142" width="6.42578125" style="4" customWidth="1"/>
    <col min="5143" max="5371" width="11.42578125" style="4"/>
    <col min="5372" max="5372" width="1" style="4" customWidth="1"/>
    <col min="5373" max="5373" width="4.28515625" style="4" customWidth="1"/>
    <col min="5374" max="5374" width="34.7109375" style="4" customWidth="1"/>
    <col min="5375" max="5375" width="0" style="4" hidden="1" customWidth="1"/>
    <col min="5376" max="5376" width="20" style="4" customWidth="1"/>
    <col min="5377" max="5377" width="20.85546875" style="4" customWidth="1"/>
    <col min="5378" max="5378" width="25" style="4" customWidth="1"/>
    <col min="5379" max="5379" width="18.7109375" style="4" customWidth="1"/>
    <col min="5380" max="5380" width="29.7109375" style="4" customWidth="1"/>
    <col min="5381" max="5381" width="13.42578125" style="4" customWidth="1"/>
    <col min="5382" max="5382" width="13.85546875" style="4" customWidth="1"/>
    <col min="5383" max="5387" width="16.5703125" style="4" customWidth="1"/>
    <col min="5388" max="5388" width="20.5703125" style="4" customWidth="1"/>
    <col min="5389" max="5389" width="21.140625" style="4" customWidth="1"/>
    <col min="5390" max="5390" width="9.5703125" style="4" customWidth="1"/>
    <col min="5391" max="5391" width="0.42578125" style="4" customWidth="1"/>
    <col min="5392" max="5398" width="6.42578125" style="4" customWidth="1"/>
    <col min="5399" max="5627" width="11.42578125" style="4"/>
    <col min="5628" max="5628" width="1" style="4" customWidth="1"/>
    <col min="5629" max="5629" width="4.28515625" style="4" customWidth="1"/>
    <col min="5630" max="5630" width="34.7109375" style="4" customWidth="1"/>
    <col min="5631" max="5631" width="0" style="4" hidden="1" customWidth="1"/>
    <col min="5632" max="5632" width="20" style="4" customWidth="1"/>
    <col min="5633" max="5633" width="20.85546875" style="4" customWidth="1"/>
    <col min="5634" max="5634" width="25" style="4" customWidth="1"/>
    <col min="5635" max="5635" width="18.7109375" style="4" customWidth="1"/>
    <col min="5636" max="5636" width="29.7109375" style="4" customWidth="1"/>
    <col min="5637" max="5637" width="13.42578125" style="4" customWidth="1"/>
    <col min="5638" max="5638" width="13.85546875" style="4" customWidth="1"/>
    <col min="5639" max="5643" width="16.5703125" style="4" customWidth="1"/>
    <col min="5644" max="5644" width="20.5703125" style="4" customWidth="1"/>
    <col min="5645" max="5645" width="21.140625" style="4" customWidth="1"/>
    <col min="5646" max="5646" width="9.5703125" style="4" customWidth="1"/>
    <col min="5647" max="5647" width="0.42578125" style="4" customWidth="1"/>
    <col min="5648" max="5654" width="6.42578125" style="4" customWidth="1"/>
    <col min="5655" max="5883" width="11.42578125" style="4"/>
    <col min="5884" max="5884" width="1" style="4" customWidth="1"/>
    <col min="5885" max="5885" width="4.28515625" style="4" customWidth="1"/>
    <col min="5886" max="5886" width="34.7109375" style="4" customWidth="1"/>
    <col min="5887" max="5887" width="0" style="4" hidden="1" customWidth="1"/>
    <col min="5888" max="5888" width="20" style="4" customWidth="1"/>
    <col min="5889" max="5889" width="20.85546875" style="4" customWidth="1"/>
    <col min="5890" max="5890" width="25" style="4" customWidth="1"/>
    <col min="5891" max="5891" width="18.7109375" style="4" customWidth="1"/>
    <col min="5892" max="5892" width="29.7109375" style="4" customWidth="1"/>
    <col min="5893" max="5893" width="13.42578125" style="4" customWidth="1"/>
    <col min="5894" max="5894" width="13.85546875" style="4" customWidth="1"/>
    <col min="5895" max="5899" width="16.5703125" style="4" customWidth="1"/>
    <col min="5900" max="5900" width="20.5703125" style="4" customWidth="1"/>
    <col min="5901" max="5901" width="21.140625" style="4" customWidth="1"/>
    <col min="5902" max="5902" width="9.5703125" style="4" customWidth="1"/>
    <col min="5903" max="5903" width="0.42578125" style="4" customWidth="1"/>
    <col min="5904" max="5910" width="6.42578125" style="4" customWidth="1"/>
    <col min="5911" max="6139" width="11.42578125" style="4"/>
    <col min="6140" max="6140" width="1" style="4" customWidth="1"/>
    <col min="6141" max="6141" width="4.28515625" style="4" customWidth="1"/>
    <col min="6142" max="6142" width="34.7109375" style="4" customWidth="1"/>
    <col min="6143" max="6143" width="0" style="4" hidden="1" customWidth="1"/>
    <col min="6144" max="6144" width="20" style="4" customWidth="1"/>
    <col min="6145" max="6145" width="20.85546875" style="4" customWidth="1"/>
    <col min="6146" max="6146" width="25" style="4" customWidth="1"/>
    <col min="6147" max="6147" width="18.7109375" style="4" customWidth="1"/>
    <col min="6148" max="6148" width="29.7109375" style="4" customWidth="1"/>
    <col min="6149" max="6149" width="13.42578125" style="4" customWidth="1"/>
    <col min="6150" max="6150" width="13.85546875" style="4" customWidth="1"/>
    <col min="6151" max="6155" width="16.5703125" style="4" customWidth="1"/>
    <col min="6156" max="6156" width="20.5703125" style="4" customWidth="1"/>
    <col min="6157" max="6157" width="21.140625" style="4" customWidth="1"/>
    <col min="6158" max="6158" width="9.5703125" style="4" customWidth="1"/>
    <col min="6159" max="6159" width="0.42578125" style="4" customWidth="1"/>
    <col min="6160" max="6166" width="6.42578125" style="4" customWidth="1"/>
    <col min="6167" max="6395" width="11.42578125" style="4"/>
    <col min="6396" max="6396" width="1" style="4" customWidth="1"/>
    <col min="6397" max="6397" width="4.28515625" style="4" customWidth="1"/>
    <col min="6398" max="6398" width="34.7109375" style="4" customWidth="1"/>
    <col min="6399" max="6399" width="0" style="4" hidden="1" customWidth="1"/>
    <col min="6400" max="6400" width="20" style="4" customWidth="1"/>
    <col min="6401" max="6401" width="20.85546875" style="4" customWidth="1"/>
    <col min="6402" max="6402" width="25" style="4" customWidth="1"/>
    <col min="6403" max="6403" width="18.7109375" style="4" customWidth="1"/>
    <col min="6404" max="6404" width="29.7109375" style="4" customWidth="1"/>
    <col min="6405" max="6405" width="13.42578125" style="4" customWidth="1"/>
    <col min="6406" max="6406" width="13.85546875" style="4" customWidth="1"/>
    <col min="6407" max="6411" width="16.5703125" style="4" customWidth="1"/>
    <col min="6412" max="6412" width="20.5703125" style="4" customWidth="1"/>
    <col min="6413" max="6413" width="21.140625" style="4" customWidth="1"/>
    <col min="6414" max="6414" width="9.5703125" style="4" customWidth="1"/>
    <col min="6415" max="6415" width="0.42578125" style="4" customWidth="1"/>
    <col min="6416" max="6422" width="6.42578125" style="4" customWidth="1"/>
    <col min="6423" max="6651" width="11.42578125" style="4"/>
    <col min="6652" max="6652" width="1" style="4" customWidth="1"/>
    <col min="6653" max="6653" width="4.28515625" style="4" customWidth="1"/>
    <col min="6654" max="6654" width="34.7109375" style="4" customWidth="1"/>
    <col min="6655" max="6655" width="0" style="4" hidden="1" customWidth="1"/>
    <col min="6656" max="6656" width="20" style="4" customWidth="1"/>
    <col min="6657" max="6657" width="20.85546875" style="4" customWidth="1"/>
    <col min="6658" max="6658" width="25" style="4" customWidth="1"/>
    <col min="6659" max="6659" width="18.7109375" style="4" customWidth="1"/>
    <col min="6660" max="6660" width="29.7109375" style="4" customWidth="1"/>
    <col min="6661" max="6661" width="13.42578125" style="4" customWidth="1"/>
    <col min="6662" max="6662" width="13.85546875" style="4" customWidth="1"/>
    <col min="6663" max="6667" width="16.5703125" style="4" customWidth="1"/>
    <col min="6668" max="6668" width="20.5703125" style="4" customWidth="1"/>
    <col min="6669" max="6669" width="21.140625" style="4" customWidth="1"/>
    <col min="6670" max="6670" width="9.5703125" style="4" customWidth="1"/>
    <col min="6671" max="6671" width="0.42578125" style="4" customWidth="1"/>
    <col min="6672" max="6678" width="6.42578125" style="4" customWidth="1"/>
    <col min="6679" max="6907" width="11.42578125" style="4"/>
    <col min="6908" max="6908" width="1" style="4" customWidth="1"/>
    <col min="6909" max="6909" width="4.28515625" style="4" customWidth="1"/>
    <col min="6910" max="6910" width="34.7109375" style="4" customWidth="1"/>
    <col min="6911" max="6911" width="0" style="4" hidden="1" customWidth="1"/>
    <col min="6912" max="6912" width="20" style="4" customWidth="1"/>
    <col min="6913" max="6913" width="20.85546875" style="4" customWidth="1"/>
    <col min="6914" max="6914" width="25" style="4" customWidth="1"/>
    <col min="6915" max="6915" width="18.7109375" style="4" customWidth="1"/>
    <col min="6916" max="6916" width="29.7109375" style="4" customWidth="1"/>
    <col min="6917" max="6917" width="13.42578125" style="4" customWidth="1"/>
    <col min="6918" max="6918" width="13.85546875" style="4" customWidth="1"/>
    <col min="6919" max="6923" width="16.5703125" style="4" customWidth="1"/>
    <col min="6924" max="6924" width="20.5703125" style="4" customWidth="1"/>
    <col min="6925" max="6925" width="21.140625" style="4" customWidth="1"/>
    <col min="6926" max="6926" width="9.5703125" style="4" customWidth="1"/>
    <col min="6927" max="6927" width="0.42578125" style="4" customWidth="1"/>
    <col min="6928" max="6934" width="6.42578125" style="4" customWidth="1"/>
    <col min="6935" max="7163" width="11.42578125" style="4"/>
    <col min="7164" max="7164" width="1" style="4" customWidth="1"/>
    <col min="7165" max="7165" width="4.28515625" style="4" customWidth="1"/>
    <col min="7166" max="7166" width="34.7109375" style="4" customWidth="1"/>
    <col min="7167" max="7167" width="0" style="4" hidden="1" customWidth="1"/>
    <col min="7168" max="7168" width="20" style="4" customWidth="1"/>
    <col min="7169" max="7169" width="20.85546875" style="4" customWidth="1"/>
    <col min="7170" max="7170" width="25" style="4" customWidth="1"/>
    <col min="7171" max="7171" width="18.7109375" style="4" customWidth="1"/>
    <col min="7172" max="7172" width="29.7109375" style="4" customWidth="1"/>
    <col min="7173" max="7173" width="13.42578125" style="4" customWidth="1"/>
    <col min="7174" max="7174" width="13.85546875" style="4" customWidth="1"/>
    <col min="7175" max="7179" width="16.5703125" style="4" customWidth="1"/>
    <col min="7180" max="7180" width="20.5703125" style="4" customWidth="1"/>
    <col min="7181" max="7181" width="21.140625" style="4" customWidth="1"/>
    <col min="7182" max="7182" width="9.5703125" style="4" customWidth="1"/>
    <col min="7183" max="7183" width="0.42578125" style="4" customWidth="1"/>
    <col min="7184" max="7190" width="6.42578125" style="4" customWidth="1"/>
    <col min="7191" max="7419" width="11.42578125" style="4"/>
    <col min="7420" max="7420" width="1" style="4" customWidth="1"/>
    <col min="7421" max="7421" width="4.28515625" style="4" customWidth="1"/>
    <col min="7422" max="7422" width="34.7109375" style="4" customWidth="1"/>
    <col min="7423" max="7423" width="0" style="4" hidden="1" customWidth="1"/>
    <col min="7424" max="7424" width="20" style="4" customWidth="1"/>
    <col min="7425" max="7425" width="20.85546875" style="4" customWidth="1"/>
    <col min="7426" max="7426" width="25" style="4" customWidth="1"/>
    <col min="7427" max="7427" width="18.7109375" style="4" customWidth="1"/>
    <col min="7428" max="7428" width="29.7109375" style="4" customWidth="1"/>
    <col min="7429" max="7429" width="13.42578125" style="4" customWidth="1"/>
    <col min="7430" max="7430" width="13.85546875" style="4" customWidth="1"/>
    <col min="7431" max="7435" width="16.5703125" style="4" customWidth="1"/>
    <col min="7436" max="7436" width="20.5703125" style="4" customWidth="1"/>
    <col min="7437" max="7437" width="21.140625" style="4" customWidth="1"/>
    <col min="7438" max="7438" width="9.5703125" style="4" customWidth="1"/>
    <col min="7439" max="7439" width="0.42578125" style="4" customWidth="1"/>
    <col min="7440" max="7446" width="6.42578125" style="4" customWidth="1"/>
    <col min="7447" max="7675" width="11.42578125" style="4"/>
    <col min="7676" max="7676" width="1" style="4" customWidth="1"/>
    <col min="7677" max="7677" width="4.28515625" style="4" customWidth="1"/>
    <col min="7678" max="7678" width="34.7109375" style="4" customWidth="1"/>
    <col min="7679" max="7679" width="0" style="4" hidden="1" customWidth="1"/>
    <col min="7680" max="7680" width="20" style="4" customWidth="1"/>
    <col min="7681" max="7681" width="20.85546875" style="4" customWidth="1"/>
    <col min="7682" max="7682" width="25" style="4" customWidth="1"/>
    <col min="7683" max="7683" width="18.7109375" style="4" customWidth="1"/>
    <col min="7684" max="7684" width="29.7109375" style="4" customWidth="1"/>
    <col min="7685" max="7685" width="13.42578125" style="4" customWidth="1"/>
    <col min="7686" max="7686" width="13.85546875" style="4" customWidth="1"/>
    <col min="7687" max="7691" width="16.5703125" style="4" customWidth="1"/>
    <col min="7692" max="7692" width="20.5703125" style="4" customWidth="1"/>
    <col min="7693" max="7693" width="21.140625" style="4" customWidth="1"/>
    <col min="7694" max="7694" width="9.5703125" style="4" customWidth="1"/>
    <col min="7695" max="7695" width="0.42578125" style="4" customWidth="1"/>
    <col min="7696" max="7702" width="6.42578125" style="4" customWidth="1"/>
    <col min="7703" max="7931" width="11.42578125" style="4"/>
    <col min="7932" max="7932" width="1" style="4" customWidth="1"/>
    <col min="7933" max="7933" width="4.28515625" style="4" customWidth="1"/>
    <col min="7934" max="7934" width="34.7109375" style="4" customWidth="1"/>
    <col min="7935" max="7935" width="0" style="4" hidden="1" customWidth="1"/>
    <col min="7936" max="7936" width="20" style="4" customWidth="1"/>
    <col min="7937" max="7937" width="20.85546875" style="4" customWidth="1"/>
    <col min="7938" max="7938" width="25" style="4" customWidth="1"/>
    <col min="7939" max="7939" width="18.7109375" style="4" customWidth="1"/>
    <col min="7940" max="7940" width="29.7109375" style="4" customWidth="1"/>
    <col min="7941" max="7941" width="13.42578125" style="4" customWidth="1"/>
    <col min="7942" max="7942" width="13.85546875" style="4" customWidth="1"/>
    <col min="7943" max="7947" width="16.5703125" style="4" customWidth="1"/>
    <col min="7948" max="7948" width="20.5703125" style="4" customWidth="1"/>
    <col min="7949" max="7949" width="21.140625" style="4" customWidth="1"/>
    <col min="7950" max="7950" width="9.5703125" style="4" customWidth="1"/>
    <col min="7951" max="7951" width="0.42578125" style="4" customWidth="1"/>
    <col min="7952" max="7958" width="6.42578125" style="4" customWidth="1"/>
    <col min="7959" max="8187" width="11.42578125" style="4"/>
    <col min="8188" max="8188" width="1" style="4" customWidth="1"/>
    <col min="8189" max="8189" width="4.28515625" style="4" customWidth="1"/>
    <col min="8190" max="8190" width="34.7109375" style="4" customWidth="1"/>
    <col min="8191" max="8191" width="0" style="4" hidden="1" customWidth="1"/>
    <col min="8192" max="8192" width="20" style="4" customWidth="1"/>
    <col min="8193" max="8193" width="20.85546875" style="4" customWidth="1"/>
    <col min="8194" max="8194" width="25" style="4" customWidth="1"/>
    <col min="8195" max="8195" width="18.7109375" style="4" customWidth="1"/>
    <col min="8196" max="8196" width="29.7109375" style="4" customWidth="1"/>
    <col min="8197" max="8197" width="13.42578125" style="4" customWidth="1"/>
    <col min="8198" max="8198" width="13.85546875" style="4" customWidth="1"/>
    <col min="8199" max="8203" width="16.5703125" style="4" customWidth="1"/>
    <col min="8204" max="8204" width="20.5703125" style="4" customWidth="1"/>
    <col min="8205" max="8205" width="21.140625" style="4" customWidth="1"/>
    <col min="8206" max="8206" width="9.5703125" style="4" customWidth="1"/>
    <col min="8207" max="8207" width="0.42578125" style="4" customWidth="1"/>
    <col min="8208" max="8214" width="6.42578125" style="4" customWidth="1"/>
    <col min="8215" max="8443" width="11.42578125" style="4"/>
    <col min="8444" max="8444" width="1" style="4" customWidth="1"/>
    <col min="8445" max="8445" width="4.28515625" style="4" customWidth="1"/>
    <col min="8446" max="8446" width="34.7109375" style="4" customWidth="1"/>
    <col min="8447" max="8447" width="0" style="4" hidden="1" customWidth="1"/>
    <col min="8448" max="8448" width="20" style="4" customWidth="1"/>
    <col min="8449" max="8449" width="20.85546875" style="4" customWidth="1"/>
    <col min="8450" max="8450" width="25" style="4" customWidth="1"/>
    <col min="8451" max="8451" width="18.7109375" style="4" customWidth="1"/>
    <col min="8452" max="8452" width="29.7109375" style="4" customWidth="1"/>
    <col min="8453" max="8453" width="13.42578125" style="4" customWidth="1"/>
    <col min="8454" max="8454" width="13.85546875" style="4" customWidth="1"/>
    <col min="8455" max="8459" width="16.5703125" style="4" customWidth="1"/>
    <col min="8460" max="8460" width="20.5703125" style="4" customWidth="1"/>
    <col min="8461" max="8461" width="21.140625" style="4" customWidth="1"/>
    <col min="8462" max="8462" width="9.5703125" style="4" customWidth="1"/>
    <col min="8463" max="8463" width="0.42578125" style="4" customWidth="1"/>
    <col min="8464" max="8470" width="6.42578125" style="4" customWidth="1"/>
    <col min="8471" max="8699" width="11.42578125" style="4"/>
    <col min="8700" max="8700" width="1" style="4" customWidth="1"/>
    <col min="8701" max="8701" width="4.28515625" style="4" customWidth="1"/>
    <col min="8702" max="8702" width="34.7109375" style="4" customWidth="1"/>
    <col min="8703" max="8703" width="0" style="4" hidden="1" customWidth="1"/>
    <col min="8704" max="8704" width="20" style="4" customWidth="1"/>
    <col min="8705" max="8705" width="20.85546875" style="4" customWidth="1"/>
    <col min="8706" max="8706" width="25" style="4" customWidth="1"/>
    <col min="8707" max="8707" width="18.7109375" style="4" customWidth="1"/>
    <col min="8708" max="8708" width="29.7109375" style="4" customWidth="1"/>
    <col min="8709" max="8709" width="13.42578125" style="4" customWidth="1"/>
    <col min="8710" max="8710" width="13.85546875" style="4" customWidth="1"/>
    <col min="8711" max="8715" width="16.5703125" style="4" customWidth="1"/>
    <col min="8716" max="8716" width="20.5703125" style="4" customWidth="1"/>
    <col min="8717" max="8717" width="21.140625" style="4" customWidth="1"/>
    <col min="8718" max="8718" width="9.5703125" style="4" customWidth="1"/>
    <col min="8719" max="8719" width="0.42578125" style="4" customWidth="1"/>
    <col min="8720" max="8726" width="6.42578125" style="4" customWidth="1"/>
    <col min="8727" max="8955" width="11.42578125" style="4"/>
    <col min="8956" max="8956" width="1" style="4" customWidth="1"/>
    <col min="8957" max="8957" width="4.28515625" style="4" customWidth="1"/>
    <col min="8958" max="8958" width="34.7109375" style="4" customWidth="1"/>
    <col min="8959" max="8959" width="0" style="4" hidden="1" customWidth="1"/>
    <col min="8960" max="8960" width="20" style="4" customWidth="1"/>
    <col min="8961" max="8961" width="20.85546875" style="4" customWidth="1"/>
    <col min="8962" max="8962" width="25" style="4" customWidth="1"/>
    <col min="8963" max="8963" width="18.7109375" style="4" customWidth="1"/>
    <col min="8964" max="8964" width="29.7109375" style="4" customWidth="1"/>
    <col min="8965" max="8965" width="13.42578125" style="4" customWidth="1"/>
    <col min="8966" max="8966" width="13.85546875" style="4" customWidth="1"/>
    <col min="8967" max="8971" width="16.5703125" style="4" customWidth="1"/>
    <col min="8972" max="8972" width="20.5703125" style="4" customWidth="1"/>
    <col min="8973" max="8973" width="21.140625" style="4" customWidth="1"/>
    <col min="8974" max="8974" width="9.5703125" style="4" customWidth="1"/>
    <col min="8975" max="8975" width="0.42578125" style="4" customWidth="1"/>
    <col min="8976" max="8982" width="6.42578125" style="4" customWidth="1"/>
    <col min="8983" max="9211" width="11.42578125" style="4"/>
    <col min="9212" max="9212" width="1" style="4" customWidth="1"/>
    <col min="9213" max="9213" width="4.28515625" style="4" customWidth="1"/>
    <col min="9214" max="9214" width="34.7109375" style="4" customWidth="1"/>
    <col min="9215" max="9215" width="0" style="4" hidden="1" customWidth="1"/>
    <col min="9216" max="9216" width="20" style="4" customWidth="1"/>
    <col min="9217" max="9217" width="20.85546875" style="4" customWidth="1"/>
    <col min="9218" max="9218" width="25" style="4" customWidth="1"/>
    <col min="9219" max="9219" width="18.7109375" style="4" customWidth="1"/>
    <col min="9220" max="9220" width="29.7109375" style="4" customWidth="1"/>
    <col min="9221" max="9221" width="13.42578125" style="4" customWidth="1"/>
    <col min="9222" max="9222" width="13.85546875" style="4" customWidth="1"/>
    <col min="9223" max="9227" width="16.5703125" style="4" customWidth="1"/>
    <col min="9228" max="9228" width="20.5703125" style="4" customWidth="1"/>
    <col min="9229" max="9229" width="21.140625" style="4" customWidth="1"/>
    <col min="9230" max="9230" width="9.5703125" style="4" customWidth="1"/>
    <col min="9231" max="9231" width="0.42578125" style="4" customWidth="1"/>
    <col min="9232" max="9238" width="6.42578125" style="4" customWidth="1"/>
    <col min="9239" max="9467" width="11.42578125" style="4"/>
    <col min="9468" max="9468" width="1" style="4" customWidth="1"/>
    <col min="9469" max="9469" width="4.28515625" style="4" customWidth="1"/>
    <col min="9470" max="9470" width="34.7109375" style="4" customWidth="1"/>
    <col min="9471" max="9471" width="0" style="4" hidden="1" customWidth="1"/>
    <col min="9472" max="9472" width="20" style="4" customWidth="1"/>
    <col min="9473" max="9473" width="20.85546875" style="4" customWidth="1"/>
    <col min="9474" max="9474" width="25" style="4" customWidth="1"/>
    <col min="9475" max="9475" width="18.7109375" style="4" customWidth="1"/>
    <col min="9476" max="9476" width="29.7109375" style="4" customWidth="1"/>
    <col min="9477" max="9477" width="13.42578125" style="4" customWidth="1"/>
    <col min="9478" max="9478" width="13.85546875" style="4" customWidth="1"/>
    <col min="9479" max="9483" width="16.5703125" style="4" customWidth="1"/>
    <col min="9484" max="9484" width="20.5703125" style="4" customWidth="1"/>
    <col min="9485" max="9485" width="21.140625" style="4" customWidth="1"/>
    <col min="9486" max="9486" width="9.5703125" style="4" customWidth="1"/>
    <col min="9487" max="9487" width="0.42578125" style="4" customWidth="1"/>
    <col min="9488" max="9494" width="6.42578125" style="4" customWidth="1"/>
    <col min="9495" max="9723" width="11.42578125" style="4"/>
    <col min="9724" max="9724" width="1" style="4" customWidth="1"/>
    <col min="9725" max="9725" width="4.28515625" style="4" customWidth="1"/>
    <col min="9726" max="9726" width="34.7109375" style="4" customWidth="1"/>
    <col min="9727" max="9727" width="0" style="4" hidden="1" customWidth="1"/>
    <col min="9728" max="9728" width="20" style="4" customWidth="1"/>
    <col min="9729" max="9729" width="20.85546875" style="4" customWidth="1"/>
    <col min="9730" max="9730" width="25" style="4" customWidth="1"/>
    <col min="9731" max="9731" width="18.7109375" style="4" customWidth="1"/>
    <col min="9732" max="9732" width="29.7109375" style="4" customWidth="1"/>
    <col min="9733" max="9733" width="13.42578125" style="4" customWidth="1"/>
    <col min="9734" max="9734" width="13.85546875" style="4" customWidth="1"/>
    <col min="9735" max="9739" width="16.5703125" style="4" customWidth="1"/>
    <col min="9740" max="9740" width="20.5703125" style="4" customWidth="1"/>
    <col min="9741" max="9741" width="21.140625" style="4" customWidth="1"/>
    <col min="9742" max="9742" width="9.5703125" style="4" customWidth="1"/>
    <col min="9743" max="9743" width="0.42578125" style="4" customWidth="1"/>
    <col min="9744" max="9750" width="6.42578125" style="4" customWidth="1"/>
    <col min="9751" max="9979" width="11.42578125" style="4"/>
    <col min="9980" max="9980" width="1" style="4" customWidth="1"/>
    <col min="9981" max="9981" width="4.28515625" style="4" customWidth="1"/>
    <col min="9982" max="9982" width="34.7109375" style="4" customWidth="1"/>
    <col min="9983" max="9983" width="0" style="4" hidden="1" customWidth="1"/>
    <col min="9984" max="9984" width="20" style="4" customWidth="1"/>
    <col min="9985" max="9985" width="20.85546875" style="4" customWidth="1"/>
    <col min="9986" max="9986" width="25" style="4" customWidth="1"/>
    <col min="9987" max="9987" width="18.7109375" style="4" customWidth="1"/>
    <col min="9988" max="9988" width="29.7109375" style="4" customWidth="1"/>
    <col min="9989" max="9989" width="13.42578125" style="4" customWidth="1"/>
    <col min="9990" max="9990" width="13.85546875" style="4" customWidth="1"/>
    <col min="9991" max="9995" width="16.5703125" style="4" customWidth="1"/>
    <col min="9996" max="9996" width="20.5703125" style="4" customWidth="1"/>
    <col min="9997" max="9997" width="21.140625" style="4" customWidth="1"/>
    <col min="9998" max="9998" width="9.5703125" style="4" customWidth="1"/>
    <col min="9999" max="9999" width="0.42578125" style="4" customWidth="1"/>
    <col min="10000" max="10006" width="6.42578125" style="4" customWidth="1"/>
    <col min="10007" max="10235" width="11.42578125" style="4"/>
    <col min="10236" max="10236" width="1" style="4" customWidth="1"/>
    <col min="10237" max="10237" width="4.28515625" style="4" customWidth="1"/>
    <col min="10238" max="10238" width="34.7109375" style="4" customWidth="1"/>
    <col min="10239" max="10239" width="0" style="4" hidden="1" customWidth="1"/>
    <col min="10240" max="10240" width="20" style="4" customWidth="1"/>
    <col min="10241" max="10241" width="20.85546875" style="4" customWidth="1"/>
    <col min="10242" max="10242" width="25" style="4" customWidth="1"/>
    <col min="10243" max="10243" width="18.7109375" style="4" customWidth="1"/>
    <col min="10244" max="10244" width="29.7109375" style="4" customWidth="1"/>
    <col min="10245" max="10245" width="13.42578125" style="4" customWidth="1"/>
    <col min="10246" max="10246" width="13.85546875" style="4" customWidth="1"/>
    <col min="10247" max="10251" width="16.5703125" style="4" customWidth="1"/>
    <col min="10252" max="10252" width="20.5703125" style="4" customWidth="1"/>
    <col min="10253" max="10253" width="21.140625" style="4" customWidth="1"/>
    <col min="10254" max="10254" width="9.5703125" style="4" customWidth="1"/>
    <col min="10255" max="10255" width="0.42578125" style="4" customWidth="1"/>
    <col min="10256" max="10262" width="6.42578125" style="4" customWidth="1"/>
    <col min="10263" max="10491" width="11.42578125" style="4"/>
    <col min="10492" max="10492" width="1" style="4" customWidth="1"/>
    <col min="10493" max="10493" width="4.28515625" style="4" customWidth="1"/>
    <col min="10494" max="10494" width="34.7109375" style="4" customWidth="1"/>
    <col min="10495" max="10495" width="0" style="4" hidden="1" customWidth="1"/>
    <col min="10496" max="10496" width="20" style="4" customWidth="1"/>
    <col min="10497" max="10497" width="20.85546875" style="4" customWidth="1"/>
    <col min="10498" max="10498" width="25" style="4" customWidth="1"/>
    <col min="10499" max="10499" width="18.7109375" style="4" customWidth="1"/>
    <col min="10500" max="10500" width="29.7109375" style="4" customWidth="1"/>
    <col min="10501" max="10501" width="13.42578125" style="4" customWidth="1"/>
    <col min="10502" max="10502" width="13.85546875" style="4" customWidth="1"/>
    <col min="10503" max="10507" width="16.5703125" style="4" customWidth="1"/>
    <col min="10508" max="10508" width="20.5703125" style="4" customWidth="1"/>
    <col min="10509" max="10509" width="21.140625" style="4" customWidth="1"/>
    <col min="10510" max="10510" width="9.5703125" style="4" customWidth="1"/>
    <col min="10511" max="10511" width="0.42578125" style="4" customWidth="1"/>
    <col min="10512" max="10518" width="6.42578125" style="4" customWidth="1"/>
    <col min="10519" max="10747" width="11.42578125" style="4"/>
    <col min="10748" max="10748" width="1" style="4" customWidth="1"/>
    <col min="10749" max="10749" width="4.28515625" style="4" customWidth="1"/>
    <col min="10750" max="10750" width="34.7109375" style="4" customWidth="1"/>
    <col min="10751" max="10751" width="0" style="4" hidden="1" customWidth="1"/>
    <col min="10752" max="10752" width="20" style="4" customWidth="1"/>
    <col min="10753" max="10753" width="20.85546875" style="4" customWidth="1"/>
    <col min="10754" max="10754" width="25" style="4" customWidth="1"/>
    <col min="10755" max="10755" width="18.7109375" style="4" customWidth="1"/>
    <col min="10756" max="10756" width="29.7109375" style="4" customWidth="1"/>
    <col min="10757" max="10757" width="13.42578125" style="4" customWidth="1"/>
    <col min="10758" max="10758" width="13.85546875" style="4" customWidth="1"/>
    <col min="10759" max="10763" width="16.5703125" style="4" customWidth="1"/>
    <col min="10764" max="10764" width="20.5703125" style="4" customWidth="1"/>
    <col min="10765" max="10765" width="21.140625" style="4" customWidth="1"/>
    <col min="10766" max="10766" width="9.5703125" style="4" customWidth="1"/>
    <col min="10767" max="10767" width="0.42578125" style="4" customWidth="1"/>
    <col min="10768" max="10774" width="6.42578125" style="4" customWidth="1"/>
    <col min="10775" max="11003" width="11.42578125" style="4"/>
    <col min="11004" max="11004" width="1" style="4" customWidth="1"/>
    <col min="11005" max="11005" width="4.28515625" style="4" customWidth="1"/>
    <col min="11006" max="11006" width="34.7109375" style="4" customWidth="1"/>
    <col min="11007" max="11007" width="0" style="4" hidden="1" customWidth="1"/>
    <col min="11008" max="11008" width="20" style="4" customWidth="1"/>
    <col min="11009" max="11009" width="20.85546875" style="4" customWidth="1"/>
    <col min="11010" max="11010" width="25" style="4" customWidth="1"/>
    <col min="11011" max="11011" width="18.7109375" style="4" customWidth="1"/>
    <col min="11012" max="11012" width="29.7109375" style="4" customWidth="1"/>
    <col min="11013" max="11013" width="13.42578125" style="4" customWidth="1"/>
    <col min="11014" max="11014" width="13.85546875" style="4" customWidth="1"/>
    <col min="11015" max="11019" width="16.5703125" style="4" customWidth="1"/>
    <col min="11020" max="11020" width="20.5703125" style="4" customWidth="1"/>
    <col min="11021" max="11021" width="21.140625" style="4" customWidth="1"/>
    <col min="11022" max="11022" width="9.5703125" style="4" customWidth="1"/>
    <col min="11023" max="11023" width="0.42578125" style="4" customWidth="1"/>
    <col min="11024" max="11030" width="6.42578125" style="4" customWidth="1"/>
    <col min="11031" max="11259" width="11.42578125" style="4"/>
    <col min="11260" max="11260" width="1" style="4" customWidth="1"/>
    <col min="11261" max="11261" width="4.28515625" style="4" customWidth="1"/>
    <col min="11262" max="11262" width="34.7109375" style="4" customWidth="1"/>
    <col min="11263" max="11263" width="0" style="4" hidden="1" customWidth="1"/>
    <col min="11264" max="11264" width="20" style="4" customWidth="1"/>
    <col min="11265" max="11265" width="20.85546875" style="4" customWidth="1"/>
    <col min="11266" max="11266" width="25" style="4" customWidth="1"/>
    <col min="11267" max="11267" width="18.7109375" style="4" customWidth="1"/>
    <col min="11268" max="11268" width="29.7109375" style="4" customWidth="1"/>
    <col min="11269" max="11269" width="13.42578125" style="4" customWidth="1"/>
    <col min="11270" max="11270" width="13.85546875" style="4" customWidth="1"/>
    <col min="11271" max="11275" width="16.5703125" style="4" customWidth="1"/>
    <col min="11276" max="11276" width="20.5703125" style="4" customWidth="1"/>
    <col min="11277" max="11277" width="21.140625" style="4" customWidth="1"/>
    <col min="11278" max="11278" width="9.5703125" style="4" customWidth="1"/>
    <col min="11279" max="11279" width="0.42578125" style="4" customWidth="1"/>
    <col min="11280" max="11286" width="6.42578125" style="4" customWidth="1"/>
    <col min="11287" max="11515" width="11.42578125" style="4"/>
    <col min="11516" max="11516" width="1" style="4" customWidth="1"/>
    <col min="11517" max="11517" width="4.28515625" style="4" customWidth="1"/>
    <col min="11518" max="11518" width="34.7109375" style="4" customWidth="1"/>
    <col min="11519" max="11519" width="0" style="4" hidden="1" customWidth="1"/>
    <col min="11520" max="11520" width="20" style="4" customWidth="1"/>
    <col min="11521" max="11521" width="20.85546875" style="4" customWidth="1"/>
    <col min="11522" max="11522" width="25" style="4" customWidth="1"/>
    <col min="11523" max="11523" width="18.7109375" style="4" customWidth="1"/>
    <col min="11524" max="11524" width="29.7109375" style="4" customWidth="1"/>
    <col min="11525" max="11525" width="13.42578125" style="4" customWidth="1"/>
    <col min="11526" max="11526" width="13.85546875" style="4" customWidth="1"/>
    <col min="11527" max="11531" width="16.5703125" style="4" customWidth="1"/>
    <col min="11532" max="11532" width="20.5703125" style="4" customWidth="1"/>
    <col min="11533" max="11533" width="21.140625" style="4" customWidth="1"/>
    <col min="11534" max="11534" width="9.5703125" style="4" customWidth="1"/>
    <col min="11535" max="11535" width="0.42578125" style="4" customWidth="1"/>
    <col min="11536" max="11542" width="6.42578125" style="4" customWidth="1"/>
    <col min="11543" max="11771" width="11.42578125" style="4"/>
    <col min="11772" max="11772" width="1" style="4" customWidth="1"/>
    <col min="11773" max="11773" width="4.28515625" style="4" customWidth="1"/>
    <col min="11774" max="11774" width="34.7109375" style="4" customWidth="1"/>
    <col min="11775" max="11775" width="0" style="4" hidden="1" customWidth="1"/>
    <col min="11776" max="11776" width="20" style="4" customWidth="1"/>
    <col min="11777" max="11777" width="20.85546875" style="4" customWidth="1"/>
    <col min="11778" max="11778" width="25" style="4" customWidth="1"/>
    <col min="11779" max="11779" width="18.7109375" style="4" customWidth="1"/>
    <col min="11780" max="11780" width="29.7109375" style="4" customWidth="1"/>
    <col min="11781" max="11781" width="13.42578125" style="4" customWidth="1"/>
    <col min="11782" max="11782" width="13.85546875" style="4" customWidth="1"/>
    <col min="11783" max="11787" width="16.5703125" style="4" customWidth="1"/>
    <col min="11788" max="11788" width="20.5703125" style="4" customWidth="1"/>
    <col min="11789" max="11789" width="21.140625" style="4" customWidth="1"/>
    <col min="11790" max="11790" width="9.5703125" style="4" customWidth="1"/>
    <col min="11791" max="11791" width="0.42578125" style="4" customWidth="1"/>
    <col min="11792" max="11798" width="6.42578125" style="4" customWidth="1"/>
    <col min="11799" max="12027" width="11.42578125" style="4"/>
    <col min="12028" max="12028" width="1" style="4" customWidth="1"/>
    <col min="12029" max="12029" width="4.28515625" style="4" customWidth="1"/>
    <col min="12030" max="12030" width="34.7109375" style="4" customWidth="1"/>
    <col min="12031" max="12031" width="0" style="4" hidden="1" customWidth="1"/>
    <col min="12032" max="12032" width="20" style="4" customWidth="1"/>
    <col min="12033" max="12033" width="20.85546875" style="4" customWidth="1"/>
    <col min="12034" max="12034" width="25" style="4" customWidth="1"/>
    <col min="12035" max="12035" width="18.7109375" style="4" customWidth="1"/>
    <col min="12036" max="12036" width="29.7109375" style="4" customWidth="1"/>
    <col min="12037" max="12037" width="13.42578125" style="4" customWidth="1"/>
    <col min="12038" max="12038" width="13.85546875" style="4" customWidth="1"/>
    <col min="12039" max="12043" width="16.5703125" style="4" customWidth="1"/>
    <col min="12044" max="12044" width="20.5703125" style="4" customWidth="1"/>
    <col min="12045" max="12045" width="21.140625" style="4" customWidth="1"/>
    <col min="12046" max="12046" width="9.5703125" style="4" customWidth="1"/>
    <col min="12047" max="12047" width="0.42578125" style="4" customWidth="1"/>
    <col min="12048" max="12054" width="6.42578125" style="4" customWidth="1"/>
    <col min="12055" max="12283" width="11.42578125" style="4"/>
    <col min="12284" max="12284" width="1" style="4" customWidth="1"/>
    <col min="12285" max="12285" width="4.28515625" style="4" customWidth="1"/>
    <col min="12286" max="12286" width="34.7109375" style="4" customWidth="1"/>
    <col min="12287" max="12287" width="0" style="4" hidden="1" customWidth="1"/>
    <col min="12288" max="12288" width="20" style="4" customWidth="1"/>
    <col min="12289" max="12289" width="20.85546875" style="4" customWidth="1"/>
    <col min="12290" max="12290" width="25" style="4" customWidth="1"/>
    <col min="12291" max="12291" width="18.7109375" style="4" customWidth="1"/>
    <col min="12292" max="12292" width="29.7109375" style="4" customWidth="1"/>
    <col min="12293" max="12293" width="13.42578125" style="4" customWidth="1"/>
    <col min="12294" max="12294" width="13.85546875" style="4" customWidth="1"/>
    <col min="12295" max="12299" width="16.5703125" style="4" customWidth="1"/>
    <col min="12300" max="12300" width="20.5703125" style="4" customWidth="1"/>
    <col min="12301" max="12301" width="21.140625" style="4" customWidth="1"/>
    <col min="12302" max="12302" width="9.5703125" style="4" customWidth="1"/>
    <col min="12303" max="12303" width="0.42578125" style="4" customWidth="1"/>
    <col min="12304" max="12310" width="6.42578125" style="4" customWidth="1"/>
    <col min="12311" max="12539" width="11.42578125" style="4"/>
    <col min="12540" max="12540" width="1" style="4" customWidth="1"/>
    <col min="12541" max="12541" width="4.28515625" style="4" customWidth="1"/>
    <col min="12542" max="12542" width="34.7109375" style="4" customWidth="1"/>
    <col min="12543" max="12543" width="0" style="4" hidden="1" customWidth="1"/>
    <col min="12544" max="12544" width="20" style="4" customWidth="1"/>
    <col min="12545" max="12545" width="20.85546875" style="4" customWidth="1"/>
    <col min="12546" max="12546" width="25" style="4" customWidth="1"/>
    <col min="12547" max="12547" width="18.7109375" style="4" customWidth="1"/>
    <col min="12548" max="12548" width="29.7109375" style="4" customWidth="1"/>
    <col min="12549" max="12549" width="13.42578125" style="4" customWidth="1"/>
    <col min="12550" max="12550" width="13.85546875" style="4" customWidth="1"/>
    <col min="12551" max="12555" width="16.5703125" style="4" customWidth="1"/>
    <col min="12556" max="12556" width="20.5703125" style="4" customWidth="1"/>
    <col min="12557" max="12557" width="21.140625" style="4" customWidth="1"/>
    <col min="12558" max="12558" width="9.5703125" style="4" customWidth="1"/>
    <col min="12559" max="12559" width="0.42578125" style="4" customWidth="1"/>
    <col min="12560" max="12566" width="6.42578125" style="4" customWidth="1"/>
    <col min="12567" max="12795" width="11.42578125" style="4"/>
    <col min="12796" max="12796" width="1" style="4" customWidth="1"/>
    <col min="12797" max="12797" width="4.28515625" style="4" customWidth="1"/>
    <col min="12798" max="12798" width="34.7109375" style="4" customWidth="1"/>
    <col min="12799" max="12799" width="0" style="4" hidden="1" customWidth="1"/>
    <col min="12800" max="12800" width="20" style="4" customWidth="1"/>
    <col min="12801" max="12801" width="20.85546875" style="4" customWidth="1"/>
    <col min="12802" max="12802" width="25" style="4" customWidth="1"/>
    <col min="12803" max="12803" width="18.7109375" style="4" customWidth="1"/>
    <col min="12804" max="12804" width="29.7109375" style="4" customWidth="1"/>
    <col min="12805" max="12805" width="13.42578125" style="4" customWidth="1"/>
    <col min="12806" max="12806" width="13.85546875" style="4" customWidth="1"/>
    <col min="12807" max="12811" width="16.5703125" style="4" customWidth="1"/>
    <col min="12812" max="12812" width="20.5703125" style="4" customWidth="1"/>
    <col min="12813" max="12813" width="21.140625" style="4" customWidth="1"/>
    <col min="12814" max="12814" width="9.5703125" style="4" customWidth="1"/>
    <col min="12815" max="12815" width="0.42578125" style="4" customWidth="1"/>
    <col min="12816" max="12822" width="6.42578125" style="4" customWidth="1"/>
    <col min="12823" max="13051" width="11.42578125" style="4"/>
    <col min="13052" max="13052" width="1" style="4" customWidth="1"/>
    <col min="13053" max="13053" width="4.28515625" style="4" customWidth="1"/>
    <col min="13054" max="13054" width="34.7109375" style="4" customWidth="1"/>
    <col min="13055" max="13055" width="0" style="4" hidden="1" customWidth="1"/>
    <col min="13056" max="13056" width="20" style="4" customWidth="1"/>
    <col min="13057" max="13057" width="20.85546875" style="4" customWidth="1"/>
    <col min="13058" max="13058" width="25" style="4" customWidth="1"/>
    <col min="13059" max="13059" width="18.7109375" style="4" customWidth="1"/>
    <col min="13060" max="13060" width="29.7109375" style="4" customWidth="1"/>
    <col min="13061" max="13061" width="13.42578125" style="4" customWidth="1"/>
    <col min="13062" max="13062" width="13.85546875" style="4" customWidth="1"/>
    <col min="13063" max="13067" width="16.5703125" style="4" customWidth="1"/>
    <col min="13068" max="13068" width="20.5703125" style="4" customWidth="1"/>
    <col min="13069" max="13069" width="21.140625" style="4" customWidth="1"/>
    <col min="13070" max="13070" width="9.5703125" style="4" customWidth="1"/>
    <col min="13071" max="13071" width="0.42578125" style="4" customWidth="1"/>
    <col min="13072" max="13078" width="6.42578125" style="4" customWidth="1"/>
    <col min="13079" max="13307" width="11.42578125" style="4"/>
    <col min="13308" max="13308" width="1" style="4" customWidth="1"/>
    <col min="13309" max="13309" width="4.28515625" style="4" customWidth="1"/>
    <col min="13310" max="13310" width="34.7109375" style="4" customWidth="1"/>
    <col min="13311" max="13311" width="0" style="4" hidden="1" customWidth="1"/>
    <col min="13312" max="13312" width="20" style="4" customWidth="1"/>
    <col min="13313" max="13313" width="20.85546875" style="4" customWidth="1"/>
    <col min="13314" max="13314" width="25" style="4" customWidth="1"/>
    <col min="13315" max="13315" width="18.7109375" style="4" customWidth="1"/>
    <col min="13316" max="13316" width="29.7109375" style="4" customWidth="1"/>
    <col min="13317" max="13317" width="13.42578125" style="4" customWidth="1"/>
    <col min="13318" max="13318" width="13.85546875" style="4" customWidth="1"/>
    <col min="13319" max="13323" width="16.5703125" style="4" customWidth="1"/>
    <col min="13324" max="13324" width="20.5703125" style="4" customWidth="1"/>
    <col min="13325" max="13325" width="21.140625" style="4" customWidth="1"/>
    <col min="13326" max="13326" width="9.5703125" style="4" customWidth="1"/>
    <col min="13327" max="13327" width="0.42578125" style="4" customWidth="1"/>
    <col min="13328" max="13334" width="6.42578125" style="4" customWidth="1"/>
    <col min="13335" max="13563" width="11.42578125" style="4"/>
    <col min="13564" max="13564" width="1" style="4" customWidth="1"/>
    <col min="13565" max="13565" width="4.28515625" style="4" customWidth="1"/>
    <col min="13566" max="13566" width="34.7109375" style="4" customWidth="1"/>
    <col min="13567" max="13567" width="0" style="4" hidden="1" customWidth="1"/>
    <col min="13568" max="13568" width="20" style="4" customWidth="1"/>
    <col min="13569" max="13569" width="20.85546875" style="4" customWidth="1"/>
    <col min="13570" max="13570" width="25" style="4" customWidth="1"/>
    <col min="13571" max="13571" width="18.7109375" style="4" customWidth="1"/>
    <col min="13572" max="13572" width="29.7109375" style="4" customWidth="1"/>
    <col min="13573" max="13573" width="13.42578125" style="4" customWidth="1"/>
    <col min="13574" max="13574" width="13.85546875" style="4" customWidth="1"/>
    <col min="13575" max="13579" width="16.5703125" style="4" customWidth="1"/>
    <col min="13580" max="13580" width="20.5703125" style="4" customWidth="1"/>
    <col min="13581" max="13581" width="21.140625" style="4" customWidth="1"/>
    <col min="13582" max="13582" width="9.5703125" style="4" customWidth="1"/>
    <col min="13583" max="13583" width="0.42578125" style="4" customWidth="1"/>
    <col min="13584" max="13590" width="6.42578125" style="4" customWidth="1"/>
    <col min="13591" max="13819" width="11.42578125" style="4"/>
    <col min="13820" max="13820" width="1" style="4" customWidth="1"/>
    <col min="13821" max="13821" width="4.28515625" style="4" customWidth="1"/>
    <col min="13822" max="13822" width="34.7109375" style="4" customWidth="1"/>
    <col min="13823" max="13823" width="0" style="4" hidden="1" customWidth="1"/>
    <col min="13824" max="13824" width="20" style="4" customWidth="1"/>
    <col min="13825" max="13825" width="20.85546875" style="4" customWidth="1"/>
    <col min="13826" max="13826" width="25" style="4" customWidth="1"/>
    <col min="13827" max="13827" width="18.7109375" style="4" customWidth="1"/>
    <col min="13828" max="13828" width="29.7109375" style="4" customWidth="1"/>
    <col min="13829" max="13829" width="13.42578125" style="4" customWidth="1"/>
    <col min="13830" max="13830" width="13.85546875" style="4" customWidth="1"/>
    <col min="13831" max="13835" width="16.5703125" style="4" customWidth="1"/>
    <col min="13836" max="13836" width="20.5703125" style="4" customWidth="1"/>
    <col min="13837" max="13837" width="21.140625" style="4" customWidth="1"/>
    <col min="13838" max="13838" width="9.5703125" style="4" customWidth="1"/>
    <col min="13839" max="13839" width="0.42578125" style="4" customWidth="1"/>
    <col min="13840" max="13846" width="6.42578125" style="4" customWidth="1"/>
    <col min="13847" max="14075" width="11.42578125" style="4"/>
    <col min="14076" max="14076" width="1" style="4" customWidth="1"/>
    <col min="14077" max="14077" width="4.28515625" style="4" customWidth="1"/>
    <col min="14078" max="14078" width="34.7109375" style="4" customWidth="1"/>
    <col min="14079" max="14079" width="0" style="4" hidden="1" customWidth="1"/>
    <col min="14080" max="14080" width="20" style="4" customWidth="1"/>
    <col min="14081" max="14081" width="20.85546875" style="4" customWidth="1"/>
    <col min="14082" max="14082" width="25" style="4" customWidth="1"/>
    <col min="14083" max="14083" width="18.7109375" style="4" customWidth="1"/>
    <col min="14084" max="14084" width="29.7109375" style="4" customWidth="1"/>
    <col min="14085" max="14085" width="13.42578125" style="4" customWidth="1"/>
    <col min="14086" max="14086" width="13.85546875" style="4" customWidth="1"/>
    <col min="14087" max="14091" width="16.5703125" style="4" customWidth="1"/>
    <col min="14092" max="14092" width="20.5703125" style="4" customWidth="1"/>
    <col min="14093" max="14093" width="21.140625" style="4" customWidth="1"/>
    <col min="14094" max="14094" width="9.5703125" style="4" customWidth="1"/>
    <col min="14095" max="14095" width="0.42578125" style="4" customWidth="1"/>
    <col min="14096" max="14102" width="6.42578125" style="4" customWidth="1"/>
    <col min="14103" max="14331" width="11.42578125" style="4"/>
    <col min="14332" max="14332" width="1" style="4" customWidth="1"/>
    <col min="14333" max="14333" width="4.28515625" style="4" customWidth="1"/>
    <col min="14334" max="14334" width="34.7109375" style="4" customWidth="1"/>
    <col min="14335" max="14335" width="0" style="4" hidden="1" customWidth="1"/>
    <col min="14336" max="14336" width="20" style="4" customWidth="1"/>
    <col min="14337" max="14337" width="20.85546875" style="4" customWidth="1"/>
    <col min="14338" max="14338" width="25" style="4" customWidth="1"/>
    <col min="14339" max="14339" width="18.7109375" style="4" customWidth="1"/>
    <col min="14340" max="14340" width="29.7109375" style="4" customWidth="1"/>
    <col min="14341" max="14341" width="13.42578125" style="4" customWidth="1"/>
    <col min="14342" max="14342" width="13.85546875" style="4" customWidth="1"/>
    <col min="14343" max="14347" width="16.5703125" style="4" customWidth="1"/>
    <col min="14348" max="14348" width="20.5703125" style="4" customWidth="1"/>
    <col min="14349" max="14349" width="21.140625" style="4" customWidth="1"/>
    <col min="14350" max="14350" width="9.5703125" style="4" customWidth="1"/>
    <col min="14351" max="14351" width="0.42578125" style="4" customWidth="1"/>
    <col min="14352" max="14358" width="6.42578125" style="4" customWidth="1"/>
    <col min="14359" max="14587" width="11.42578125" style="4"/>
    <col min="14588" max="14588" width="1" style="4" customWidth="1"/>
    <col min="14589" max="14589" width="4.28515625" style="4" customWidth="1"/>
    <col min="14590" max="14590" width="34.7109375" style="4" customWidth="1"/>
    <col min="14591" max="14591" width="0" style="4" hidden="1" customWidth="1"/>
    <col min="14592" max="14592" width="20" style="4" customWidth="1"/>
    <col min="14593" max="14593" width="20.85546875" style="4" customWidth="1"/>
    <col min="14594" max="14594" width="25" style="4" customWidth="1"/>
    <col min="14595" max="14595" width="18.7109375" style="4" customWidth="1"/>
    <col min="14596" max="14596" width="29.7109375" style="4" customWidth="1"/>
    <col min="14597" max="14597" width="13.42578125" style="4" customWidth="1"/>
    <col min="14598" max="14598" width="13.85546875" style="4" customWidth="1"/>
    <col min="14599" max="14603" width="16.5703125" style="4" customWidth="1"/>
    <col min="14604" max="14604" width="20.5703125" style="4" customWidth="1"/>
    <col min="14605" max="14605" width="21.140625" style="4" customWidth="1"/>
    <col min="14606" max="14606" width="9.5703125" style="4" customWidth="1"/>
    <col min="14607" max="14607" width="0.42578125" style="4" customWidth="1"/>
    <col min="14608" max="14614" width="6.42578125" style="4" customWidth="1"/>
    <col min="14615" max="14843" width="11.42578125" style="4"/>
    <col min="14844" max="14844" width="1" style="4" customWidth="1"/>
    <col min="14845" max="14845" width="4.28515625" style="4" customWidth="1"/>
    <col min="14846" max="14846" width="34.7109375" style="4" customWidth="1"/>
    <col min="14847" max="14847" width="0" style="4" hidden="1" customWidth="1"/>
    <col min="14848" max="14848" width="20" style="4" customWidth="1"/>
    <col min="14849" max="14849" width="20.85546875" style="4" customWidth="1"/>
    <col min="14850" max="14850" width="25" style="4" customWidth="1"/>
    <col min="14851" max="14851" width="18.7109375" style="4" customWidth="1"/>
    <col min="14852" max="14852" width="29.7109375" style="4" customWidth="1"/>
    <col min="14853" max="14853" width="13.42578125" style="4" customWidth="1"/>
    <col min="14854" max="14854" width="13.85546875" style="4" customWidth="1"/>
    <col min="14855" max="14859" width="16.5703125" style="4" customWidth="1"/>
    <col min="14860" max="14860" width="20.5703125" style="4" customWidth="1"/>
    <col min="14861" max="14861" width="21.140625" style="4" customWidth="1"/>
    <col min="14862" max="14862" width="9.5703125" style="4" customWidth="1"/>
    <col min="14863" max="14863" width="0.42578125" style="4" customWidth="1"/>
    <col min="14864" max="14870" width="6.42578125" style="4" customWidth="1"/>
    <col min="14871" max="15099" width="11.42578125" style="4"/>
    <col min="15100" max="15100" width="1" style="4" customWidth="1"/>
    <col min="15101" max="15101" width="4.28515625" style="4" customWidth="1"/>
    <col min="15102" max="15102" width="34.7109375" style="4" customWidth="1"/>
    <col min="15103" max="15103" width="0" style="4" hidden="1" customWidth="1"/>
    <col min="15104" max="15104" width="20" style="4" customWidth="1"/>
    <col min="15105" max="15105" width="20.85546875" style="4" customWidth="1"/>
    <col min="15106" max="15106" width="25" style="4" customWidth="1"/>
    <col min="15107" max="15107" width="18.7109375" style="4" customWidth="1"/>
    <col min="15108" max="15108" width="29.7109375" style="4" customWidth="1"/>
    <col min="15109" max="15109" width="13.42578125" style="4" customWidth="1"/>
    <col min="15110" max="15110" width="13.85546875" style="4" customWidth="1"/>
    <col min="15111" max="15115" width="16.5703125" style="4" customWidth="1"/>
    <col min="15116" max="15116" width="20.5703125" style="4" customWidth="1"/>
    <col min="15117" max="15117" width="21.140625" style="4" customWidth="1"/>
    <col min="15118" max="15118" width="9.5703125" style="4" customWidth="1"/>
    <col min="15119" max="15119" width="0.42578125" style="4" customWidth="1"/>
    <col min="15120" max="15126" width="6.42578125" style="4" customWidth="1"/>
    <col min="15127" max="15355" width="11.42578125" style="4"/>
    <col min="15356" max="15356" width="1" style="4" customWidth="1"/>
    <col min="15357" max="15357" width="4.28515625" style="4" customWidth="1"/>
    <col min="15358" max="15358" width="34.7109375" style="4" customWidth="1"/>
    <col min="15359" max="15359" width="0" style="4" hidden="1" customWidth="1"/>
    <col min="15360" max="15360" width="20" style="4" customWidth="1"/>
    <col min="15361" max="15361" width="20.85546875" style="4" customWidth="1"/>
    <col min="15362" max="15362" width="25" style="4" customWidth="1"/>
    <col min="15363" max="15363" width="18.7109375" style="4" customWidth="1"/>
    <col min="15364" max="15364" width="29.7109375" style="4" customWidth="1"/>
    <col min="15365" max="15365" width="13.42578125" style="4" customWidth="1"/>
    <col min="15366" max="15366" width="13.85546875" style="4" customWidth="1"/>
    <col min="15367" max="15371" width="16.5703125" style="4" customWidth="1"/>
    <col min="15372" max="15372" width="20.5703125" style="4" customWidth="1"/>
    <col min="15373" max="15373" width="21.140625" style="4" customWidth="1"/>
    <col min="15374" max="15374" width="9.5703125" style="4" customWidth="1"/>
    <col min="15375" max="15375" width="0.42578125" style="4" customWidth="1"/>
    <col min="15376" max="15382" width="6.42578125" style="4" customWidth="1"/>
    <col min="15383" max="15611" width="11.42578125" style="4"/>
    <col min="15612" max="15612" width="1" style="4" customWidth="1"/>
    <col min="15613" max="15613" width="4.28515625" style="4" customWidth="1"/>
    <col min="15614" max="15614" width="34.7109375" style="4" customWidth="1"/>
    <col min="15615" max="15615" width="0" style="4" hidden="1" customWidth="1"/>
    <col min="15616" max="15616" width="20" style="4" customWidth="1"/>
    <col min="15617" max="15617" width="20.85546875" style="4" customWidth="1"/>
    <col min="15618" max="15618" width="25" style="4" customWidth="1"/>
    <col min="15619" max="15619" width="18.7109375" style="4" customWidth="1"/>
    <col min="15620" max="15620" width="29.7109375" style="4" customWidth="1"/>
    <col min="15621" max="15621" width="13.42578125" style="4" customWidth="1"/>
    <col min="15622" max="15622" width="13.85546875" style="4" customWidth="1"/>
    <col min="15623" max="15627" width="16.5703125" style="4" customWidth="1"/>
    <col min="15628" max="15628" width="20.5703125" style="4" customWidth="1"/>
    <col min="15629" max="15629" width="21.140625" style="4" customWidth="1"/>
    <col min="15630" max="15630" width="9.5703125" style="4" customWidth="1"/>
    <col min="15631" max="15631" width="0.42578125" style="4" customWidth="1"/>
    <col min="15632" max="15638" width="6.42578125" style="4" customWidth="1"/>
    <col min="15639" max="15867" width="11.42578125" style="4"/>
    <col min="15868" max="15868" width="1" style="4" customWidth="1"/>
    <col min="15869" max="15869" width="4.28515625" style="4" customWidth="1"/>
    <col min="15870" max="15870" width="34.7109375" style="4" customWidth="1"/>
    <col min="15871" max="15871" width="0" style="4" hidden="1" customWidth="1"/>
    <col min="15872" max="15872" width="20" style="4" customWidth="1"/>
    <col min="15873" max="15873" width="20.85546875" style="4" customWidth="1"/>
    <col min="15874" max="15874" width="25" style="4" customWidth="1"/>
    <col min="15875" max="15875" width="18.7109375" style="4" customWidth="1"/>
    <col min="15876" max="15876" width="29.7109375" style="4" customWidth="1"/>
    <col min="15877" max="15877" width="13.42578125" style="4" customWidth="1"/>
    <col min="15878" max="15878" width="13.85546875" style="4" customWidth="1"/>
    <col min="15879" max="15883" width="16.5703125" style="4" customWidth="1"/>
    <col min="15884" max="15884" width="20.5703125" style="4" customWidth="1"/>
    <col min="15885" max="15885" width="21.140625" style="4" customWidth="1"/>
    <col min="15886" max="15886" width="9.5703125" style="4" customWidth="1"/>
    <col min="15887" max="15887" width="0.42578125" style="4" customWidth="1"/>
    <col min="15888" max="15894" width="6.42578125" style="4" customWidth="1"/>
    <col min="15895" max="16123" width="11.42578125" style="4"/>
    <col min="16124" max="16124" width="1" style="4" customWidth="1"/>
    <col min="16125" max="16125" width="4.28515625" style="4" customWidth="1"/>
    <col min="16126" max="16126" width="34.7109375" style="4" customWidth="1"/>
    <col min="16127" max="16127" width="0" style="4" hidden="1" customWidth="1"/>
    <col min="16128" max="16128" width="20" style="4" customWidth="1"/>
    <col min="16129" max="16129" width="20.85546875" style="4" customWidth="1"/>
    <col min="16130" max="16130" width="25" style="4" customWidth="1"/>
    <col min="16131" max="16131" width="18.7109375" style="4" customWidth="1"/>
    <col min="16132" max="16132" width="29.7109375" style="4" customWidth="1"/>
    <col min="16133" max="16133" width="13.42578125" style="4" customWidth="1"/>
    <col min="16134" max="16134" width="13.85546875" style="4" customWidth="1"/>
    <col min="16135" max="16139" width="16.5703125" style="4" customWidth="1"/>
    <col min="16140" max="16140" width="20.5703125" style="4" customWidth="1"/>
    <col min="16141" max="16141" width="21.140625" style="4" customWidth="1"/>
    <col min="16142" max="16142" width="9.5703125" style="4" customWidth="1"/>
    <col min="16143" max="16143" width="0.42578125" style="4" customWidth="1"/>
    <col min="16144" max="16150" width="6.42578125" style="4" customWidth="1"/>
    <col min="16151" max="16371" width="11.42578125" style="4"/>
    <col min="16372" max="16384" width="11.42578125" style="4" customWidth="1"/>
  </cols>
  <sheetData>
    <row r="2" spans="2:16" ht="26.25" x14ac:dyDescent="0.25">
      <c r="B2" s="320" t="s">
        <v>62</v>
      </c>
      <c r="C2" s="321"/>
      <c r="D2" s="321"/>
      <c r="E2" s="321"/>
      <c r="F2" s="321"/>
      <c r="G2" s="321"/>
      <c r="H2" s="321"/>
      <c r="I2" s="321"/>
      <c r="J2" s="321"/>
      <c r="K2" s="321"/>
      <c r="L2" s="321"/>
      <c r="M2" s="321"/>
      <c r="N2" s="321"/>
      <c r="O2" s="321"/>
      <c r="P2" s="321"/>
    </row>
    <row r="4" spans="2:16" ht="26.25" x14ac:dyDescent="0.25">
      <c r="B4" s="320" t="s">
        <v>47</v>
      </c>
      <c r="C4" s="321"/>
      <c r="D4" s="321"/>
      <c r="E4" s="321"/>
      <c r="F4" s="321"/>
      <c r="G4" s="321"/>
      <c r="H4" s="321"/>
      <c r="I4" s="321"/>
      <c r="J4" s="321"/>
      <c r="K4" s="321"/>
      <c r="L4" s="321"/>
      <c r="M4" s="321"/>
      <c r="N4" s="321"/>
      <c r="O4" s="321"/>
      <c r="P4" s="321"/>
    </row>
    <row r="5" spans="2:16" ht="15.75" thickBot="1" x14ac:dyDescent="0.3"/>
    <row r="6" spans="2:16" ht="21.75" thickBot="1" x14ac:dyDescent="0.3">
      <c r="B6" s="6" t="s">
        <v>4</v>
      </c>
      <c r="C6" s="318" t="s">
        <v>157</v>
      </c>
      <c r="D6" s="318"/>
      <c r="E6" s="318"/>
      <c r="F6" s="318"/>
      <c r="G6" s="318"/>
      <c r="H6" s="318"/>
      <c r="I6" s="318"/>
      <c r="J6" s="318"/>
      <c r="K6" s="318"/>
      <c r="L6" s="318"/>
      <c r="M6" s="318"/>
      <c r="N6" s="319"/>
    </row>
    <row r="7" spans="2:16" ht="16.5" thickBot="1" x14ac:dyDescent="0.3">
      <c r="B7" s="7" t="s">
        <v>5</v>
      </c>
      <c r="C7" s="134" t="s">
        <v>158</v>
      </c>
      <c r="D7" s="134"/>
      <c r="E7" s="133"/>
      <c r="F7" s="133"/>
      <c r="G7" s="133"/>
      <c r="H7" s="133"/>
      <c r="I7" s="133"/>
      <c r="J7" s="133"/>
      <c r="K7" s="133"/>
      <c r="L7" s="133"/>
      <c r="M7" s="133"/>
    </row>
    <row r="8" spans="2:16" ht="16.5" thickBot="1" x14ac:dyDescent="0.3">
      <c r="B8" s="7" t="s">
        <v>6</v>
      </c>
      <c r="C8" s="318" t="s">
        <v>160</v>
      </c>
      <c r="D8" s="318"/>
      <c r="E8" s="318"/>
      <c r="F8" s="318"/>
      <c r="G8" s="318"/>
      <c r="H8" s="318"/>
      <c r="I8" s="318"/>
      <c r="J8" s="318"/>
      <c r="K8" s="318"/>
      <c r="L8" s="318"/>
      <c r="M8" s="318"/>
      <c r="N8" s="319"/>
    </row>
    <row r="9" spans="2:16" ht="16.5" thickBot="1" x14ac:dyDescent="0.3">
      <c r="B9" s="7" t="s">
        <v>7</v>
      </c>
      <c r="C9" s="318"/>
      <c r="D9" s="318"/>
      <c r="E9" s="318"/>
      <c r="F9" s="318"/>
      <c r="G9" s="318"/>
      <c r="H9" s="318"/>
      <c r="I9" s="318"/>
      <c r="J9" s="318"/>
      <c r="K9" s="318"/>
      <c r="L9" s="318"/>
      <c r="M9" s="318"/>
      <c r="N9" s="319"/>
    </row>
    <row r="10" spans="2:16" ht="16.5" thickBot="1" x14ac:dyDescent="0.3">
      <c r="B10" s="7" t="s">
        <v>8</v>
      </c>
      <c r="C10" s="306">
        <v>15</v>
      </c>
      <c r="D10" s="306"/>
      <c r="E10" s="307"/>
      <c r="F10" s="23"/>
      <c r="G10" s="23"/>
      <c r="H10" s="23"/>
      <c r="I10" s="23"/>
      <c r="J10" s="23"/>
      <c r="K10" s="23"/>
      <c r="L10" s="23"/>
      <c r="M10" s="23"/>
      <c r="N10" s="24"/>
    </row>
    <row r="11" spans="2:16" ht="16.5" thickBot="1" x14ac:dyDescent="0.3">
      <c r="B11" s="9" t="s">
        <v>9</v>
      </c>
      <c r="C11" s="10">
        <v>41973</v>
      </c>
      <c r="D11" s="11"/>
      <c r="E11" s="11"/>
      <c r="F11" s="11"/>
      <c r="G11" s="11"/>
      <c r="H11" s="11"/>
      <c r="I11" s="11"/>
      <c r="J11" s="11"/>
      <c r="K11" s="11"/>
      <c r="L11" s="11"/>
      <c r="M11" s="11"/>
      <c r="N11" s="12"/>
    </row>
    <row r="12" spans="2:16" ht="15.75" x14ac:dyDescent="0.25">
      <c r="B12" s="8"/>
      <c r="C12" s="13"/>
      <c r="D12" s="14"/>
      <c r="E12" s="14"/>
      <c r="F12" s="14"/>
      <c r="G12" s="14"/>
      <c r="H12" s="14"/>
      <c r="I12" s="67"/>
      <c r="J12" s="67"/>
      <c r="K12" s="67"/>
      <c r="L12" s="67"/>
      <c r="M12" s="67"/>
      <c r="N12" s="14"/>
    </row>
    <row r="13" spans="2:16" x14ac:dyDescent="0.25">
      <c r="I13" s="67"/>
      <c r="J13" s="67"/>
      <c r="K13" s="67"/>
      <c r="L13" s="67"/>
      <c r="M13" s="67"/>
      <c r="N13" s="68"/>
    </row>
    <row r="14" spans="2:16" ht="45.75" customHeight="1" x14ac:dyDescent="0.25">
      <c r="B14" s="308" t="s">
        <v>93</v>
      </c>
      <c r="C14" s="308"/>
      <c r="D14" s="57" t="s">
        <v>12</v>
      </c>
      <c r="E14" s="57" t="s">
        <v>13</v>
      </c>
      <c r="F14" s="57" t="s">
        <v>29</v>
      </c>
      <c r="G14" s="51"/>
      <c r="I14" s="27"/>
      <c r="J14" s="27"/>
      <c r="K14" s="27"/>
      <c r="L14" s="27"/>
      <c r="M14" s="27"/>
      <c r="N14" s="68"/>
    </row>
    <row r="15" spans="2:16" x14ac:dyDescent="0.25">
      <c r="B15" s="308"/>
      <c r="C15" s="308"/>
      <c r="D15" s="57">
        <v>15</v>
      </c>
      <c r="E15" s="26">
        <v>2819179350</v>
      </c>
      <c r="F15" s="120">
        <v>1350</v>
      </c>
      <c r="G15" s="52"/>
      <c r="I15" s="28"/>
      <c r="J15" s="28"/>
      <c r="K15" s="28"/>
      <c r="L15" s="28"/>
      <c r="M15" s="28"/>
      <c r="N15" s="68"/>
    </row>
    <row r="16" spans="2:16" x14ac:dyDescent="0.25">
      <c r="B16" s="308"/>
      <c r="C16" s="308"/>
      <c r="D16" s="57"/>
      <c r="E16" s="25"/>
      <c r="F16" s="120"/>
      <c r="G16" s="52"/>
      <c r="I16" s="28"/>
      <c r="J16" s="28"/>
      <c r="K16" s="28"/>
      <c r="L16" s="28"/>
      <c r="M16" s="28"/>
      <c r="N16" s="68"/>
    </row>
    <row r="17" spans="1:14" x14ac:dyDescent="0.25">
      <c r="B17" s="308"/>
      <c r="C17" s="308"/>
      <c r="D17" s="57"/>
      <c r="E17" s="25"/>
      <c r="F17" s="120"/>
      <c r="G17" s="52"/>
      <c r="I17" s="28"/>
      <c r="J17" s="28"/>
      <c r="K17" s="28"/>
      <c r="L17" s="28"/>
      <c r="M17" s="28"/>
      <c r="N17" s="68"/>
    </row>
    <row r="18" spans="1:14" x14ac:dyDescent="0.25">
      <c r="B18" s="308"/>
      <c r="C18" s="308"/>
      <c r="G18" s="52"/>
      <c r="H18" s="16"/>
      <c r="I18" s="28"/>
      <c r="J18" s="28"/>
      <c r="K18" s="28"/>
      <c r="L18" s="28"/>
      <c r="M18" s="28"/>
      <c r="N18" s="15"/>
    </row>
    <row r="19" spans="1:14" ht="15.75" thickBot="1" x14ac:dyDescent="0.3">
      <c r="B19" s="309" t="s">
        <v>14</v>
      </c>
      <c r="C19" s="310"/>
      <c r="D19" s="57"/>
      <c r="E19" s="42"/>
      <c r="F19" s="120" t="s">
        <v>211</v>
      </c>
      <c r="G19" s="52"/>
      <c r="H19" s="16"/>
      <c r="I19" s="67"/>
      <c r="J19" s="67"/>
      <c r="K19" s="67"/>
      <c r="L19" s="67"/>
      <c r="M19" s="67"/>
      <c r="N19" s="15"/>
    </row>
    <row r="20" spans="1:14" ht="54" customHeight="1" thickBot="1" x14ac:dyDescent="0.3">
      <c r="A20" s="31"/>
      <c r="B20" s="36" t="s">
        <v>15</v>
      </c>
      <c r="C20" s="36" t="s">
        <v>94</v>
      </c>
      <c r="E20" s="27"/>
      <c r="F20" s="27"/>
      <c r="G20" s="27"/>
      <c r="H20" s="27"/>
      <c r="I20" s="5"/>
      <c r="J20" s="5"/>
      <c r="K20" s="5"/>
      <c r="L20" s="5"/>
      <c r="M20" s="5"/>
    </row>
    <row r="21" spans="1:14" ht="15.75" thickBot="1" x14ac:dyDescent="0.3">
      <c r="A21" s="32">
        <v>1</v>
      </c>
      <c r="C21" s="195">
        <f>+F19*80/100</f>
        <v>1080</v>
      </c>
      <c r="D21" s="30"/>
      <c r="E21" s="33">
        <f>SUM(E15:E20)</f>
        <v>2819179350</v>
      </c>
      <c r="F21" s="29"/>
      <c r="G21" s="29"/>
      <c r="H21" s="29"/>
      <c r="I21" s="17"/>
      <c r="J21" s="17"/>
      <c r="K21" s="17"/>
      <c r="L21" s="17"/>
      <c r="M21" s="17"/>
    </row>
    <row r="22" spans="1:14" x14ac:dyDescent="0.25">
      <c r="A22" s="59"/>
      <c r="C22" s="60"/>
      <c r="D22" s="28"/>
      <c r="E22" s="61"/>
      <c r="F22" s="29"/>
      <c r="G22" s="29"/>
      <c r="H22" s="29"/>
      <c r="I22" s="17"/>
      <c r="J22" s="17"/>
      <c r="K22" s="17"/>
      <c r="L22" s="17"/>
      <c r="M22" s="17"/>
    </row>
    <row r="23" spans="1:14" x14ac:dyDescent="0.25">
      <c r="A23" s="59"/>
      <c r="C23" s="60"/>
      <c r="D23" s="28"/>
      <c r="E23" s="61"/>
      <c r="F23" s="29"/>
      <c r="G23" s="29"/>
      <c r="H23" s="29"/>
      <c r="I23" s="17"/>
      <c r="J23" s="17"/>
      <c r="K23" s="17"/>
      <c r="L23" s="17"/>
      <c r="M23" s="17"/>
    </row>
    <row r="24" spans="1:14" x14ac:dyDescent="0.25">
      <c r="A24" s="59"/>
      <c r="B24" s="82" t="s">
        <v>126</v>
      </c>
      <c r="C24" s="64"/>
      <c r="D24" s="64"/>
      <c r="E24" s="64"/>
      <c r="F24" s="64"/>
      <c r="G24" s="64"/>
      <c r="H24" s="64"/>
      <c r="I24" s="67"/>
      <c r="J24" s="67"/>
      <c r="K24" s="67"/>
      <c r="L24" s="67"/>
      <c r="M24" s="67"/>
      <c r="N24" s="68"/>
    </row>
    <row r="25" spans="1:14" x14ac:dyDescent="0.25">
      <c r="A25" s="59"/>
      <c r="B25" s="64"/>
      <c r="C25" s="64"/>
      <c r="D25" s="64"/>
      <c r="E25" s="64"/>
      <c r="F25" s="64"/>
      <c r="G25" s="64"/>
      <c r="H25" s="64"/>
      <c r="I25" s="67"/>
      <c r="J25" s="67"/>
      <c r="K25" s="67"/>
      <c r="L25" s="67"/>
      <c r="M25" s="67"/>
      <c r="N25" s="68"/>
    </row>
    <row r="26" spans="1:14" x14ac:dyDescent="0.25">
      <c r="A26" s="59"/>
      <c r="B26" s="85" t="s">
        <v>32</v>
      </c>
      <c r="C26" s="85" t="s">
        <v>127</v>
      </c>
      <c r="D26" s="85" t="s">
        <v>128</v>
      </c>
      <c r="E26" s="64"/>
      <c r="F26" s="64"/>
      <c r="G26" s="64"/>
      <c r="H26" s="64"/>
      <c r="I26" s="67"/>
      <c r="J26" s="67"/>
      <c r="K26" s="67"/>
      <c r="L26" s="67"/>
      <c r="M26" s="67"/>
      <c r="N26" s="68"/>
    </row>
    <row r="27" spans="1:14" x14ac:dyDescent="0.25">
      <c r="A27" s="59"/>
      <c r="B27" s="81" t="s">
        <v>129</v>
      </c>
      <c r="C27" s="128" t="s">
        <v>150</v>
      </c>
      <c r="D27" s="81"/>
      <c r="E27" s="64"/>
      <c r="F27" s="64"/>
      <c r="G27" s="64"/>
      <c r="H27" s="64"/>
      <c r="I27" s="67"/>
      <c r="J27" s="67"/>
      <c r="K27" s="67"/>
      <c r="L27" s="67"/>
      <c r="M27" s="67"/>
      <c r="N27" s="68"/>
    </row>
    <row r="28" spans="1:14" x14ac:dyDescent="0.25">
      <c r="A28" s="59"/>
      <c r="B28" s="81" t="s">
        <v>130</v>
      </c>
      <c r="C28" s="128" t="s">
        <v>150</v>
      </c>
      <c r="D28" s="81"/>
      <c r="E28" s="64"/>
      <c r="F28" s="64"/>
      <c r="G28" s="64"/>
      <c r="H28" s="64"/>
      <c r="I28" s="67"/>
      <c r="J28" s="67"/>
      <c r="K28" s="67"/>
      <c r="L28" s="67"/>
      <c r="M28" s="67"/>
      <c r="N28" s="68"/>
    </row>
    <row r="29" spans="1:14" x14ac:dyDescent="0.25">
      <c r="A29" s="59"/>
      <c r="B29" s="81" t="s">
        <v>131</v>
      </c>
      <c r="C29" s="128" t="s">
        <v>150</v>
      </c>
      <c r="D29" s="81"/>
      <c r="E29" s="64"/>
      <c r="F29" s="64"/>
      <c r="G29" s="64"/>
      <c r="H29" s="64"/>
      <c r="I29" s="67"/>
      <c r="J29" s="67"/>
      <c r="K29" s="67"/>
      <c r="L29" s="67"/>
      <c r="M29" s="67"/>
      <c r="N29" s="68"/>
    </row>
    <row r="30" spans="1:14" x14ac:dyDescent="0.25">
      <c r="A30" s="59"/>
      <c r="B30" s="81" t="s">
        <v>132</v>
      </c>
      <c r="C30" s="81"/>
      <c r="D30" s="128" t="s">
        <v>150</v>
      </c>
      <c r="E30" s="64"/>
      <c r="F30" s="64"/>
      <c r="G30" s="64"/>
      <c r="H30" s="64"/>
      <c r="I30" s="67"/>
      <c r="J30" s="67"/>
      <c r="K30" s="67"/>
      <c r="L30" s="67"/>
      <c r="M30" s="67"/>
      <c r="N30" s="68"/>
    </row>
    <row r="31" spans="1:14" x14ac:dyDescent="0.25">
      <c r="A31" s="59"/>
      <c r="B31" s="64"/>
      <c r="C31" s="64"/>
      <c r="D31" s="64"/>
      <c r="E31" s="64"/>
      <c r="F31" s="64"/>
      <c r="G31" s="64"/>
      <c r="H31" s="64"/>
      <c r="I31" s="67"/>
      <c r="J31" s="67"/>
      <c r="K31" s="67"/>
      <c r="L31" s="67"/>
      <c r="M31" s="67"/>
      <c r="N31" s="68"/>
    </row>
    <row r="32" spans="1:14" x14ac:dyDescent="0.25">
      <c r="A32" s="59"/>
      <c r="B32" s="64"/>
      <c r="C32" s="64"/>
      <c r="D32" s="64"/>
      <c r="E32" s="64"/>
      <c r="F32" s="64"/>
      <c r="G32" s="64"/>
      <c r="H32" s="64"/>
      <c r="I32" s="67"/>
      <c r="J32" s="67"/>
      <c r="K32" s="67"/>
      <c r="L32" s="67"/>
      <c r="M32" s="67"/>
      <c r="N32" s="68"/>
    </row>
    <row r="33" spans="1:26" x14ac:dyDescent="0.25">
      <c r="A33" s="59"/>
      <c r="B33" s="82" t="s">
        <v>133</v>
      </c>
      <c r="C33" s="64"/>
      <c r="D33" s="64"/>
      <c r="E33" s="64"/>
      <c r="F33" s="64"/>
      <c r="G33" s="64"/>
      <c r="H33" s="64"/>
      <c r="I33" s="67"/>
      <c r="J33" s="67"/>
      <c r="K33" s="67"/>
      <c r="L33" s="67"/>
      <c r="M33" s="67"/>
      <c r="N33" s="68"/>
    </row>
    <row r="34" spans="1:26" x14ac:dyDescent="0.25">
      <c r="A34" s="59"/>
      <c r="B34" s="64"/>
      <c r="C34" s="64"/>
      <c r="D34" s="64"/>
      <c r="E34" s="64"/>
      <c r="F34" s="64"/>
      <c r="G34" s="64"/>
      <c r="H34" s="64"/>
      <c r="I34" s="67"/>
      <c r="J34" s="67"/>
      <c r="K34" s="67"/>
      <c r="L34" s="67"/>
      <c r="M34" s="67"/>
      <c r="N34" s="68"/>
    </row>
    <row r="35" spans="1:26" x14ac:dyDescent="0.25">
      <c r="A35" s="59"/>
      <c r="B35" s="64"/>
      <c r="C35" s="64"/>
      <c r="D35" s="64"/>
      <c r="E35" s="64"/>
      <c r="F35" s="64"/>
      <c r="G35" s="64"/>
      <c r="H35" s="64"/>
      <c r="I35" s="67"/>
      <c r="J35" s="67"/>
      <c r="K35" s="67"/>
      <c r="L35" s="67"/>
      <c r="M35" s="67"/>
      <c r="N35" s="68"/>
    </row>
    <row r="36" spans="1:26" ht="29.25" customHeight="1" x14ac:dyDescent="0.25">
      <c r="A36" s="59"/>
      <c r="B36" s="85" t="s">
        <v>32</v>
      </c>
      <c r="C36" s="85" t="s">
        <v>57</v>
      </c>
      <c r="D36" s="84" t="s">
        <v>50</v>
      </c>
      <c r="E36" s="84" t="s">
        <v>16</v>
      </c>
      <c r="F36" s="64"/>
      <c r="G36" s="64"/>
      <c r="H36" s="64"/>
      <c r="I36" s="67"/>
      <c r="J36" s="67"/>
      <c r="K36" s="67"/>
      <c r="L36" s="67"/>
      <c r="M36" s="67"/>
      <c r="N36" s="68"/>
    </row>
    <row r="37" spans="1:26" ht="43.5" customHeight="1" x14ac:dyDescent="0.25">
      <c r="A37" s="59"/>
      <c r="B37" s="65" t="s">
        <v>134</v>
      </c>
      <c r="C37" s="66">
        <v>40</v>
      </c>
      <c r="D37" s="83">
        <v>0</v>
      </c>
      <c r="E37" s="280">
        <f>+D37+D38</f>
        <v>10</v>
      </c>
      <c r="F37" s="64"/>
      <c r="G37" s="64"/>
      <c r="H37" s="64"/>
      <c r="I37" s="67"/>
      <c r="J37" s="67"/>
      <c r="K37" s="67"/>
      <c r="L37" s="67"/>
      <c r="M37" s="67"/>
      <c r="N37" s="68"/>
    </row>
    <row r="38" spans="1:26" ht="71.25" customHeight="1" x14ac:dyDescent="0.25">
      <c r="A38" s="59"/>
      <c r="B38" s="65" t="s">
        <v>135</v>
      </c>
      <c r="C38" s="66">
        <v>60</v>
      </c>
      <c r="D38" s="83">
        <v>10</v>
      </c>
      <c r="E38" s="281"/>
      <c r="F38" s="64"/>
      <c r="G38" s="64"/>
      <c r="H38" s="64"/>
      <c r="I38" s="67"/>
      <c r="J38" s="67"/>
      <c r="K38" s="67"/>
      <c r="L38" s="67"/>
      <c r="M38" s="67"/>
      <c r="N38" s="68"/>
    </row>
    <row r="39" spans="1:26" x14ac:dyDescent="0.25">
      <c r="A39" s="59"/>
      <c r="C39" s="60"/>
      <c r="D39" s="28"/>
      <c r="E39" s="61"/>
      <c r="F39" s="29"/>
      <c r="G39" s="29"/>
      <c r="H39" s="29"/>
      <c r="I39" s="17"/>
      <c r="J39" s="17"/>
      <c r="K39" s="17"/>
      <c r="L39" s="17"/>
      <c r="M39" s="17"/>
    </row>
    <row r="40" spans="1:26" ht="15.75" thickBot="1" x14ac:dyDescent="0.3">
      <c r="M40" s="311" t="s">
        <v>34</v>
      </c>
      <c r="N40" s="311"/>
    </row>
    <row r="41" spans="1:26" ht="21.75" customHeight="1" x14ac:dyDescent="0.25">
      <c r="B41" s="82" t="s">
        <v>30</v>
      </c>
      <c r="M41" s="43"/>
      <c r="N41" s="43"/>
    </row>
    <row r="42" spans="1:26" ht="15.75" thickBot="1" x14ac:dyDescent="0.3">
      <c r="M42" s="43"/>
      <c r="N42" s="43"/>
    </row>
    <row r="43" spans="1:26" s="67" customFormat="1" ht="109.5" customHeight="1" x14ac:dyDescent="0.25">
      <c r="B43" s="78" t="s">
        <v>136</v>
      </c>
      <c r="C43" s="78" t="s">
        <v>137</v>
      </c>
      <c r="D43" s="78" t="s">
        <v>138</v>
      </c>
      <c r="E43" s="78" t="s">
        <v>44</v>
      </c>
      <c r="F43" s="78" t="s">
        <v>22</v>
      </c>
      <c r="G43" s="78" t="s">
        <v>95</v>
      </c>
      <c r="H43" s="78" t="s">
        <v>17</v>
      </c>
      <c r="I43" s="78" t="s">
        <v>10</v>
      </c>
      <c r="J43" s="78" t="s">
        <v>31</v>
      </c>
      <c r="K43" s="78" t="s">
        <v>60</v>
      </c>
      <c r="L43" s="78" t="s">
        <v>20</v>
      </c>
      <c r="M43" s="63" t="s">
        <v>26</v>
      </c>
      <c r="N43" s="78" t="s">
        <v>139</v>
      </c>
      <c r="O43" s="78" t="s">
        <v>35</v>
      </c>
      <c r="P43" s="79" t="s">
        <v>11</v>
      </c>
      <c r="Q43" s="79" t="s">
        <v>19</v>
      </c>
    </row>
    <row r="44" spans="1:26" s="73" customFormat="1" ht="29.25" customHeight="1" x14ac:dyDescent="0.25">
      <c r="A44" s="34">
        <v>15</v>
      </c>
      <c r="B44" s="191" t="s">
        <v>191</v>
      </c>
      <c r="C44" s="192" t="s">
        <v>158</v>
      </c>
      <c r="D44" s="74" t="s">
        <v>148</v>
      </c>
      <c r="E44" s="69" t="s">
        <v>163</v>
      </c>
      <c r="F44" s="70" t="s">
        <v>127</v>
      </c>
      <c r="G44" s="113"/>
      <c r="H44" s="77" t="s">
        <v>218</v>
      </c>
      <c r="I44" s="71" t="s">
        <v>237</v>
      </c>
      <c r="J44" s="71" t="s">
        <v>128</v>
      </c>
      <c r="K44" s="119">
        <v>13</v>
      </c>
      <c r="L44" s="119">
        <v>3</v>
      </c>
      <c r="M44" s="119">
        <v>165</v>
      </c>
      <c r="N44" s="62">
        <v>0</v>
      </c>
      <c r="O44" s="18">
        <v>418162100</v>
      </c>
      <c r="P44" s="18" t="s">
        <v>159</v>
      </c>
      <c r="Q44" s="114"/>
      <c r="R44" s="72"/>
      <c r="S44" s="72"/>
      <c r="T44" s="72"/>
      <c r="U44" s="72"/>
      <c r="V44" s="72"/>
      <c r="W44" s="72"/>
      <c r="X44" s="72"/>
      <c r="Y44" s="72"/>
      <c r="Z44" s="72"/>
    </row>
    <row r="45" spans="1:26" s="73" customFormat="1" ht="45" x14ac:dyDescent="0.25">
      <c r="A45" s="34"/>
      <c r="B45" s="190" t="s">
        <v>160</v>
      </c>
      <c r="C45" s="188" t="s">
        <v>160</v>
      </c>
      <c r="D45" s="74" t="s">
        <v>161</v>
      </c>
      <c r="E45" s="69" t="s">
        <v>162</v>
      </c>
      <c r="F45" s="70" t="s">
        <v>127</v>
      </c>
      <c r="G45" s="69"/>
      <c r="H45" s="71" t="s">
        <v>221</v>
      </c>
      <c r="I45" s="71" t="s">
        <v>238</v>
      </c>
      <c r="J45" s="71" t="s">
        <v>128</v>
      </c>
      <c r="K45" s="119">
        <v>6</v>
      </c>
      <c r="L45" s="71"/>
      <c r="M45" s="119">
        <v>1400</v>
      </c>
      <c r="N45" s="62">
        <v>0</v>
      </c>
      <c r="O45" s="18">
        <v>1050000000</v>
      </c>
      <c r="P45" s="18" t="s">
        <v>164</v>
      </c>
      <c r="Q45" s="114"/>
      <c r="R45" s="72"/>
      <c r="S45" s="72"/>
      <c r="T45" s="72"/>
      <c r="U45" s="72"/>
      <c r="V45" s="72"/>
      <c r="W45" s="72"/>
      <c r="X45" s="72"/>
      <c r="Y45" s="72"/>
      <c r="Z45" s="72"/>
    </row>
    <row r="46" spans="1:26" s="73" customFormat="1" ht="45" x14ac:dyDescent="0.25">
      <c r="A46" s="34"/>
      <c r="B46" s="190" t="s">
        <v>160</v>
      </c>
      <c r="C46" s="188" t="s">
        <v>160</v>
      </c>
      <c r="D46" s="74" t="s">
        <v>165</v>
      </c>
      <c r="E46" s="69" t="s">
        <v>166</v>
      </c>
      <c r="F46" s="70" t="s">
        <v>127</v>
      </c>
      <c r="G46" s="69"/>
      <c r="H46" s="77" t="s">
        <v>219</v>
      </c>
      <c r="I46" s="71" t="s">
        <v>220</v>
      </c>
      <c r="J46" s="71" t="s">
        <v>128</v>
      </c>
      <c r="K46" s="119">
        <v>8</v>
      </c>
      <c r="L46" s="71"/>
      <c r="M46" s="119">
        <v>100</v>
      </c>
      <c r="N46" s="62">
        <v>0</v>
      </c>
      <c r="O46" s="18">
        <v>176000000</v>
      </c>
      <c r="P46" s="18" t="s">
        <v>167</v>
      </c>
      <c r="Q46" s="114"/>
      <c r="R46" s="72"/>
      <c r="S46" s="72"/>
      <c r="T46" s="72"/>
      <c r="U46" s="72"/>
      <c r="V46" s="72"/>
      <c r="W46" s="72"/>
      <c r="X46" s="72"/>
      <c r="Y46" s="72"/>
      <c r="Z46" s="72"/>
    </row>
    <row r="47" spans="1:26" s="73" customFormat="1" x14ac:dyDescent="0.25">
      <c r="A47" s="34"/>
      <c r="B47" s="35" t="s">
        <v>16</v>
      </c>
      <c r="C47" s="75"/>
      <c r="D47" s="74"/>
      <c r="E47" s="69"/>
      <c r="F47" s="70"/>
      <c r="G47" s="70"/>
      <c r="H47" s="70"/>
      <c r="I47" s="71"/>
      <c r="J47" s="71"/>
      <c r="K47" s="135">
        <f>SUM(K44:K46)</f>
        <v>27</v>
      </c>
      <c r="L47" s="76">
        <f>SUM(L44:L45)</f>
        <v>3</v>
      </c>
      <c r="M47" s="112">
        <f>SUM(M44:M46)</f>
        <v>1665</v>
      </c>
      <c r="N47" s="76"/>
      <c r="O47" s="18"/>
      <c r="P47" s="18"/>
      <c r="Q47" s="115"/>
    </row>
    <row r="48" spans="1:26" s="19" customFormat="1" x14ac:dyDescent="0.25">
      <c r="E48" s="20"/>
    </row>
    <row r="49" spans="2:17" s="19" customFormat="1" x14ac:dyDescent="0.25">
      <c r="B49" s="312" t="s">
        <v>28</v>
      </c>
      <c r="C49" s="312" t="s">
        <v>27</v>
      </c>
      <c r="D49" s="314" t="s">
        <v>33</v>
      </c>
      <c r="E49" s="315"/>
    </row>
    <row r="50" spans="2:17" s="19" customFormat="1" x14ac:dyDescent="0.25">
      <c r="B50" s="313"/>
      <c r="C50" s="313"/>
      <c r="D50" s="58" t="s">
        <v>23</v>
      </c>
      <c r="E50" s="41" t="s">
        <v>24</v>
      </c>
      <c r="H50" s="122"/>
    </row>
    <row r="51" spans="2:17" s="19" customFormat="1" ht="30.6" customHeight="1" x14ac:dyDescent="0.25">
      <c r="B51" s="39" t="s">
        <v>21</v>
      </c>
      <c r="C51" s="40">
        <f>+K47</f>
        <v>27</v>
      </c>
      <c r="D51" s="37" t="s">
        <v>150</v>
      </c>
      <c r="E51" s="37"/>
      <c r="F51" s="21"/>
      <c r="G51" s="21"/>
      <c r="H51" s="121"/>
      <c r="I51" s="21"/>
      <c r="J51" s="124"/>
      <c r="K51" s="123"/>
      <c r="L51" s="123"/>
      <c r="M51" s="21"/>
    </row>
    <row r="52" spans="2:17" s="19" customFormat="1" ht="30" customHeight="1" x14ac:dyDescent="0.25">
      <c r="B52" s="39" t="s">
        <v>25</v>
      </c>
      <c r="C52" s="40">
        <f>+M47</f>
        <v>1665</v>
      </c>
      <c r="D52" s="37" t="s">
        <v>150</v>
      </c>
      <c r="E52" s="38"/>
      <c r="H52" s="122"/>
    </row>
    <row r="53" spans="2:17" s="19" customFormat="1" x14ac:dyDescent="0.25">
      <c r="B53" s="22"/>
      <c r="C53" s="316"/>
      <c r="D53" s="316"/>
      <c r="E53" s="316"/>
      <c r="F53" s="316"/>
      <c r="G53" s="316"/>
      <c r="H53" s="316"/>
      <c r="I53" s="316"/>
      <c r="J53" s="316"/>
      <c r="K53" s="316"/>
      <c r="L53" s="316"/>
      <c r="M53" s="316"/>
      <c r="N53" s="316"/>
    </row>
    <row r="54" spans="2:17" s="19" customFormat="1" x14ac:dyDescent="0.25">
      <c r="B54" s="22"/>
      <c r="C54" s="131"/>
      <c r="D54" s="131"/>
      <c r="E54" s="131"/>
      <c r="F54" s="131"/>
      <c r="G54" s="131"/>
      <c r="H54" s="131"/>
      <c r="I54" s="131"/>
      <c r="J54" s="131"/>
      <c r="K54" s="131"/>
      <c r="L54" s="131"/>
      <c r="M54" s="131"/>
      <c r="N54" s="131"/>
    </row>
    <row r="55" spans="2:17" s="19" customFormat="1" x14ac:dyDescent="0.25">
      <c r="B55" s="22"/>
      <c r="C55" s="131"/>
      <c r="D55" s="131"/>
      <c r="E55" s="131"/>
      <c r="F55" s="131"/>
      <c r="G55" s="131"/>
      <c r="H55" s="131"/>
      <c r="I55" s="131"/>
      <c r="J55" s="131"/>
      <c r="K55" s="131"/>
      <c r="L55" s="131"/>
      <c r="M55" s="131"/>
      <c r="N55" s="131"/>
    </row>
    <row r="56" spans="2:17" ht="28.15" customHeight="1" thickBot="1" x14ac:dyDescent="0.3">
      <c r="B56" s="136" t="s">
        <v>30</v>
      </c>
    </row>
    <row r="57" spans="2:17" ht="27" thickBot="1" x14ac:dyDescent="0.3">
      <c r="B57" s="317" t="s">
        <v>96</v>
      </c>
      <c r="C57" s="317"/>
      <c r="D57" s="317"/>
      <c r="E57" s="317"/>
      <c r="F57" s="317"/>
      <c r="G57" s="317"/>
      <c r="H57" s="317"/>
      <c r="I57" s="317"/>
      <c r="J57" s="317"/>
      <c r="K57" s="317"/>
      <c r="L57" s="317"/>
      <c r="M57" s="317"/>
      <c r="N57" s="317"/>
    </row>
    <row r="60" spans="2:17" ht="109.5" customHeight="1" x14ac:dyDescent="0.25">
      <c r="B60" s="80" t="s">
        <v>140</v>
      </c>
      <c r="C60" s="45" t="s">
        <v>2</v>
      </c>
      <c r="D60" s="45" t="s">
        <v>98</v>
      </c>
      <c r="E60" s="45" t="s">
        <v>97</v>
      </c>
      <c r="F60" s="45" t="s">
        <v>99</v>
      </c>
      <c r="G60" s="45" t="s">
        <v>100</v>
      </c>
      <c r="H60" s="45" t="s">
        <v>101</v>
      </c>
      <c r="I60" s="45" t="s">
        <v>102</v>
      </c>
      <c r="J60" s="45" t="s">
        <v>103</v>
      </c>
      <c r="K60" s="45" t="s">
        <v>104</v>
      </c>
      <c r="L60" s="45" t="s">
        <v>105</v>
      </c>
      <c r="M60" s="55" t="s">
        <v>106</v>
      </c>
      <c r="N60" s="55" t="s">
        <v>107</v>
      </c>
      <c r="O60" s="276" t="s">
        <v>3</v>
      </c>
      <c r="P60" s="277"/>
      <c r="Q60" s="45" t="s">
        <v>18</v>
      </c>
    </row>
    <row r="61" spans="2:17" x14ac:dyDescent="0.25">
      <c r="B61" s="153" t="s">
        <v>185</v>
      </c>
      <c r="C61" s="153" t="s">
        <v>186</v>
      </c>
      <c r="D61" s="2" t="s">
        <v>188</v>
      </c>
      <c r="E61" s="2">
        <v>550</v>
      </c>
      <c r="F61" s="2" t="s">
        <v>149</v>
      </c>
      <c r="G61" s="2" t="s">
        <v>149</v>
      </c>
      <c r="H61" s="2" t="s">
        <v>149</v>
      </c>
      <c r="I61" s="2" t="s">
        <v>127</v>
      </c>
      <c r="J61" s="2" t="s">
        <v>127</v>
      </c>
      <c r="K61" s="151" t="s">
        <v>127</v>
      </c>
      <c r="L61" s="151" t="s">
        <v>127</v>
      </c>
      <c r="M61" s="151" t="s">
        <v>127</v>
      </c>
      <c r="N61" s="151" t="s">
        <v>127</v>
      </c>
      <c r="O61" s="267"/>
      <c r="P61" s="268"/>
      <c r="Q61" s="151" t="s">
        <v>127</v>
      </c>
    </row>
    <row r="62" spans="2:17" x14ac:dyDescent="0.25">
      <c r="B62" s="153" t="s">
        <v>185</v>
      </c>
      <c r="C62" s="153" t="s">
        <v>186</v>
      </c>
      <c r="D62" s="2" t="s">
        <v>187</v>
      </c>
      <c r="E62" s="2">
        <v>650</v>
      </c>
      <c r="F62" s="2" t="s">
        <v>149</v>
      </c>
      <c r="G62" s="2" t="s">
        <v>149</v>
      </c>
      <c r="H62" s="2" t="s">
        <v>149</v>
      </c>
      <c r="I62" s="2" t="s">
        <v>127</v>
      </c>
      <c r="J62" s="2" t="s">
        <v>127</v>
      </c>
      <c r="K62" s="151" t="s">
        <v>127</v>
      </c>
      <c r="L62" s="151" t="s">
        <v>127</v>
      </c>
      <c r="M62" s="151" t="s">
        <v>127</v>
      </c>
      <c r="N62" s="151" t="s">
        <v>127</v>
      </c>
      <c r="O62" s="267"/>
      <c r="P62" s="268"/>
      <c r="Q62" s="151" t="s">
        <v>127</v>
      </c>
    </row>
    <row r="63" spans="2:17" x14ac:dyDescent="0.25">
      <c r="B63" s="153" t="s">
        <v>185</v>
      </c>
      <c r="C63" s="153" t="s">
        <v>186</v>
      </c>
      <c r="D63" s="2" t="s">
        <v>189</v>
      </c>
      <c r="E63" s="2">
        <v>155</v>
      </c>
      <c r="F63" s="2" t="s">
        <v>149</v>
      </c>
      <c r="G63" s="2" t="s">
        <v>149</v>
      </c>
      <c r="H63" s="2" t="s">
        <v>149</v>
      </c>
      <c r="I63" s="2" t="s">
        <v>127</v>
      </c>
      <c r="J63" s="2" t="s">
        <v>127</v>
      </c>
      <c r="K63" s="151" t="s">
        <v>127</v>
      </c>
      <c r="L63" s="151" t="s">
        <v>127</v>
      </c>
      <c r="M63" s="151" t="s">
        <v>127</v>
      </c>
      <c r="N63" s="151" t="s">
        <v>127</v>
      </c>
      <c r="O63" s="267"/>
      <c r="P63" s="268"/>
      <c r="Q63" s="151" t="s">
        <v>127</v>
      </c>
    </row>
    <row r="64" spans="2:17" x14ac:dyDescent="0.25">
      <c r="B64" s="4" t="s">
        <v>1</v>
      </c>
    </row>
    <row r="65" spans="2:17" x14ac:dyDescent="0.25">
      <c r="B65" s="4" t="s">
        <v>36</v>
      </c>
    </row>
    <row r="66" spans="2:17" x14ac:dyDescent="0.25">
      <c r="B66" s="4" t="s">
        <v>61</v>
      </c>
    </row>
    <row r="68" spans="2:17" ht="15.75" thickBot="1" x14ac:dyDescent="0.3"/>
    <row r="69" spans="2:17" ht="27" thickBot="1" x14ac:dyDescent="0.3">
      <c r="B69" s="288" t="s">
        <v>37</v>
      </c>
      <c r="C69" s="289"/>
      <c r="D69" s="289"/>
      <c r="E69" s="289"/>
      <c r="F69" s="289"/>
      <c r="G69" s="289"/>
      <c r="H69" s="289"/>
      <c r="I69" s="289"/>
      <c r="J69" s="289"/>
      <c r="K69" s="289"/>
      <c r="L69" s="289"/>
      <c r="M69" s="289"/>
      <c r="N69" s="290"/>
    </row>
    <row r="72" spans="2:17" ht="76.5" customHeight="1" x14ac:dyDescent="0.25">
      <c r="B72" s="80" t="s">
        <v>0</v>
      </c>
      <c r="C72" s="80" t="s">
        <v>38</v>
      </c>
      <c r="D72" s="80" t="s">
        <v>39</v>
      </c>
      <c r="E72" s="80" t="s">
        <v>108</v>
      </c>
      <c r="F72" s="80" t="s">
        <v>110</v>
      </c>
      <c r="G72" s="80" t="s">
        <v>111</v>
      </c>
      <c r="H72" s="80" t="s">
        <v>112</v>
      </c>
      <c r="I72" s="80" t="s">
        <v>109</v>
      </c>
      <c r="J72" s="276" t="s">
        <v>113</v>
      </c>
      <c r="K72" s="291"/>
      <c r="L72" s="277"/>
      <c r="M72" s="80" t="s">
        <v>115</v>
      </c>
      <c r="N72" s="80" t="s">
        <v>40</v>
      </c>
      <c r="O72" s="80" t="s">
        <v>41</v>
      </c>
      <c r="P72" s="276" t="s">
        <v>3</v>
      </c>
      <c r="Q72" s="277"/>
    </row>
    <row r="73" spans="2:17" ht="31.5" customHeight="1" x14ac:dyDescent="0.25">
      <c r="B73" s="80"/>
      <c r="C73" s="80"/>
      <c r="D73" s="80"/>
      <c r="E73" s="80"/>
      <c r="F73" s="79"/>
      <c r="G73" s="79"/>
      <c r="H73" s="79"/>
      <c r="I73" s="80"/>
      <c r="J73" s="80" t="s">
        <v>114</v>
      </c>
      <c r="K73" s="80" t="s">
        <v>152</v>
      </c>
      <c r="L73" s="80" t="s">
        <v>153</v>
      </c>
      <c r="M73" s="80"/>
      <c r="N73" s="80"/>
      <c r="O73" s="80"/>
      <c r="P73" s="125"/>
      <c r="Q73" s="126"/>
    </row>
    <row r="74" spans="2:17" s="127" customFormat="1" ht="78.75" customHeight="1" x14ac:dyDescent="0.25">
      <c r="B74" s="161" t="s">
        <v>42</v>
      </c>
      <c r="C74" s="157" t="s">
        <v>154</v>
      </c>
      <c r="D74" s="154" t="s">
        <v>168</v>
      </c>
      <c r="E74" s="155">
        <v>40436850</v>
      </c>
      <c r="F74" s="156" t="s">
        <v>222</v>
      </c>
      <c r="G74" s="156" t="s">
        <v>151</v>
      </c>
      <c r="H74" s="156" t="s">
        <v>223</v>
      </c>
      <c r="I74" s="152" t="s">
        <v>149</v>
      </c>
      <c r="J74" s="157" t="s">
        <v>148</v>
      </c>
      <c r="K74" s="158"/>
      <c r="L74" s="162"/>
      <c r="M74" s="157" t="s">
        <v>127</v>
      </c>
      <c r="N74" s="157" t="s">
        <v>128</v>
      </c>
      <c r="O74" s="157" t="s">
        <v>127</v>
      </c>
      <c r="P74" s="292" t="s">
        <v>169</v>
      </c>
      <c r="Q74" s="293"/>
    </row>
    <row r="75" spans="2:17" s="127" customFormat="1" ht="91.5" customHeight="1" x14ac:dyDescent="0.25">
      <c r="B75" s="161" t="s">
        <v>42</v>
      </c>
      <c r="C75" s="157" t="s">
        <v>154</v>
      </c>
      <c r="D75" s="154" t="s">
        <v>170</v>
      </c>
      <c r="E75" s="155">
        <v>1121818349</v>
      </c>
      <c r="F75" s="156" t="s">
        <v>204</v>
      </c>
      <c r="G75" s="156" t="s">
        <v>199</v>
      </c>
      <c r="H75" s="156" t="s">
        <v>224</v>
      </c>
      <c r="I75" s="152" t="s">
        <v>149</v>
      </c>
      <c r="J75" s="157" t="s">
        <v>239</v>
      </c>
      <c r="K75" s="163" t="s">
        <v>287</v>
      </c>
      <c r="L75" s="162"/>
      <c r="M75" s="157" t="s">
        <v>127</v>
      </c>
      <c r="N75" s="157" t="s">
        <v>128</v>
      </c>
      <c r="O75" s="157" t="s">
        <v>127</v>
      </c>
      <c r="P75" s="292" t="s">
        <v>243</v>
      </c>
      <c r="Q75" s="293"/>
    </row>
    <row r="76" spans="2:17" s="127" customFormat="1" ht="76.5" customHeight="1" x14ac:dyDescent="0.25">
      <c r="B76" s="161" t="s">
        <v>42</v>
      </c>
      <c r="C76" s="157" t="s">
        <v>154</v>
      </c>
      <c r="D76" s="154" t="s">
        <v>171</v>
      </c>
      <c r="E76" s="155">
        <v>52815263</v>
      </c>
      <c r="F76" s="156" t="s">
        <v>204</v>
      </c>
      <c r="G76" s="156" t="s">
        <v>225</v>
      </c>
      <c r="H76" s="156" t="s">
        <v>226</v>
      </c>
      <c r="I76" s="193" t="s">
        <v>149</v>
      </c>
      <c r="J76" s="157" t="s">
        <v>240</v>
      </c>
      <c r="K76" s="157"/>
      <c r="L76" s="162"/>
      <c r="M76" s="157" t="s">
        <v>127</v>
      </c>
      <c r="N76" s="157" t="s">
        <v>128</v>
      </c>
      <c r="O76" s="157" t="s">
        <v>127</v>
      </c>
      <c r="P76" s="292" t="s">
        <v>243</v>
      </c>
      <c r="Q76" s="293"/>
    </row>
    <row r="77" spans="2:17" s="127" customFormat="1" ht="76.5" customHeight="1" x14ac:dyDescent="0.25">
      <c r="B77" s="161" t="s">
        <v>42</v>
      </c>
      <c r="C77" s="157" t="s">
        <v>154</v>
      </c>
      <c r="D77" s="154" t="s">
        <v>172</v>
      </c>
      <c r="E77" s="155">
        <v>1123510450</v>
      </c>
      <c r="F77" s="156" t="s">
        <v>227</v>
      </c>
      <c r="G77" s="156" t="s">
        <v>199</v>
      </c>
      <c r="H77" s="156" t="s">
        <v>228</v>
      </c>
      <c r="I77" s="152"/>
      <c r="J77" s="157" t="s">
        <v>240</v>
      </c>
      <c r="K77" s="157"/>
      <c r="L77" s="162"/>
      <c r="M77" s="157"/>
      <c r="N77" s="157"/>
      <c r="O77" s="157"/>
      <c r="P77" s="292" t="s">
        <v>244</v>
      </c>
      <c r="Q77" s="293"/>
    </row>
    <row r="78" spans="2:17" s="127" customFormat="1" ht="82.5" customHeight="1" x14ac:dyDescent="0.25">
      <c r="B78" s="161" t="s">
        <v>42</v>
      </c>
      <c r="C78" s="157" t="s">
        <v>154</v>
      </c>
      <c r="D78" s="154"/>
      <c r="E78" s="155"/>
      <c r="F78" s="156"/>
      <c r="G78" s="156"/>
      <c r="H78" s="156"/>
      <c r="I78" s="152"/>
      <c r="J78" s="157"/>
      <c r="K78" s="157"/>
      <c r="L78" s="162"/>
      <c r="M78" s="157"/>
      <c r="N78" s="157"/>
      <c r="O78" s="157"/>
      <c r="P78" s="267" t="s">
        <v>242</v>
      </c>
      <c r="Q78" s="268"/>
    </row>
    <row r="79" spans="2:17" s="127" customFormat="1" ht="76.5" customHeight="1" x14ac:dyDescent="0.25">
      <c r="B79" s="161" t="s">
        <v>43</v>
      </c>
      <c r="C79" s="157" t="s">
        <v>155</v>
      </c>
      <c r="D79" s="154" t="s">
        <v>173</v>
      </c>
      <c r="E79" s="155">
        <v>40219228</v>
      </c>
      <c r="F79" s="156" t="s">
        <v>229</v>
      </c>
      <c r="G79" s="156" t="s">
        <v>230</v>
      </c>
      <c r="H79" s="156" t="s">
        <v>231</v>
      </c>
      <c r="I79" s="159" t="s">
        <v>245</v>
      </c>
      <c r="J79" s="157" t="s">
        <v>174</v>
      </c>
      <c r="K79" s="157" t="s">
        <v>175</v>
      </c>
      <c r="L79" s="162" t="s">
        <v>176</v>
      </c>
      <c r="M79" s="157" t="s">
        <v>127</v>
      </c>
      <c r="N79" s="157" t="s">
        <v>128</v>
      </c>
      <c r="O79" s="157" t="s">
        <v>127</v>
      </c>
      <c r="P79" s="292" t="s">
        <v>246</v>
      </c>
      <c r="Q79" s="293"/>
    </row>
    <row r="80" spans="2:17" s="127" customFormat="1" ht="76.5" customHeight="1" x14ac:dyDescent="0.25">
      <c r="B80" s="304" t="s">
        <v>43</v>
      </c>
      <c r="C80" s="298" t="s">
        <v>155</v>
      </c>
      <c r="D80" s="302" t="s">
        <v>177</v>
      </c>
      <c r="E80" s="300">
        <v>86076344</v>
      </c>
      <c r="F80" s="296" t="s">
        <v>232</v>
      </c>
      <c r="G80" s="296" t="s">
        <v>233</v>
      </c>
      <c r="H80" s="296" t="s">
        <v>234</v>
      </c>
      <c r="I80" s="294">
        <v>109914</v>
      </c>
      <c r="J80" s="164" t="s">
        <v>247</v>
      </c>
      <c r="K80" s="157" t="s">
        <v>248</v>
      </c>
      <c r="L80" s="162" t="s">
        <v>178</v>
      </c>
      <c r="M80" s="298" t="s">
        <v>127</v>
      </c>
      <c r="N80" s="298" t="s">
        <v>128</v>
      </c>
      <c r="O80" s="298" t="s">
        <v>127</v>
      </c>
      <c r="P80" s="292" t="s">
        <v>249</v>
      </c>
      <c r="Q80" s="293"/>
    </row>
    <row r="81" spans="2:17" s="127" customFormat="1" ht="76.5" customHeight="1" x14ac:dyDescent="0.25">
      <c r="B81" s="305"/>
      <c r="C81" s="299"/>
      <c r="D81" s="303"/>
      <c r="E81" s="301"/>
      <c r="F81" s="297"/>
      <c r="G81" s="297"/>
      <c r="H81" s="297"/>
      <c r="I81" s="295"/>
      <c r="J81" s="165" t="s">
        <v>250</v>
      </c>
      <c r="K81" s="160" t="s">
        <v>251</v>
      </c>
      <c r="L81" s="162"/>
      <c r="M81" s="299"/>
      <c r="N81" s="299"/>
      <c r="O81" s="299"/>
      <c r="P81" s="292" t="s">
        <v>252</v>
      </c>
      <c r="Q81" s="293"/>
    </row>
    <row r="82" spans="2:17" s="127" customFormat="1" ht="76.5" customHeight="1" x14ac:dyDescent="0.25">
      <c r="B82" s="161" t="s">
        <v>43</v>
      </c>
      <c r="C82" s="157" t="s">
        <v>155</v>
      </c>
      <c r="D82" s="154" t="s">
        <v>179</v>
      </c>
      <c r="E82" s="155">
        <v>1121826651</v>
      </c>
      <c r="F82" s="156" t="s">
        <v>229</v>
      </c>
      <c r="G82" s="156" t="s">
        <v>230</v>
      </c>
      <c r="H82" s="156" t="s">
        <v>235</v>
      </c>
      <c r="I82" s="159">
        <v>116214</v>
      </c>
      <c r="J82" s="157" t="s">
        <v>180</v>
      </c>
      <c r="K82" s="157" t="s">
        <v>181</v>
      </c>
      <c r="L82" s="162"/>
      <c r="M82" s="157" t="s">
        <v>127</v>
      </c>
      <c r="N82" s="157" t="s">
        <v>128</v>
      </c>
      <c r="O82" s="157" t="s">
        <v>127</v>
      </c>
      <c r="P82" s="292" t="s">
        <v>249</v>
      </c>
      <c r="Q82" s="293"/>
    </row>
    <row r="83" spans="2:17" s="127" customFormat="1" ht="76.5" customHeight="1" x14ac:dyDescent="0.25">
      <c r="B83" s="161" t="s">
        <v>43</v>
      </c>
      <c r="C83" s="157" t="s">
        <v>155</v>
      </c>
      <c r="D83" s="154" t="s">
        <v>182</v>
      </c>
      <c r="E83" s="155">
        <v>40434359</v>
      </c>
      <c r="F83" s="156" t="s">
        <v>229</v>
      </c>
      <c r="G83" s="156" t="s">
        <v>183</v>
      </c>
      <c r="H83" s="156" t="s">
        <v>236</v>
      </c>
      <c r="I83" s="159" t="s">
        <v>245</v>
      </c>
      <c r="J83" s="157" t="s">
        <v>148</v>
      </c>
      <c r="K83" s="157" t="s">
        <v>184</v>
      </c>
      <c r="L83" s="162"/>
      <c r="M83" s="157" t="s">
        <v>127</v>
      </c>
      <c r="N83" s="157" t="s">
        <v>128</v>
      </c>
      <c r="O83" s="157" t="s">
        <v>127</v>
      </c>
      <c r="P83" s="292" t="s">
        <v>253</v>
      </c>
      <c r="Q83" s="293"/>
    </row>
    <row r="84" spans="2:17" ht="40.5" customHeight="1" x14ac:dyDescent="0.25">
      <c r="B84" s="161" t="s">
        <v>43</v>
      </c>
      <c r="C84" s="194"/>
      <c r="D84" s="81"/>
      <c r="E84" s="81"/>
      <c r="F84" s="81"/>
      <c r="G84" s="1"/>
      <c r="H84" s="1"/>
      <c r="I84" s="81"/>
      <c r="J84" s="81"/>
      <c r="K84" s="81"/>
      <c r="L84" s="81"/>
      <c r="M84" s="81"/>
      <c r="N84" s="81"/>
      <c r="O84" s="81"/>
      <c r="P84" s="267" t="s">
        <v>241</v>
      </c>
      <c r="Q84" s="268"/>
    </row>
    <row r="85" spans="2:17" ht="15.75" customHeight="1" thickBot="1" x14ac:dyDescent="0.3"/>
    <row r="86" spans="2:17" ht="27" thickBot="1" x14ac:dyDescent="0.3">
      <c r="B86" s="288" t="s">
        <v>45</v>
      </c>
      <c r="C86" s="289"/>
      <c r="D86" s="289"/>
      <c r="E86" s="289"/>
      <c r="F86" s="289"/>
      <c r="G86" s="289"/>
      <c r="H86" s="289"/>
      <c r="I86" s="289"/>
      <c r="J86" s="289"/>
      <c r="K86" s="289"/>
      <c r="L86" s="289"/>
      <c r="M86" s="289"/>
      <c r="N86" s="290"/>
    </row>
    <row r="89" spans="2:17" ht="46.15" customHeight="1" x14ac:dyDescent="0.25">
      <c r="B89" s="45" t="s">
        <v>32</v>
      </c>
      <c r="C89" s="45" t="s">
        <v>46</v>
      </c>
      <c r="D89" s="276" t="s">
        <v>3</v>
      </c>
      <c r="E89" s="277"/>
    </row>
    <row r="90" spans="2:17" ht="46.9" customHeight="1" x14ac:dyDescent="0.25">
      <c r="B90" s="150" t="s">
        <v>116</v>
      </c>
      <c r="C90" s="128" t="s">
        <v>127</v>
      </c>
      <c r="D90" s="271" t="s">
        <v>212</v>
      </c>
      <c r="E90" s="271"/>
    </row>
    <row r="93" spans="2:17" s="196" customFormat="1" ht="27.75" customHeight="1" x14ac:dyDescent="0.25">
      <c r="B93" s="269" t="s">
        <v>63</v>
      </c>
      <c r="C93" s="270"/>
      <c r="D93" s="270"/>
      <c r="E93" s="270"/>
      <c r="F93" s="270"/>
      <c r="G93" s="270"/>
      <c r="H93" s="270"/>
      <c r="I93" s="270"/>
      <c r="J93" s="270"/>
      <c r="K93" s="270"/>
      <c r="L93" s="270"/>
      <c r="M93" s="270"/>
      <c r="N93" s="270"/>
      <c r="O93" s="270"/>
      <c r="P93" s="270"/>
    </row>
    <row r="95" spans="2:17" ht="15.75" thickBot="1" x14ac:dyDescent="0.3"/>
    <row r="96" spans="2:17" ht="25.5" customHeight="1" thickBot="1" x14ac:dyDescent="0.3">
      <c r="B96" s="282" t="s">
        <v>53</v>
      </c>
      <c r="C96" s="283"/>
      <c r="D96" s="283"/>
      <c r="E96" s="283"/>
      <c r="F96" s="283"/>
      <c r="G96" s="283"/>
      <c r="H96" s="283"/>
      <c r="I96" s="283"/>
      <c r="J96" s="283"/>
      <c r="K96" s="283"/>
      <c r="L96" s="283"/>
      <c r="M96" s="283"/>
      <c r="N96" s="284"/>
    </row>
    <row r="98" spans="1:26" ht="15.75" thickBot="1" x14ac:dyDescent="0.3">
      <c r="M98" s="43"/>
      <c r="N98" s="43"/>
    </row>
    <row r="99" spans="1:26" s="67" customFormat="1" ht="109.5" customHeight="1" x14ac:dyDescent="0.25">
      <c r="B99" s="78" t="s">
        <v>136</v>
      </c>
      <c r="C99" s="78" t="s">
        <v>137</v>
      </c>
      <c r="D99" s="78" t="s">
        <v>138</v>
      </c>
      <c r="E99" s="78" t="s">
        <v>44</v>
      </c>
      <c r="F99" s="78" t="s">
        <v>22</v>
      </c>
      <c r="G99" s="78" t="s">
        <v>95</v>
      </c>
      <c r="H99" s="78" t="s">
        <v>17</v>
      </c>
      <c r="I99" s="78" t="s">
        <v>10</v>
      </c>
      <c r="J99" s="78" t="s">
        <v>31</v>
      </c>
      <c r="K99" s="78" t="s">
        <v>60</v>
      </c>
      <c r="L99" s="78" t="s">
        <v>20</v>
      </c>
      <c r="M99" s="63" t="s">
        <v>26</v>
      </c>
      <c r="N99" s="78" t="s">
        <v>139</v>
      </c>
      <c r="O99" s="78" t="s">
        <v>35</v>
      </c>
      <c r="P99" s="79" t="s">
        <v>11</v>
      </c>
      <c r="Q99" s="79" t="s">
        <v>19</v>
      </c>
    </row>
    <row r="100" spans="1:26" s="73" customFormat="1" ht="75.75" customHeight="1" x14ac:dyDescent="0.25">
      <c r="A100" s="34">
        <v>1</v>
      </c>
      <c r="B100" s="35" t="s">
        <v>160</v>
      </c>
      <c r="C100" s="188" t="s">
        <v>160</v>
      </c>
      <c r="D100" s="187" t="s">
        <v>190</v>
      </c>
      <c r="E100" s="189" t="s">
        <v>284</v>
      </c>
      <c r="F100" s="70" t="s">
        <v>127</v>
      </c>
      <c r="G100" s="113">
        <v>0</v>
      </c>
      <c r="H100" s="77" t="s">
        <v>256</v>
      </c>
      <c r="I100" s="77" t="s">
        <v>257</v>
      </c>
      <c r="J100" s="71" t="s">
        <v>128</v>
      </c>
      <c r="K100" s="119">
        <v>4</v>
      </c>
      <c r="L100" s="115"/>
      <c r="M100" s="119">
        <v>200</v>
      </c>
      <c r="N100" s="119">
        <v>100</v>
      </c>
      <c r="O100" s="18">
        <v>181500000</v>
      </c>
      <c r="P100" s="18" t="s">
        <v>195</v>
      </c>
      <c r="Q100" s="114"/>
      <c r="R100" s="72"/>
      <c r="S100" s="72"/>
      <c r="T100" s="72"/>
      <c r="U100" s="72"/>
      <c r="V100" s="72"/>
      <c r="W100" s="72"/>
      <c r="X100" s="72"/>
      <c r="Y100" s="72"/>
      <c r="Z100" s="72"/>
    </row>
    <row r="101" spans="1:26" s="73" customFormat="1" ht="55.5" customHeight="1" x14ac:dyDescent="0.25">
      <c r="A101" s="34">
        <f>+A100+1</f>
        <v>2</v>
      </c>
      <c r="B101" s="35" t="s">
        <v>191</v>
      </c>
      <c r="C101" s="188" t="s">
        <v>191</v>
      </c>
      <c r="D101" s="188" t="s">
        <v>192</v>
      </c>
      <c r="E101" s="189">
        <v>45</v>
      </c>
      <c r="F101" s="70" t="s">
        <v>128</v>
      </c>
      <c r="G101" s="69">
        <v>0</v>
      </c>
      <c r="H101" s="77" t="s">
        <v>258</v>
      </c>
      <c r="I101" s="77" t="s">
        <v>259</v>
      </c>
      <c r="J101" s="71" t="s">
        <v>128</v>
      </c>
      <c r="K101" s="119">
        <v>0</v>
      </c>
      <c r="M101" s="119">
        <v>0</v>
      </c>
      <c r="N101" s="119">
        <v>0</v>
      </c>
      <c r="O101" s="18">
        <v>179199900</v>
      </c>
      <c r="P101" s="18">
        <v>300</v>
      </c>
      <c r="Q101" s="114" t="s">
        <v>285</v>
      </c>
      <c r="R101" s="72"/>
      <c r="S101" s="72"/>
      <c r="T101" s="72"/>
      <c r="U101" s="72"/>
      <c r="V101" s="72"/>
      <c r="W101" s="72"/>
      <c r="X101" s="72"/>
      <c r="Y101" s="72"/>
      <c r="Z101" s="72"/>
    </row>
    <row r="102" spans="1:26" s="73" customFormat="1" ht="57" customHeight="1" x14ac:dyDescent="0.25">
      <c r="A102" s="34">
        <f t="shared" ref="A102:A103" si="0">+A101+1</f>
        <v>3</v>
      </c>
      <c r="B102" s="35" t="s">
        <v>191</v>
      </c>
      <c r="C102" s="188" t="s">
        <v>191</v>
      </c>
      <c r="D102" s="188" t="s">
        <v>192</v>
      </c>
      <c r="E102" s="189">
        <v>40</v>
      </c>
      <c r="F102" s="70" t="s">
        <v>128</v>
      </c>
      <c r="G102" s="69">
        <v>0</v>
      </c>
      <c r="H102" s="77">
        <v>40931</v>
      </c>
      <c r="I102" s="77">
        <v>41266</v>
      </c>
      <c r="J102" s="71" t="s">
        <v>128</v>
      </c>
      <c r="K102" s="119">
        <v>0</v>
      </c>
      <c r="L102" s="71"/>
      <c r="M102" s="119">
        <v>0</v>
      </c>
      <c r="N102" s="119">
        <v>0</v>
      </c>
      <c r="O102" s="18">
        <v>358399800</v>
      </c>
      <c r="P102" s="18">
        <v>301</v>
      </c>
      <c r="Q102" s="114" t="s">
        <v>285</v>
      </c>
      <c r="R102" s="72"/>
      <c r="S102" s="72"/>
      <c r="T102" s="72"/>
      <c r="U102" s="72"/>
      <c r="V102" s="72"/>
      <c r="W102" s="72"/>
      <c r="X102" s="72"/>
      <c r="Y102" s="72"/>
      <c r="Z102" s="72"/>
    </row>
    <row r="103" spans="1:26" s="73" customFormat="1" ht="73.5" customHeight="1" x14ac:dyDescent="0.25">
      <c r="A103" s="34">
        <f t="shared" si="0"/>
        <v>4</v>
      </c>
      <c r="B103" s="35" t="s">
        <v>160</v>
      </c>
      <c r="C103" s="188" t="s">
        <v>160</v>
      </c>
      <c r="D103" s="188" t="s">
        <v>193</v>
      </c>
      <c r="E103" s="189">
        <v>252</v>
      </c>
      <c r="F103" s="70" t="s">
        <v>127</v>
      </c>
      <c r="G103" s="69">
        <v>0</v>
      </c>
      <c r="H103" s="77" t="s">
        <v>254</v>
      </c>
      <c r="I103" s="77" t="s">
        <v>255</v>
      </c>
      <c r="J103" s="71" t="s">
        <v>128</v>
      </c>
      <c r="K103" s="119">
        <v>0</v>
      </c>
      <c r="L103" s="71"/>
      <c r="M103" s="119">
        <v>0</v>
      </c>
      <c r="N103" s="119">
        <v>0</v>
      </c>
      <c r="O103" s="18">
        <v>500000000</v>
      </c>
      <c r="P103" s="18" t="s">
        <v>194</v>
      </c>
      <c r="Q103" s="114" t="s">
        <v>286</v>
      </c>
      <c r="R103" s="72"/>
      <c r="S103" s="72"/>
      <c r="T103" s="72"/>
      <c r="U103" s="72"/>
      <c r="V103" s="72"/>
      <c r="W103" s="72"/>
      <c r="X103" s="72"/>
      <c r="Y103" s="72"/>
      <c r="Z103" s="72"/>
    </row>
    <row r="104" spans="1:26" s="73" customFormat="1" x14ac:dyDescent="0.25">
      <c r="A104" s="34"/>
      <c r="B104" s="35" t="s">
        <v>16</v>
      </c>
      <c r="C104" s="75"/>
      <c r="D104" s="74"/>
      <c r="E104" s="69"/>
      <c r="F104" s="70"/>
      <c r="G104" s="70"/>
      <c r="H104" s="70"/>
      <c r="I104" s="71"/>
      <c r="J104" s="71"/>
      <c r="K104" s="76">
        <f>SUM(K100:K103)</f>
        <v>4</v>
      </c>
      <c r="L104" s="76">
        <f>SUM(L100:L103)</f>
        <v>0</v>
      </c>
      <c r="M104" s="135">
        <f>SUM(M100:M103)</f>
        <v>200</v>
      </c>
      <c r="N104" s="135">
        <f>SUM(N100:N103)</f>
        <v>100</v>
      </c>
      <c r="O104" s="18"/>
      <c r="P104" s="18"/>
      <c r="Q104" s="115"/>
    </row>
    <row r="105" spans="1:26" s="73" customFormat="1" ht="15.75" thickBot="1" x14ac:dyDescent="0.3">
      <c r="A105" s="137"/>
      <c r="B105" s="138"/>
      <c r="C105" s="139"/>
      <c r="D105" s="140"/>
      <c r="E105" s="141"/>
      <c r="F105" s="142"/>
      <c r="G105" s="142"/>
      <c r="H105" s="142"/>
      <c r="I105" s="143"/>
      <c r="J105" s="143"/>
      <c r="K105" s="144"/>
      <c r="L105" s="144"/>
      <c r="M105" s="145"/>
      <c r="N105" s="145"/>
      <c r="O105" s="124"/>
      <c r="P105" s="124"/>
      <c r="Q105" s="146"/>
    </row>
    <row r="106" spans="1:26" s="147" customFormat="1" ht="26.25" thickBot="1" x14ac:dyDescent="0.3">
      <c r="B106" s="148" t="s">
        <v>48</v>
      </c>
      <c r="C106" s="149" t="s">
        <v>49</v>
      </c>
      <c r="D106" s="148" t="s">
        <v>50</v>
      </c>
      <c r="E106" s="149" t="s">
        <v>54</v>
      </c>
    </row>
    <row r="107" spans="1:26" ht="15" customHeight="1" x14ac:dyDescent="0.25">
      <c r="B107" s="44" t="s">
        <v>117</v>
      </c>
      <c r="C107" s="46">
        <v>20</v>
      </c>
      <c r="D107" s="46">
        <v>0</v>
      </c>
      <c r="E107" s="285">
        <f>+D107+D108+D109</f>
        <v>0</v>
      </c>
    </row>
    <row r="108" spans="1:26" x14ac:dyDescent="0.25">
      <c r="B108" s="44" t="s">
        <v>118</v>
      </c>
      <c r="C108" s="37">
        <v>30</v>
      </c>
      <c r="D108" s="83">
        <v>0</v>
      </c>
      <c r="E108" s="286"/>
    </row>
    <row r="109" spans="1:26" ht="15.75" thickBot="1" x14ac:dyDescent="0.3">
      <c r="B109" s="44" t="s">
        <v>119</v>
      </c>
      <c r="C109" s="47">
        <v>40</v>
      </c>
      <c r="D109" s="47">
        <v>0</v>
      </c>
      <c r="E109" s="287"/>
    </row>
    <row r="111" spans="1:26" ht="15.75" thickBot="1" x14ac:dyDescent="0.3"/>
    <row r="112" spans="1:26" ht="27" thickBot="1" x14ac:dyDescent="0.3">
      <c r="B112" s="288" t="s">
        <v>51</v>
      </c>
      <c r="C112" s="289"/>
      <c r="D112" s="289"/>
      <c r="E112" s="289"/>
      <c r="F112" s="289"/>
      <c r="G112" s="289"/>
      <c r="H112" s="289"/>
      <c r="I112" s="289"/>
      <c r="J112" s="289"/>
      <c r="K112" s="289"/>
      <c r="L112" s="289"/>
      <c r="M112" s="289"/>
      <c r="N112" s="290"/>
    </row>
    <row r="114" spans="2:17" ht="76.5" customHeight="1" x14ac:dyDescent="0.25">
      <c r="B114" s="278" t="s">
        <v>0</v>
      </c>
      <c r="C114" s="278" t="s">
        <v>38</v>
      </c>
      <c r="D114" s="278" t="s">
        <v>39</v>
      </c>
      <c r="E114" s="278" t="s">
        <v>108</v>
      </c>
      <c r="F114" s="278" t="s">
        <v>110</v>
      </c>
      <c r="G114" s="278" t="s">
        <v>111</v>
      </c>
      <c r="H114" s="278" t="s">
        <v>112</v>
      </c>
      <c r="I114" s="278" t="s">
        <v>109</v>
      </c>
      <c r="J114" s="276" t="s">
        <v>113</v>
      </c>
      <c r="K114" s="291"/>
      <c r="L114" s="277"/>
      <c r="M114" s="80" t="s">
        <v>115</v>
      </c>
      <c r="N114" s="80" t="s">
        <v>260</v>
      </c>
      <c r="O114" s="80" t="s">
        <v>41</v>
      </c>
      <c r="P114" s="276" t="s">
        <v>3</v>
      </c>
      <c r="Q114" s="277"/>
    </row>
    <row r="115" spans="2:17" ht="33" customHeight="1" x14ac:dyDescent="0.25">
      <c r="B115" s="279"/>
      <c r="C115" s="279"/>
      <c r="D115" s="279"/>
      <c r="E115" s="279"/>
      <c r="F115" s="279"/>
      <c r="G115" s="279"/>
      <c r="H115" s="279"/>
      <c r="I115" s="279"/>
      <c r="J115" s="80" t="s">
        <v>114</v>
      </c>
      <c r="K115" s="80" t="s">
        <v>152</v>
      </c>
      <c r="L115" s="80" t="s">
        <v>153</v>
      </c>
      <c r="M115" s="80"/>
      <c r="N115" s="80"/>
      <c r="O115" s="80"/>
      <c r="P115" s="129"/>
      <c r="Q115" s="130"/>
    </row>
    <row r="116" spans="2:17" ht="60.75" customHeight="1" x14ac:dyDescent="0.25">
      <c r="B116" s="56" t="s">
        <v>196</v>
      </c>
      <c r="C116" s="48" t="s">
        <v>202</v>
      </c>
      <c r="D116" s="48" t="s">
        <v>197</v>
      </c>
      <c r="E116" s="151">
        <v>86040908</v>
      </c>
      <c r="F116" s="48" t="s">
        <v>198</v>
      </c>
      <c r="G116" s="48" t="s">
        <v>199</v>
      </c>
      <c r="H116" s="166">
        <v>36462</v>
      </c>
      <c r="I116" s="37" t="s">
        <v>149</v>
      </c>
      <c r="J116" s="151" t="s">
        <v>200</v>
      </c>
      <c r="K116" s="167" t="s">
        <v>201</v>
      </c>
      <c r="L116" s="168"/>
      <c r="M116" s="151" t="s">
        <v>127</v>
      </c>
      <c r="N116" s="151" t="s">
        <v>127</v>
      </c>
      <c r="O116" s="151" t="s">
        <v>128</v>
      </c>
      <c r="P116" s="271" t="s">
        <v>261</v>
      </c>
      <c r="Q116" s="271"/>
    </row>
    <row r="117" spans="2:17" ht="100.5" customHeight="1" x14ac:dyDescent="0.25">
      <c r="B117" s="161" t="s">
        <v>123</v>
      </c>
      <c r="C117" s="48" t="s">
        <v>202</v>
      </c>
      <c r="D117" s="48" t="s">
        <v>203</v>
      </c>
      <c r="E117" s="151">
        <v>1122646484</v>
      </c>
      <c r="F117" s="48" t="s">
        <v>204</v>
      </c>
      <c r="G117" s="48" t="s">
        <v>199</v>
      </c>
      <c r="H117" s="166">
        <v>40662</v>
      </c>
      <c r="I117" s="37" t="s">
        <v>149</v>
      </c>
      <c r="J117" s="48" t="s">
        <v>205</v>
      </c>
      <c r="K117" s="167" t="s">
        <v>206</v>
      </c>
      <c r="L117" s="168" t="s">
        <v>207</v>
      </c>
      <c r="M117" s="151" t="s">
        <v>127</v>
      </c>
      <c r="N117" s="151" t="s">
        <v>127</v>
      </c>
      <c r="O117" s="151" t="s">
        <v>128</v>
      </c>
      <c r="P117" s="267"/>
      <c r="Q117" s="268"/>
    </row>
    <row r="118" spans="2:17" ht="33.6" customHeight="1" x14ac:dyDescent="0.25">
      <c r="B118" s="56" t="s">
        <v>124</v>
      </c>
      <c r="C118" s="169" t="s">
        <v>208</v>
      </c>
      <c r="D118" s="48" t="s">
        <v>209</v>
      </c>
      <c r="E118" s="151">
        <v>40388064</v>
      </c>
      <c r="F118" s="151" t="s">
        <v>210</v>
      </c>
      <c r="G118" s="48" t="s">
        <v>199</v>
      </c>
      <c r="H118" s="166">
        <v>41256</v>
      </c>
      <c r="I118" s="37" t="s">
        <v>149</v>
      </c>
      <c r="J118" s="151"/>
      <c r="K118" s="37"/>
      <c r="L118" s="37"/>
      <c r="M118" s="151" t="s">
        <v>127</v>
      </c>
      <c r="N118" s="151" t="s">
        <v>127</v>
      </c>
      <c r="O118" s="151" t="s">
        <v>127</v>
      </c>
      <c r="P118" s="271"/>
      <c r="Q118" s="271"/>
    </row>
    <row r="121" spans="2:17" ht="15.75" thickBot="1" x14ac:dyDescent="0.3"/>
    <row r="122" spans="2:17" ht="54" customHeight="1" x14ac:dyDescent="0.25">
      <c r="B122" s="84" t="s">
        <v>32</v>
      </c>
      <c r="C122" s="84" t="s">
        <v>48</v>
      </c>
      <c r="D122" s="80" t="s">
        <v>49</v>
      </c>
      <c r="E122" s="84" t="s">
        <v>50</v>
      </c>
      <c r="F122" s="49" t="s">
        <v>55</v>
      </c>
      <c r="G122" s="53"/>
    </row>
    <row r="123" spans="2:17" ht="95.25" customHeight="1" x14ac:dyDescent="0.2">
      <c r="B123" s="272" t="s">
        <v>52</v>
      </c>
      <c r="C123" s="3" t="s">
        <v>120</v>
      </c>
      <c r="D123" s="83">
        <v>25</v>
      </c>
      <c r="E123" s="83">
        <v>0</v>
      </c>
      <c r="F123" s="273">
        <f>+E123+E124+E125</f>
        <v>10</v>
      </c>
      <c r="G123" s="54"/>
    </row>
    <row r="124" spans="2:17" ht="76.150000000000006" customHeight="1" x14ac:dyDescent="0.2">
      <c r="B124" s="272"/>
      <c r="C124" s="3" t="s">
        <v>121</v>
      </c>
      <c r="D124" s="48">
        <v>25</v>
      </c>
      <c r="E124" s="83">
        <v>0</v>
      </c>
      <c r="F124" s="274"/>
      <c r="G124" s="54"/>
    </row>
    <row r="125" spans="2:17" ht="69" customHeight="1" x14ac:dyDescent="0.2">
      <c r="B125" s="272"/>
      <c r="C125" s="3" t="s">
        <v>122</v>
      </c>
      <c r="D125" s="83">
        <v>10</v>
      </c>
      <c r="E125" s="83">
        <v>10</v>
      </c>
      <c r="F125" s="275"/>
      <c r="G125" s="54"/>
    </row>
    <row r="126" spans="2:17" x14ac:dyDescent="0.25">
      <c r="C126" s="64"/>
    </row>
    <row r="129" spans="2:5" x14ac:dyDescent="0.25">
      <c r="B129" s="82" t="s">
        <v>56</v>
      </c>
    </row>
    <row r="132" spans="2:5" ht="33" customHeight="1" x14ac:dyDescent="0.25">
      <c r="B132" s="85" t="s">
        <v>32</v>
      </c>
      <c r="C132" s="85" t="s">
        <v>57</v>
      </c>
      <c r="D132" s="84" t="s">
        <v>50</v>
      </c>
      <c r="E132" s="84" t="s">
        <v>16</v>
      </c>
    </row>
    <row r="133" spans="2:5" ht="39" customHeight="1" x14ac:dyDescent="0.25">
      <c r="B133" s="65" t="s">
        <v>58</v>
      </c>
      <c r="C133" s="66">
        <v>40</v>
      </c>
      <c r="D133" s="83">
        <f>+E107</f>
        <v>0</v>
      </c>
      <c r="E133" s="280">
        <f>+D133+D134</f>
        <v>10</v>
      </c>
    </row>
    <row r="134" spans="2:5" ht="69" customHeight="1" x14ac:dyDescent="0.25">
      <c r="B134" s="65" t="s">
        <v>59</v>
      </c>
      <c r="C134" s="66">
        <v>60</v>
      </c>
      <c r="D134" s="83">
        <f>+F123</f>
        <v>10</v>
      </c>
      <c r="E134" s="281"/>
    </row>
  </sheetData>
  <sheetProtection algorithmName="SHA-512" hashValue="hjaFJin6F5RdWEOJdauM4zoxST+Erma1847g3fukC53axHaz28bDVm5iPTT4PlqRcp48et5QbOo9c0+P5glYuQ==" saltValue="lqXmqCqs6JxaV7WdecgjCg==" spinCount="100000" sheet="1" objects="1" scenarios="1"/>
  <mergeCells count="67">
    <mergeCell ref="C9:N9"/>
    <mergeCell ref="B2:P2"/>
    <mergeCell ref="B4:P4"/>
    <mergeCell ref="C6:N6"/>
    <mergeCell ref="C8:N8"/>
    <mergeCell ref="O63:P63"/>
    <mergeCell ref="C10:E10"/>
    <mergeCell ref="B14:C18"/>
    <mergeCell ref="B19:C19"/>
    <mergeCell ref="E37:E38"/>
    <mergeCell ref="M40:N40"/>
    <mergeCell ref="B49:B50"/>
    <mergeCell ref="C49:C50"/>
    <mergeCell ref="D49:E49"/>
    <mergeCell ref="C53:N53"/>
    <mergeCell ref="B57:N57"/>
    <mergeCell ref="O60:P60"/>
    <mergeCell ref="O61:P61"/>
    <mergeCell ref="O62:P62"/>
    <mergeCell ref="D90:E90"/>
    <mergeCell ref="P83:Q83"/>
    <mergeCell ref="P74:Q74"/>
    <mergeCell ref="P76:Q76"/>
    <mergeCell ref="P77:Q77"/>
    <mergeCell ref="P78:Q78"/>
    <mergeCell ref="P79:Q79"/>
    <mergeCell ref="P80:Q80"/>
    <mergeCell ref="P82:Q82"/>
    <mergeCell ref="P84:Q84"/>
    <mergeCell ref="P75:Q75"/>
    <mergeCell ref="M80:M81"/>
    <mergeCell ref="B69:N69"/>
    <mergeCell ref="J72:L72"/>
    <mergeCell ref="P72:Q72"/>
    <mergeCell ref="B86:N86"/>
    <mergeCell ref="D89:E89"/>
    <mergeCell ref="P81:Q81"/>
    <mergeCell ref="I80:I81"/>
    <mergeCell ref="H80:H81"/>
    <mergeCell ref="G80:G81"/>
    <mergeCell ref="F80:F81"/>
    <mergeCell ref="N80:N81"/>
    <mergeCell ref="O80:O81"/>
    <mergeCell ref="E80:E81"/>
    <mergeCell ref="D80:D81"/>
    <mergeCell ref="C80:C81"/>
    <mergeCell ref="B80:B81"/>
    <mergeCell ref="E133:E134"/>
    <mergeCell ref="B96:N96"/>
    <mergeCell ref="E107:E109"/>
    <mergeCell ref="B112:N112"/>
    <mergeCell ref="J114:L114"/>
    <mergeCell ref="P117:Q117"/>
    <mergeCell ref="B93:P93"/>
    <mergeCell ref="P118:Q118"/>
    <mergeCell ref="B123:B125"/>
    <mergeCell ref="F123:F125"/>
    <mergeCell ref="P114:Q114"/>
    <mergeCell ref="P116:Q116"/>
    <mergeCell ref="F114:F115"/>
    <mergeCell ref="G114:G115"/>
    <mergeCell ref="H114:H115"/>
    <mergeCell ref="I114:I115"/>
    <mergeCell ref="B114:B115"/>
    <mergeCell ref="C114:C115"/>
    <mergeCell ref="D114:D115"/>
    <mergeCell ref="E114:E115"/>
  </mergeCells>
  <dataValidations count="2">
    <dataValidation type="list" allowBlank="1" showInputMessage="1" showErrorMessage="1" sqref="WVE983050 A65546 IS65546 SO65546 ACK65546 AMG65546 AWC65546 BFY65546 BPU65546 BZQ65546 CJM65546 CTI65546 DDE65546 DNA65546 DWW65546 EGS65546 EQO65546 FAK65546 FKG65546 FUC65546 GDY65546 GNU65546 GXQ65546 HHM65546 HRI65546 IBE65546 ILA65546 IUW65546 JES65546 JOO65546 JYK65546 KIG65546 KSC65546 LBY65546 LLU65546 LVQ65546 MFM65546 MPI65546 MZE65546 NJA65546 NSW65546 OCS65546 OMO65546 OWK65546 PGG65546 PQC65546 PZY65546 QJU65546 QTQ65546 RDM65546 RNI65546 RXE65546 SHA65546 SQW65546 TAS65546 TKO65546 TUK65546 UEG65546 UOC65546 UXY65546 VHU65546 VRQ65546 WBM65546 WLI65546 WVE65546 A131082 IS131082 SO131082 ACK131082 AMG131082 AWC131082 BFY131082 BPU131082 BZQ131082 CJM131082 CTI131082 DDE131082 DNA131082 DWW131082 EGS131082 EQO131082 FAK131082 FKG131082 FUC131082 GDY131082 GNU131082 GXQ131082 HHM131082 HRI131082 IBE131082 ILA131082 IUW131082 JES131082 JOO131082 JYK131082 KIG131082 KSC131082 LBY131082 LLU131082 LVQ131082 MFM131082 MPI131082 MZE131082 NJA131082 NSW131082 OCS131082 OMO131082 OWK131082 PGG131082 PQC131082 PZY131082 QJU131082 QTQ131082 RDM131082 RNI131082 RXE131082 SHA131082 SQW131082 TAS131082 TKO131082 TUK131082 UEG131082 UOC131082 UXY131082 VHU131082 VRQ131082 WBM131082 WLI131082 WVE131082 A196618 IS196618 SO196618 ACK196618 AMG196618 AWC196618 BFY196618 BPU196618 BZQ196618 CJM196618 CTI196618 DDE196618 DNA196618 DWW196618 EGS196618 EQO196618 FAK196618 FKG196618 FUC196618 GDY196618 GNU196618 GXQ196618 HHM196618 HRI196618 IBE196618 ILA196618 IUW196618 JES196618 JOO196618 JYK196618 KIG196618 KSC196618 LBY196618 LLU196618 LVQ196618 MFM196618 MPI196618 MZE196618 NJA196618 NSW196618 OCS196618 OMO196618 OWK196618 PGG196618 PQC196618 PZY196618 QJU196618 QTQ196618 RDM196618 RNI196618 RXE196618 SHA196618 SQW196618 TAS196618 TKO196618 TUK196618 UEG196618 UOC196618 UXY196618 VHU196618 VRQ196618 WBM196618 WLI196618 WVE196618 A262154 IS262154 SO262154 ACK262154 AMG262154 AWC262154 BFY262154 BPU262154 BZQ262154 CJM262154 CTI262154 DDE262154 DNA262154 DWW262154 EGS262154 EQO262154 FAK262154 FKG262154 FUC262154 GDY262154 GNU262154 GXQ262154 HHM262154 HRI262154 IBE262154 ILA262154 IUW262154 JES262154 JOO262154 JYK262154 KIG262154 KSC262154 LBY262154 LLU262154 LVQ262154 MFM262154 MPI262154 MZE262154 NJA262154 NSW262154 OCS262154 OMO262154 OWK262154 PGG262154 PQC262154 PZY262154 QJU262154 QTQ262154 RDM262154 RNI262154 RXE262154 SHA262154 SQW262154 TAS262154 TKO262154 TUK262154 UEG262154 UOC262154 UXY262154 VHU262154 VRQ262154 WBM262154 WLI262154 WVE262154 A327690 IS327690 SO327690 ACK327690 AMG327690 AWC327690 BFY327690 BPU327690 BZQ327690 CJM327690 CTI327690 DDE327690 DNA327690 DWW327690 EGS327690 EQO327690 FAK327690 FKG327690 FUC327690 GDY327690 GNU327690 GXQ327690 HHM327690 HRI327690 IBE327690 ILA327690 IUW327690 JES327690 JOO327690 JYK327690 KIG327690 KSC327690 LBY327690 LLU327690 LVQ327690 MFM327690 MPI327690 MZE327690 NJA327690 NSW327690 OCS327690 OMO327690 OWK327690 PGG327690 PQC327690 PZY327690 QJU327690 QTQ327690 RDM327690 RNI327690 RXE327690 SHA327690 SQW327690 TAS327690 TKO327690 TUK327690 UEG327690 UOC327690 UXY327690 VHU327690 VRQ327690 WBM327690 WLI327690 WVE327690 A393226 IS393226 SO393226 ACK393226 AMG393226 AWC393226 BFY393226 BPU393226 BZQ393226 CJM393226 CTI393226 DDE393226 DNA393226 DWW393226 EGS393226 EQO393226 FAK393226 FKG393226 FUC393226 GDY393226 GNU393226 GXQ393226 HHM393226 HRI393226 IBE393226 ILA393226 IUW393226 JES393226 JOO393226 JYK393226 KIG393226 KSC393226 LBY393226 LLU393226 LVQ393226 MFM393226 MPI393226 MZE393226 NJA393226 NSW393226 OCS393226 OMO393226 OWK393226 PGG393226 PQC393226 PZY393226 QJU393226 QTQ393226 RDM393226 RNI393226 RXE393226 SHA393226 SQW393226 TAS393226 TKO393226 TUK393226 UEG393226 UOC393226 UXY393226 VHU393226 VRQ393226 WBM393226 WLI393226 WVE393226 A458762 IS458762 SO458762 ACK458762 AMG458762 AWC458762 BFY458762 BPU458762 BZQ458762 CJM458762 CTI458762 DDE458762 DNA458762 DWW458762 EGS458762 EQO458762 FAK458762 FKG458762 FUC458762 GDY458762 GNU458762 GXQ458762 HHM458762 HRI458762 IBE458762 ILA458762 IUW458762 JES458762 JOO458762 JYK458762 KIG458762 KSC458762 LBY458762 LLU458762 LVQ458762 MFM458762 MPI458762 MZE458762 NJA458762 NSW458762 OCS458762 OMO458762 OWK458762 PGG458762 PQC458762 PZY458762 QJU458762 QTQ458762 RDM458762 RNI458762 RXE458762 SHA458762 SQW458762 TAS458762 TKO458762 TUK458762 UEG458762 UOC458762 UXY458762 VHU458762 VRQ458762 WBM458762 WLI458762 WVE458762 A524298 IS524298 SO524298 ACK524298 AMG524298 AWC524298 BFY524298 BPU524298 BZQ524298 CJM524298 CTI524298 DDE524298 DNA524298 DWW524298 EGS524298 EQO524298 FAK524298 FKG524298 FUC524298 GDY524298 GNU524298 GXQ524298 HHM524298 HRI524298 IBE524298 ILA524298 IUW524298 JES524298 JOO524298 JYK524298 KIG524298 KSC524298 LBY524298 LLU524298 LVQ524298 MFM524298 MPI524298 MZE524298 NJA524298 NSW524298 OCS524298 OMO524298 OWK524298 PGG524298 PQC524298 PZY524298 QJU524298 QTQ524298 RDM524298 RNI524298 RXE524298 SHA524298 SQW524298 TAS524298 TKO524298 TUK524298 UEG524298 UOC524298 UXY524298 VHU524298 VRQ524298 WBM524298 WLI524298 WVE524298 A589834 IS589834 SO589834 ACK589834 AMG589834 AWC589834 BFY589834 BPU589834 BZQ589834 CJM589834 CTI589834 DDE589834 DNA589834 DWW589834 EGS589834 EQO589834 FAK589834 FKG589834 FUC589834 GDY589834 GNU589834 GXQ589834 HHM589834 HRI589834 IBE589834 ILA589834 IUW589834 JES589834 JOO589834 JYK589834 KIG589834 KSC589834 LBY589834 LLU589834 LVQ589834 MFM589834 MPI589834 MZE589834 NJA589834 NSW589834 OCS589834 OMO589834 OWK589834 PGG589834 PQC589834 PZY589834 QJU589834 QTQ589834 RDM589834 RNI589834 RXE589834 SHA589834 SQW589834 TAS589834 TKO589834 TUK589834 UEG589834 UOC589834 UXY589834 VHU589834 VRQ589834 WBM589834 WLI589834 WVE589834 A655370 IS655370 SO655370 ACK655370 AMG655370 AWC655370 BFY655370 BPU655370 BZQ655370 CJM655370 CTI655370 DDE655370 DNA655370 DWW655370 EGS655370 EQO655370 FAK655370 FKG655370 FUC655370 GDY655370 GNU655370 GXQ655370 HHM655370 HRI655370 IBE655370 ILA655370 IUW655370 JES655370 JOO655370 JYK655370 KIG655370 KSC655370 LBY655370 LLU655370 LVQ655370 MFM655370 MPI655370 MZE655370 NJA655370 NSW655370 OCS655370 OMO655370 OWK655370 PGG655370 PQC655370 PZY655370 QJU655370 QTQ655370 RDM655370 RNI655370 RXE655370 SHA655370 SQW655370 TAS655370 TKO655370 TUK655370 UEG655370 UOC655370 UXY655370 VHU655370 VRQ655370 WBM655370 WLI655370 WVE655370 A720906 IS720906 SO720906 ACK720906 AMG720906 AWC720906 BFY720906 BPU720906 BZQ720906 CJM720906 CTI720906 DDE720906 DNA720906 DWW720906 EGS720906 EQO720906 FAK720906 FKG720906 FUC720906 GDY720906 GNU720906 GXQ720906 HHM720906 HRI720906 IBE720906 ILA720906 IUW720906 JES720906 JOO720906 JYK720906 KIG720906 KSC720906 LBY720906 LLU720906 LVQ720906 MFM720906 MPI720906 MZE720906 NJA720906 NSW720906 OCS720906 OMO720906 OWK720906 PGG720906 PQC720906 PZY720906 QJU720906 QTQ720906 RDM720906 RNI720906 RXE720906 SHA720906 SQW720906 TAS720906 TKO720906 TUK720906 UEG720906 UOC720906 UXY720906 VHU720906 VRQ720906 WBM720906 WLI720906 WVE720906 A786442 IS786442 SO786442 ACK786442 AMG786442 AWC786442 BFY786442 BPU786442 BZQ786442 CJM786442 CTI786442 DDE786442 DNA786442 DWW786442 EGS786442 EQO786442 FAK786442 FKG786442 FUC786442 GDY786442 GNU786442 GXQ786442 HHM786442 HRI786442 IBE786442 ILA786442 IUW786442 JES786442 JOO786442 JYK786442 KIG786442 KSC786442 LBY786442 LLU786442 LVQ786442 MFM786442 MPI786442 MZE786442 NJA786442 NSW786442 OCS786442 OMO786442 OWK786442 PGG786442 PQC786442 PZY786442 QJU786442 QTQ786442 RDM786442 RNI786442 RXE786442 SHA786442 SQW786442 TAS786442 TKO786442 TUK786442 UEG786442 UOC786442 UXY786442 VHU786442 VRQ786442 WBM786442 WLI786442 WVE786442 A851978 IS851978 SO851978 ACK851978 AMG851978 AWC851978 BFY851978 BPU851978 BZQ851978 CJM851978 CTI851978 DDE851978 DNA851978 DWW851978 EGS851978 EQO851978 FAK851978 FKG851978 FUC851978 GDY851978 GNU851978 GXQ851978 HHM851978 HRI851978 IBE851978 ILA851978 IUW851978 JES851978 JOO851978 JYK851978 KIG851978 KSC851978 LBY851978 LLU851978 LVQ851978 MFM851978 MPI851978 MZE851978 NJA851978 NSW851978 OCS851978 OMO851978 OWK851978 PGG851978 PQC851978 PZY851978 QJU851978 QTQ851978 RDM851978 RNI851978 RXE851978 SHA851978 SQW851978 TAS851978 TKO851978 TUK851978 UEG851978 UOC851978 UXY851978 VHU851978 VRQ851978 WBM851978 WLI851978 WVE851978 A917514 IS917514 SO917514 ACK917514 AMG917514 AWC917514 BFY917514 BPU917514 BZQ917514 CJM917514 CTI917514 DDE917514 DNA917514 DWW917514 EGS917514 EQO917514 FAK917514 FKG917514 FUC917514 GDY917514 GNU917514 GXQ917514 HHM917514 HRI917514 IBE917514 ILA917514 IUW917514 JES917514 JOO917514 JYK917514 KIG917514 KSC917514 LBY917514 LLU917514 LVQ917514 MFM917514 MPI917514 MZE917514 NJA917514 NSW917514 OCS917514 OMO917514 OWK917514 PGG917514 PQC917514 PZY917514 QJU917514 QTQ917514 RDM917514 RNI917514 RXE917514 SHA917514 SQW917514 TAS917514 TKO917514 TUK917514 UEG917514 UOC917514 UXY917514 VHU917514 VRQ917514 WBM917514 WLI917514 WVE917514 A983050 IS983050 SO983050 ACK983050 AMG983050 AWC983050 BFY983050 BPU983050 BZQ983050 CJM983050 CTI983050 DDE983050 DNA983050 DWW983050 EGS983050 EQO983050 FAK983050 FKG983050 FUC983050 GDY983050 GNU983050 GXQ983050 HHM983050 HRI983050 IBE983050 ILA983050 IUW983050 JES983050 JOO983050 JYK983050 KIG983050 KSC983050 LBY983050 LLU983050 LVQ983050 MFM983050 MPI983050 MZE983050 NJA983050 NSW983050 OCS983050 OMO983050 OWK983050 PGG983050 PQC983050 PZY983050 QJU983050 QTQ983050 RDM983050 RNI983050 RXE983050 SHA983050 SQW983050 TAS983050 TKO983050 TUK983050 UEG983050 UOC983050 UXY983050 VHU983050 VRQ983050 WBM983050 WLI983050 A21:A39 IS21:IS39 SO21:SO39 ACK21:ACK39 AMG21:AMG39 AWC21:AWC39 BFY21:BFY39 BPU21:BPU39 BZQ21:BZQ39 CJM21:CJM39 CTI21:CTI39 DDE21:DDE39 DNA21:DNA39 DWW21:DWW39 EGS21:EGS39 EQO21:EQO39 FAK21:FAK39 FKG21:FKG39 FUC21:FUC39 GDY21:GDY39 GNU21:GNU39 GXQ21:GXQ39 HHM21:HHM39 HRI21:HRI39 IBE21:IBE39 ILA21:ILA39 IUW21:IUW39 JES21:JES39 JOO21:JOO39 JYK21:JYK39 KIG21:KIG39 KSC21:KSC39 LBY21:LBY39 LLU21:LLU39 LVQ21:LVQ39 MFM21:MFM39 MPI21:MPI39 MZE21:MZE39 NJA21:NJA39 NSW21:NSW39 OCS21:OCS39 OMO21:OMO39 OWK21:OWK39 PGG21:PGG39 PQC21:PQC39 PZY21:PZY39 QJU21:QJU39 QTQ21:QTQ39 RDM21:RDM39 RNI21:RNI39 RXE21:RXE39 SHA21:SHA39 SQW21:SQW39 TAS21:TAS39 TKO21:TKO39 TUK21:TUK39 UEG21:UEG39 UOC21:UOC39 UXY21:UXY39 VHU21:VHU39 VRQ21:VRQ39 WBM21:WBM39 WLI21:WLI39 WVE21:WVE39">
      <formula1>"1,2,3,4,5"</formula1>
    </dataValidation>
    <dataValidation type="decimal" allowBlank="1" showInputMessage="1" showErrorMessage="1" sqref="WVH983050 WLL983050 C65546 IV65546 SR65546 ACN65546 AMJ65546 AWF65546 BGB65546 BPX65546 BZT65546 CJP65546 CTL65546 DDH65546 DND65546 DWZ65546 EGV65546 EQR65546 FAN65546 FKJ65546 FUF65546 GEB65546 GNX65546 GXT65546 HHP65546 HRL65546 IBH65546 ILD65546 IUZ65546 JEV65546 JOR65546 JYN65546 KIJ65546 KSF65546 LCB65546 LLX65546 LVT65546 MFP65546 MPL65546 MZH65546 NJD65546 NSZ65546 OCV65546 OMR65546 OWN65546 PGJ65546 PQF65546 QAB65546 QJX65546 QTT65546 RDP65546 RNL65546 RXH65546 SHD65546 SQZ65546 TAV65546 TKR65546 TUN65546 UEJ65546 UOF65546 UYB65546 VHX65546 VRT65546 WBP65546 WLL65546 WVH65546 C131082 IV131082 SR131082 ACN131082 AMJ131082 AWF131082 BGB131082 BPX131082 BZT131082 CJP131082 CTL131082 DDH131082 DND131082 DWZ131082 EGV131082 EQR131082 FAN131082 FKJ131082 FUF131082 GEB131082 GNX131082 GXT131082 HHP131082 HRL131082 IBH131082 ILD131082 IUZ131082 JEV131082 JOR131082 JYN131082 KIJ131082 KSF131082 LCB131082 LLX131082 LVT131082 MFP131082 MPL131082 MZH131082 NJD131082 NSZ131082 OCV131082 OMR131082 OWN131082 PGJ131082 PQF131082 QAB131082 QJX131082 QTT131082 RDP131082 RNL131082 RXH131082 SHD131082 SQZ131082 TAV131082 TKR131082 TUN131082 UEJ131082 UOF131082 UYB131082 VHX131082 VRT131082 WBP131082 WLL131082 WVH131082 C196618 IV196618 SR196618 ACN196618 AMJ196618 AWF196618 BGB196618 BPX196618 BZT196618 CJP196618 CTL196618 DDH196618 DND196618 DWZ196618 EGV196618 EQR196618 FAN196618 FKJ196618 FUF196618 GEB196618 GNX196618 GXT196618 HHP196618 HRL196618 IBH196618 ILD196618 IUZ196618 JEV196618 JOR196618 JYN196618 KIJ196618 KSF196618 LCB196618 LLX196618 LVT196618 MFP196618 MPL196618 MZH196618 NJD196618 NSZ196618 OCV196618 OMR196618 OWN196618 PGJ196618 PQF196618 QAB196618 QJX196618 QTT196618 RDP196618 RNL196618 RXH196618 SHD196618 SQZ196618 TAV196618 TKR196618 TUN196618 UEJ196618 UOF196618 UYB196618 VHX196618 VRT196618 WBP196618 WLL196618 WVH196618 C262154 IV262154 SR262154 ACN262154 AMJ262154 AWF262154 BGB262154 BPX262154 BZT262154 CJP262154 CTL262154 DDH262154 DND262154 DWZ262154 EGV262154 EQR262154 FAN262154 FKJ262154 FUF262154 GEB262154 GNX262154 GXT262154 HHP262154 HRL262154 IBH262154 ILD262154 IUZ262154 JEV262154 JOR262154 JYN262154 KIJ262154 KSF262154 LCB262154 LLX262154 LVT262154 MFP262154 MPL262154 MZH262154 NJD262154 NSZ262154 OCV262154 OMR262154 OWN262154 PGJ262154 PQF262154 QAB262154 QJX262154 QTT262154 RDP262154 RNL262154 RXH262154 SHD262154 SQZ262154 TAV262154 TKR262154 TUN262154 UEJ262154 UOF262154 UYB262154 VHX262154 VRT262154 WBP262154 WLL262154 WVH262154 C327690 IV327690 SR327690 ACN327690 AMJ327690 AWF327690 BGB327690 BPX327690 BZT327690 CJP327690 CTL327690 DDH327690 DND327690 DWZ327690 EGV327690 EQR327690 FAN327690 FKJ327690 FUF327690 GEB327690 GNX327690 GXT327690 HHP327690 HRL327690 IBH327690 ILD327690 IUZ327690 JEV327690 JOR327690 JYN327690 KIJ327690 KSF327690 LCB327690 LLX327690 LVT327690 MFP327690 MPL327690 MZH327690 NJD327690 NSZ327690 OCV327690 OMR327690 OWN327690 PGJ327690 PQF327690 QAB327690 QJX327690 QTT327690 RDP327690 RNL327690 RXH327690 SHD327690 SQZ327690 TAV327690 TKR327690 TUN327690 UEJ327690 UOF327690 UYB327690 VHX327690 VRT327690 WBP327690 WLL327690 WVH327690 C393226 IV393226 SR393226 ACN393226 AMJ393226 AWF393226 BGB393226 BPX393226 BZT393226 CJP393226 CTL393226 DDH393226 DND393226 DWZ393226 EGV393226 EQR393226 FAN393226 FKJ393226 FUF393226 GEB393226 GNX393226 GXT393226 HHP393226 HRL393226 IBH393226 ILD393226 IUZ393226 JEV393226 JOR393226 JYN393226 KIJ393226 KSF393226 LCB393226 LLX393226 LVT393226 MFP393226 MPL393226 MZH393226 NJD393226 NSZ393226 OCV393226 OMR393226 OWN393226 PGJ393226 PQF393226 QAB393226 QJX393226 QTT393226 RDP393226 RNL393226 RXH393226 SHD393226 SQZ393226 TAV393226 TKR393226 TUN393226 UEJ393226 UOF393226 UYB393226 VHX393226 VRT393226 WBP393226 WLL393226 WVH393226 C458762 IV458762 SR458762 ACN458762 AMJ458762 AWF458762 BGB458762 BPX458762 BZT458762 CJP458762 CTL458762 DDH458762 DND458762 DWZ458762 EGV458762 EQR458762 FAN458762 FKJ458762 FUF458762 GEB458762 GNX458762 GXT458762 HHP458762 HRL458762 IBH458762 ILD458762 IUZ458762 JEV458762 JOR458762 JYN458762 KIJ458762 KSF458762 LCB458762 LLX458762 LVT458762 MFP458762 MPL458762 MZH458762 NJD458762 NSZ458762 OCV458762 OMR458762 OWN458762 PGJ458762 PQF458762 QAB458762 QJX458762 QTT458762 RDP458762 RNL458762 RXH458762 SHD458762 SQZ458762 TAV458762 TKR458762 TUN458762 UEJ458762 UOF458762 UYB458762 VHX458762 VRT458762 WBP458762 WLL458762 WVH458762 C524298 IV524298 SR524298 ACN524298 AMJ524298 AWF524298 BGB524298 BPX524298 BZT524298 CJP524298 CTL524298 DDH524298 DND524298 DWZ524298 EGV524298 EQR524298 FAN524298 FKJ524298 FUF524298 GEB524298 GNX524298 GXT524298 HHP524298 HRL524298 IBH524298 ILD524298 IUZ524298 JEV524298 JOR524298 JYN524298 KIJ524298 KSF524298 LCB524298 LLX524298 LVT524298 MFP524298 MPL524298 MZH524298 NJD524298 NSZ524298 OCV524298 OMR524298 OWN524298 PGJ524298 PQF524298 QAB524298 QJX524298 QTT524298 RDP524298 RNL524298 RXH524298 SHD524298 SQZ524298 TAV524298 TKR524298 TUN524298 UEJ524298 UOF524298 UYB524298 VHX524298 VRT524298 WBP524298 WLL524298 WVH524298 C589834 IV589834 SR589834 ACN589834 AMJ589834 AWF589834 BGB589834 BPX589834 BZT589834 CJP589834 CTL589834 DDH589834 DND589834 DWZ589834 EGV589834 EQR589834 FAN589834 FKJ589834 FUF589834 GEB589834 GNX589834 GXT589834 HHP589834 HRL589834 IBH589834 ILD589834 IUZ589834 JEV589834 JOR589834 JYN589834 KIJ589834 KSF589834 LCB589834 LLX589834 LVT589834 MFP589834 MPL589834 MZH589834 NJD589834 NSZ589834 OCV589834 OMR589834 OWN589834 PGJ589834 PQF589834 QAB589834 QJX589834 QTT589834 RDP589834 RNL589834 RXH589834 SHD589834 SQZ589834 TAV589834 TKR589834 TUN589834 UEJ589834 UOF589834 UYB589834 VHX589834 VRT589834 WBP589834 WLL589834 WVH589834 C655370 IV655370 SR655370 ACN655370 AMJ655370 AWF655370 BGB655370 BPX655370 BZT655370 CJP655370 CTL655370 DDH655370 DND655370 DWZ655370 EGV655370 EQR655370 FAN655370 FKJ655370 FUF655370 GEB655370 GNX655370 GXT655370 HHP655370 HRL655370 IBH655370 ILD655370 IUZ655370 JEV655370 JOR655370 JYN655370 KIJ655370 KSF655370 LCB655370 LLX655370 LVT655370 MFP655370 MPL655370 MZH655370 NJD655370 NSZ655370 OCV655370 OMR655370 OWN655370 PGJ655370 PQF655370 QAB655370 QJX655370 QTT655370 RDP655370 RNL655370 RXH655370 SHD655370 SQZ655370 TAV655370 TKR655370 TUN655370 UEJ655370 UOF655370 UYB655370 VHX655370 VRT655370 WBP655370 WLL655370 WVH655370 C720906 IV720906 SR720906 ACN720906 AMJ720906 AWF720906 BGB720906 BPX720906 BZT720906 CJP720906 CTL720906 DDH720906 DND720906 DWZ720906 EGV720906 EQR720906 FAN720906 FKJ720906 FUF720906 GEB720906 GNX720906 GXT720906 HHP720906 HRL720906 IBH720906 ILD720906 IUZ720906 JEV720906 JOR720906 JYN720906 KIJ720906 KSF720906 LCB720906 LLX720906 LVT720906 MFP720906 MPL720906 MZH720906 NJD720906 NSZ720906 OCV720906 OMR720906 OWN720906 PGJ720906 PQF720906 QAB720906 QJX720906 QTT720906 RDP720906 RNL720906 RXH720906 SHD720906 SQZ720906 TAV720906 TKR720906 TUN720906 UEJ720906 UOF720906 UYB720906 VHX720906 VRT720906 WBP720906 WLL720906 WVH720906 C786442 IV786442 SR786442 ACN786442 AMJ786442 AWF786442 BGB786442 BPX786442 BZT786442 CJP786442 CTL786442 DDH786442 DND786442 DWZ786442 EGV786442 EQR786442 FAN786442 FKJ786442 FUF786442 GEB786442 GNX786442 GXT786442 HHP786442 HRL786442 IBH786442 ILD786442 IUZ786442 JEV786442 JOR786442 JYN786442 KIJ786442 KSF786442 LCB786442 LLX786442 LVT786442 MFP786442 MPL786442 MZH786442 NJD786442 NSZ786442 OCV786442 OMR786442 OWN786442 PGJ786442 PQF786442 QAB786442 QJX786442 QTT786442 RDP786442 RNL786442 RXH786442 SHD786442 SQZ786442 TAV786442 TKR786442 TUN786442 UEJ786442 UOF786442 UYB786442 VHX786442 VRT786442 WBP786442 WLL786442 WVH786442 C851978 IV851978 SR851978 ACN851978 AMJ851978 AWF851978 BGB851978 BPX851978 BZT851978 CJP851978 CTL851978 DDH851978 DND851978 DWZ851978 EGV851978 EQR851978 FAN851978 FKJ851978 FUF851978 GEB851978 GNX851978 GXT851978 HHP851978 HRL851978 IBH851978 ILD851978 IUZ851978 JEV851978 JOR851978 JYN851978 KIJ851978 KSF851978 LCB851978 LLX851978 LVT851978 MFP851978 MPL851978 MZH851978 NJD851978 NSZ851978 OCV851978 OMR851978 OWN851978 PGJ851978 PQF851978 QAB851978 QJX851978 QTT851978 RDP851978 RNL851978 RXH851978 SHD851978 SQZ851978 TAV851978 TKR851978 TUN851978 UEJ851978 UOF851978 UYB851978 VHX851978 VRT851978 WBP851978 WLL851978 WVH851978 C917514 IV917514 SR917514 ACN917514 AMJ917514 AWF917514 BGB917514 BPX917514 BZT917514 CJP917514 CTL917514 DDH917514 DND917514 DWZ917514 EGV917514 EQR917514 FAN917514 FKJ917514 FUF917514 GEB917514 GNX917514 GXT917514 HHP917514 HRL917514 IBH917514 ILD917514 IUZ917514 JEV917514 JOR917514 JYN917514 KIJ917514 KSF917514 LCB917514 LLX917514 LVT917514 MFP917514 MPL917514 MZH917514 NJD917514 NSZ917514 OCV917514 OMR917514 OWN917514 PGJ917514 PQF917514 QAB917514 QJX917514 QTT917514 RDP917514 RNL917514 RXH917514 SHD917514 SQZ917514 TAV917514 TKR917514 TUN917514 UEJ917514 UOF917514 UYB917514 VHX917514 VRT917514 WBP917514 WLL917514 WVH917514 C983050 IV983050 SR983050 ACN983050 AMJ983050 AWF983050 BGB983050 BPX983050 BZT983050 CJP983050 CTL983050 DDH983050 DND983050 DWZ983050 EGV983050 EQR983050 FAN983050 FKJ983050 FUF983050 GEB983050 GNX983050 GXT983050 HHP983050 HRL983050 IBH983050 ILD983050 IUZ983050 JEV983050 JOR983050 JYN983050 KIJ983050 KSF983050 LCB983050 LLX983050 LVT983050 MFP983050 MPL983050 MZH983050 NJD983050 NSZ983050 OCV983050 OMR983050 OWN983050 PGJ983050 PQF983050 QAB983050 QJX983050 QTT983050 RDP983050 RNL983050 RXH983050 SHD983050 SQZ983050 TAV983050 TKR983050 TUN983050 UEJ983050 UOF983050 UYB983050 VHX983050 VRT983050 WBP983050 IV21:IV39 SR21:SR39 ACN21:ACN39 AMJ21:AMJ39 AWF21:AWF39 BGB21:BGB39 BPX21:BPX39 BZT21:BZT39 CJP21:CJP39 CTL21:CTL39 DDH21:DDH39 DND21:DND39 DWZ21:DWZ39 EGV21:EGV39 EQR21:EQR39 FAN21:FAN39 FKJ21:FKJ39 FUF21:FUF39 GEB21:GEB39 GNX21:GNX39 GXT21:GXT39 HHP21:HHP39 HRL21:HRL39 IBH21:IBH39 ILD21:ILD39 IUZ21:IUZ39 JEV21:JEV39 JOR21:JOR39 JYN21:JYN39 KIJ21:KIJ39 KSF21:KSF39 LCB21:LCB39 LLX21:LLX39 LVT21:LVT39 MFP21:MFP39 MPL21:MPL39 MZH21:MZH39 NJD21:NJD39 NSZ21:NSZ39 OCV21:OCV39 OMR21:OMR39 OWN21:OWN39 PGJ21:PGJ39 PQF21:PQF39 QAB21:QAB39 QJX21:QJX39 QTT21:QTT39 RDP21:RDP39 RNL21:RNL39 RXH21:RXH39 SHD21:SHD39 SQZ21:SQZ39 TAV21:TAV39 TKR21:TKR39 TUN21:TUN39 UEJ21:UEJ39 UOF21:UOF39 UYB21:UYB39 VHX21:VHX39 VRT21:VRT39 WBP21:WBP39 WLL21:WLL39 WVH21:WVH39">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FINANCIERA</vt:lpstr>
      <vt:lpstr>JURIDICA</vt:lpstr>
      <vt:lpstr>TECNICA-GRUPO 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Isabel Arenas Cordoba</cp:lastModifiedBy>
  <dcterms:created xsi:type="dcterms:W3CDTF">2014-10-22T15:49:24Z</dcterms:created>
  <dcterms:modified xsi:type="dcterms:W3CDTF">2014-12-04T00:48:24Z</dcterms:modified>
</cp:coreProperties>
</file>