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9735" tabRatio="598" activeTab="5"/>
  </bookViews>
  <sheets>
    <sheet name="FINANCIERA" sheetId="10" r:id="rId1"/>
    <sheet name="JURIDICA" sheetId="9" r:id="rId2"/>
    <sheet name="TECNICA GRUPO 8" sheetId="14" r:id="rId3"/>
    <sheet name="TECNICA GRUPO 9" sheetId="13" r:id="rId4"/>
    <sheet name="TECNICA GRUPO 13" sheetId="8" r:id="rId5"/>
    <sheet name="TECNICA GRUPO 15 " sheetId="11" r:id="rId6"/>
  </sheets>
  <calcPr calcId="152511"/>
</workbook>
</file>

<file path=xl/calcChain.xml><?xml version="1.0" encoding="utf-8"?>
<calcChain xmlns="http://schemas.openxmlformats.org/spreadsheetml/2006/main">
  <c r="D129" i="14" l="1"/>
  <c r="C23" i="10" l="1"/>
  <c r="C22" i="10"/>
  <c r="C12" i="10"/>
  <c r="C13" i="10" s="1"/>
  <c r="F121" i="14" l="1"/>
  <c r="D130" i="14" s="1"/>
  <c r="E106" i="14"/>
  <c r="N100" i="14"/>
  <c r="M100" i="14"/>
  <c r="L100" i="14"/>
  <c r="K100" i="14"/>
  <c r="C102" i="14" s="1"/>
  <c r="A97" i="14"/>
  <c r="A98" i="14" s="1"/>
  <c r="A99" i="14" s="1"/>
  <c r="N42" i="14"/>
  <c r="M42" i="14"/>
  <c r="C47" i="14" s="1"/>
  <c r="L42" i="14"/>
  <c r="K42" i="14"/>
  <c r="C46" i="14" s="1"/>
  <c r="E32" i="14"/>
  <c r="E18" i="14"/>
  <c r="F16" i="14"/>
  <c r="C18" i="14" s="1"/>
  <c r="F122" i="13"/>
  <c r="D133" i="13" s="1"/>
  <c r="D132" i="13"/>
  <c r="M101" i="13"/>
  <c r="L101" i="13"/>
  <c r="K101" i="13"/>
  <c r="C103" i="13" s="1"/>
  <c r="A100" i="13"/>
  <c r="N99" i="13"/>
  <c r="N101" i="13" s="1"/>
  <c r="N44" i="13"/>
  <c r="M44" i="13"/>
  <c r="C49" i="13" s="1"/>
  <c r="L44" i="13"/>
  <c r="K44" i="13"/>
  <c r="C48" i="13" s="1"/>
  <c r="A42" i="13"/>
  <c r="A43" i="13" s="1"/>
  <c r="E35" i="13"/>
  <c r="E19" i="13"/>
  <c r="F17" i="13"/>
  <c r="C19" i="13" s="1"/>
  <c r="F132" i="11"/>
  <c r="D143" i="11" s="1"/>
  <c r="E114" i="11"/>
  <c r="D142" i="11" s="1"/>
  <c r="M108" i="11"/>
  <c r="L108" i="11"/>
  <c r="K108" i="11"/>
  <c r="C110" i="11" s="1"/>
  <c r="N106" i="11"/>
  <c r="N108" i="11" s="1"/>
  <c r="N48" i="11"/>
  <c r="M48" i="11"/>
  <c r="C53" i="11" s="1"/>
  <c r="L48" i="11"/>
  <c r="K48" i="11"/>
  <c r="C52" i="11" s="1"/>
  <c r="E34" i="11"/>
  <c r="E18" i="11"/>
  <c r="F16" i="11"/>
  <c r="C18" i="11" s="1"/>
  <c r="E19" i="8"/>
  <c r="F17" i="8"/>
  <c r="C19" i="8" s="1"/>
  <c r="E129" i="14" l="1"/>
  <c r="E132" i="13"/>
  <c r="E142" i="11"/>
  <c r="M106" i="8" l="1"/>
  <c r="L106" i="8"/>
  <c r="K106" i="8"/>
  <c r="A104" i="8"/>
  <c r="A105" i="8" s="1"/>
  <c r="N103" i="8"/>
  <c r="N106" i="8" s="1"/>
  <c r="N48" i="8"/>
  <c r="E35" i="8"/>
  <c r="E112" i="8" l="1"/>
  <c r="D140" i="8" s="1"/>
  <c r="F130" i="8"/>
  <c r="D141" i="8" s="1"/>
  <c r="E140" i="8" l="1"/>
  <c r="C108" i="8" l="1"/>
  <c r="M48" i="8"/>
  <c r="C53" i="8" s="1"/>
  <c r="L48" i="8"/>
  <c r="K48" i="8"/>
  <c r="C52" i="8" s="1"/>
  <c r="A45" i="8"/>
  <c r="A46" i="8" s="1"/>
  <c r="A47" i="8" s="1"/>
</calcChain>
</file>

<file path=xl/sharedStrings.xml><?xml version="1.0" encoding="utf-8"?>
<sst xmlns="http://schemas.openxmlformats.org/spreadsheetml/2006/main" count="1873" uniqueCount="578">
  <si>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</si>
  <si>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</si>
  <si>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</si>
  <si>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</si>
  <si>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</si>
  <si>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</si>
  <si>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</si>
  <si>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</si>
  <si>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</si>
  <si>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</si>
  <si>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</si>
  <si>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</si>
  <si>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</si>
  <si>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</si>
  <si>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</si>
  <si>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</si>
  <si>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</si>
  <si>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</si>
  <si>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</si>
  <si>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</si>
  <si>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</si>
  <si>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</si>
  <si>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</si>
  <si>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</si>
  <si>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</si>
  <si>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</si>
  <si>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</si>
  <si>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</si>
  <si>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</si>
  <si>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</si>
  <si>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</si>
  <si>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</si>
  <si>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</si>
  <si>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</si>
  <si>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</si>
  <si>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</si>
  <si>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</si>
  <si>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</si>
  <si>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</si>
  <si>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</si>
  <si>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</si>
  <si>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</si>
  <si>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</si>
  <si>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</si>
  <si>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</si>
  <si>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</si>
  <si>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</si>
  <si>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</si>
  <si>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</si>
  <si>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</si>
  <si>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</si>
  <si>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</si>
  <si>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</si>
  <si>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</si>
  <si>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</si>
  <si>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</si>
  <si>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</si>
  <si>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</si>
  <si>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</si>
  <si>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</si>
  <si>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</si>
  <si>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</si>
  <si>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</si>
  <si>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</si>
  <si>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</si>
  <si>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</si>
  <si>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DOCUMENTOS</t>
  </si>
  <si>
    <t>FOLIOS</t>
  </si>
  <si>
    <t>CUMPLE</t>
  </si>
  <si>
    <t xml:space="preserve">NO CUMPLE </t>
  </si>
  <si>
    <t>CERTIFICADO DE EXISTENCIA Y REPRESENTACIÓN LEGAL DEL PROPONENTE</t>
  </si>
  <si>
    <t>REGISTRO UNICO TRIBUTARIO</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</si>
  <si>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</si>
  <si>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</si>
  <si>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</si>
  <si>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</si>
  <si>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</si>
  <si>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</si>
  <si>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</si>
  <si>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</si>
  <si>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</si>
  <si>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</si>
  <si>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</si>
  <si>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</si>
  <si>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</si>
  <si>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PODER EN CASO DE QUE EL PROPONENTE ACTÚE A TRAVÉS DE APODERADO</t>
  </si>
  <si>
    <t>CARTA DE PRESENTACION DE LA PROPUESTA DONDE SE INDIQUE EL GRUPO O CRUPOS EN LOS QUE VA A PARTICIPAR FORMATO 1</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</si>
  <si>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</si>
  <si>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</si>
  <si>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</si>
  <si>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</si>
  <si>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</si>
  <si>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</si>
  <si>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</si>
  <si>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</si>
  <si>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</si>
  <si>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</si>
  <si>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</si>
  <si>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</si>
  <si>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</si>
  <si>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</si>
  <si>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</si>
  <si>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</si>
  <si>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</si>
  <si>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</si>
  <si>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</si>
  <si>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</si>
  <si>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</si>
  <si>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</si>
  <si>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</si>
  <si>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</si>
  <si>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</si>
  <si>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</si>
  <si>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</si>
  <si>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</si>
  <si>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</si>
  <si>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</si>
  <si>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</si>
  <si>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</si>
  <si>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</si>
  <si>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</si>
  <si>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</si>
  <si>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</si>
  <si>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</si>
  <si>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</si>
  <si>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</si>
  <si>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</si>
  <si>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</si>
  <si>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</si>
  <si>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</si>
  <si>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</si>
  <si>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</si>
  <si>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</si>
  <si>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</si>
  <si>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</si>
  <si>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</si>
  <si>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</si>
  <si>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</si>
  <si>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</si>
  <si>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</si>
  <si>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</si>
  <si>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</si>
  <si>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</si>
  <si>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</si>
  <si>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</si>
  <si>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</si>
  <si>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</si>
  <si>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CONSORCIO CORMADES</t>
  </si>
  <si>
    <t>CORPORACION SOCIOECONOMICA  MANOS AL  DESARROLLO "CORMADES"</t>
  </si>
  <si>
    <t>FUNDACION PARA  EL PROGRESO  D ELA ORINOQUIA "FUNDEPRO"</t>
  </si>
  <si>
    <t>CORPORACION FORJAR PARA EL FUTURO "CORFUTURO"</t>
  </si>
  <si>
    <t>ICBF</t>
  </si>
  <si>
    <t>NA</t>
  </si>
  <si>
    <t>168 AL 197</t>
  </si>
  <si>
    <t>ICBF - GOBERNACION DEL META</t>
  </si>
  <si>
    <t>X</t>
  </si>
  <si>
    <t xml:space="preserve">EL OBJETO  DEL CONVENIO DE  ASOCIACION N°1373 DEL 28 DE JUNIO DEL 2011 NO CUMPLE CON LO SOLICITADO EN EL PLIEGO DE  CONDICIONES  EN EL NUMERAL 3,19 EXPERIENCIA ESPECIFICA. </t>
  </si>
  <si>
    <t>CORPORACION FORJAR PARA EL FUTURO CORFUTURO</t>
  </si>
  <si>
    <t>204 DEL 30 AGOSTO 2013</t>
  </si>
  <si>
    <t>211 AL 220</t>
  </si>
  <si>
    <t>COLEGIO LOS ANGELES</t>
  </si>
  <si>
    <t>10 DE AGOSTO 14 DE 2014</t>
  </si>
  <si>
    <t>226 AL 229</t>
  </si>
  <si>
    <t>249 AL 257</t>
  </si>
  <si>
    <t>FUNDACION PARA EL PROGRESO DE LA ORINOQUIA FUNDEPRO</t>
  </si>
  <si>
    <t>COLEGIO CLARITA INES</t>
  </si>
  <si>
    <t>IPS SOLUSALUD</t>
  </si>
  <si>
    <t>UNION TEMPORAL VACUNATE DE VIDA</t>
  </si>
  <si>
    <t>GOBERNACION DEL META</t>
  </si>
  <si>
    <t>282 AL 287</t>
  </si>
  <si>
    <t>298 AL 305</t>
  </si>
  <si>
    <t>MODALIDAD FAMILIAR</t>
  </si>
  <si>
    <t>FAMILIAR</t>
  </si>
  <si>
    <t>MUNICIPIO DE PTO LOPEZ SECTOR URBANO Y RURAL, CENTRO  ZONAL N°5 PUERTO LOPEZ</t>
  </si>
  <si>
    <t>MUNICIPIO DE CABUYARO, CENTRO  ZONAL N°5 PUERTO LOPEZ</t>
  </si>
  <si>
    <t>MUNICIPIO DE PUERTO GAITAN, CENTRO  ZONAL N°5 PUERTO LOPEZ</t>
  </si>
  <si>
    <t>MUNICIPIO DE GRANADA, CENTRO  ZONAL N°3 GRANADA</t>
  </si>
  <si>
    <t>MUNICIPIO DE ACACIAS, CENTRO  ZONAL N°4 ACACIAS</t>
  </si>
  <si>
    <t>MUNICIPIO DE GUAMAL, CENTRO  ZONAL N°4 ACACIAS</t>
  </si>
  <si>
    <t>MUNICIPIO DE EL DORADO, CENTRO  ZONAL N°4 ACACIAS</t>
  </si>
  <si>
    <t>MUNICIPIO DE CASTILLA  NUEVA, CENTRO  ZONAL N°4 ACACIAS</t>
  </si>
  <si>
    <t>MUNICIPIO DE SAN CARLOS DE GUAROA, CENTRO  ZONAL N°4 ACACIAS</t>
  </si>
  <si>
    <t>MUNICIPIO DE RESTREPO, CENTRO  ZONAL N°1 VILLAVICENCIO</t>
  </si>
  <si>
    <t>MUNICIPIO DE CUMARAL, CENTRO  ZONAL N°1 VILLAVICENCIO</t>
  </si>
  <si>
    <t>MUNICIPIO DE MAPIRIPAN, CENTRO  ZONAL N°1 VILLAVICENCIO</t>
  </si>
  <si>
    <t>MUNICIPIO DE SAN JUANITO, CENTRO  ZONAL N°1 VILLAVICENCIO</t>
  </si>
  <si>
    <t>FUNACION PARA EL PROGRESO DE LA ORINOQUIA FUNDEPRO</t>
  </si>
  <si>
    <t xml:space="preserve">COLEGIO CLARITA INES </t>
  </si>
  <si>
    <t>868-877</t>
  </si>
  <si>
    <t>202 AL 205</t>
  </si>
  <si>
    <t>198 AL 201</t>
  </si>
  <si>
    <t>GIOVANNI SANCHEZ NAVARRO</t>
  </si>
  <si>
    <t>CATALINA MARIA ALZATE ZAPATA</t>
  </si>
  <si>
    <t>SARA MARIA VIZCAINO DE UMAÑA</t>
  </si>
  <si>
    <t>SUSANA PATRICIA  GOMEZ  GIRALDA</t>
  </si>
  <si>
    <t>ROBINSON ESPITIA MOYA</t>
  </si>
  <si>
    <t>1/1350</t>
  </si>
  <si>
    <t>ABOGADO</t>
  </si>
  <si>
    <t>CORPORACION UNIVERSITARIA DEL META</t>
  </si>
  <si>
    <t>CORMADES</t>
  </si>
  <si>
    <t>DIRECTOR ADMINISTRATIVO Y DE PROYECTO</t>
  </si>
  <si>
    <t>COORDINADOR GENERAL DEL PROYECTO POR CADA MIL CUPOS OFERTADOS O FRACIÓN INFERIOR</t>
  </si>
  <si>
    <t>CONTADORA PUBLICA CON ESPECIALIZACION EN  RESPONSABILIDAD SOCIAL EMPRESARIAL</t>
  </si>
  <si>
    <t>POLITECNICO COLOMBIANO JAIME ISAZA CADAVID</t>
  </si>
  <si>
    <t>FUNDEPRO</t>
  </si>
  <si>
    <t>COORDINADORA DE RESPONSABILIDAD SOCIAL EMPRESARIAL</t>
  </si>
  <si>
    <t>LICENCIADA EN CIENCIAS SOCIALES</t>
  </si>
  <si>
    <t>UNIVERSIDAD LIBRE</t>
  </si>
  <si>
    <t>ASESORA PEDAGOGICA</t>
  </si>
  <si>
    <t>LICENCIADA EN EDUCACION PREESCOLAR</t>
  </si>
  <si>
    <t>FUNDACION UNIVERSITARIA MONSERRATE</t>
  </si>
  <si>
    <t>CONTADOR PUBLICO</t>
  </si>
  <si>
    <t>COOPERATIVA DE COLOMBIA</t>
  </si>
  <si>
    <t>AUDILLANOS</t>
  </si>
  <si>
    <t>01/10/2007 AL 
30/10/2014</t>
  </si>
  <si>
    <t>CONTADOR</t>
  </si>
  <si>
    <t xml:space="preserve">
FUNDEPRO
CORMADES</t>
  </si>
  <si>
    <t>UT EDUCANDO PARA LA VIDA
CORMADES</t>
  </si>
  <si>
    <t xml:space="preserve">26  DE JULIO DEL 2011 AL 25/12/2011
04/02/2012 AL 30/12/2012
01/02/2013 AL 13/12/2013
</t>
  </si>
  <si>
    <t>887 AL 896</t>
  </si>
  <si>
    <t>905  AL 914</t>
  </si>
  <si>
    <t>UNION TEMPORAL EDUCANDO PARA LA VIDA</t>
  </si>
  <si>
    <t>174/12/2011</t>
  </si>
  <si>
    <t>UNION TEMPORAL EDUCANDO PARA LA VIDA (CORMADES-FUNDEPRO)</t>
  </si>
  <si>
    <t>922 AL 926</t>
  </si>
  <si>
    <t>EN EL FORMATO 11 DEL MUNICIPIO DE GRANADA SE RELACIONAN  1150 CUPOS, FALTANDO LA RELACION DEL ESPACIO DE INFRAESTRUCTURA DE 150 CUPOS. ADICIONALMENTE SE RELACIONAN OTROS MUNICIPIOS (EL CASTILLO, MESETAS, PUERTO LLERAS, FUENTE DE ORO) QUE NO PERTENECEN AL GRUPO OFERTADO.</t>
  </si>
  <si>
    <t>EL FORMATO 11 RELACIONAN 100 CUPOS MAS DE LOS OFERTADOS</t>
  </si>
  <si>
    <t>RED DE SERVICIOS FARMACEUTICOS SIKUANY</t>
  </si>
  <si>
    <t>7 DE ENERO DE 2014</t>
  </si>
  <si>
    <t>7 DE OCTUBRE DE 2014</t>
  </si>
  <si>
    <t>929 AL 934</t>
  </si>
  <si>
    <t>2  DE FEBRERO DE 2009</t>
  </si>
  <si>
    <t>3 DE DICIEMBRE DE 2009</t>
  </si>
  <si>
    <t>935 AL 944</t>
  </si>
  <si>
    <t>DEPARTAMENTO DEL META</t>
  </si>
  <si>
    <t>7 DE SEPTIEMBRE DE 2011</t>
  </si>
  <si>
    <t>6 DE DICIEMBRE DE  2011</t>
  </si>
  <si>
    <t>956 AL 961</t>
  </si>
  <si>
    <t>UNION TEMPORAL UNIDOS POR LA ATENCION INTEGRAL A LA DISCAPACIDAD  (FUNDEPRO )</t>
  </si>
  <si>
    <t>1 DE  FEBRERO DE 2010</t>
  </si>
  <si>
    <t>15 MAYO DE 2010</t>
  </si>
  <si>
    <t>962 AL 966</t>
  </si>
  <si>
    <t>17 DE AGOSTO DE 2010</t>
  </si>
  <si>
    <t>31 DE DICIEMBRE  DE 2010</t>
  </si>
  <si>
    <t>968 AL 972</t>
  </si>
  <si>
    <t>1 FEBRERO DE 2008</t>
  </si>
  <si>
    <t>30 DE NOVIEMBRE DE 2008</t>
  </si>
  <si>
    <t>974 AL 983</t>
  </si>
  <si>
    <t>DANIEL FERNANDO MARTINEZ SAUMETH</t>
  </si>
  <si>
    <t>ECONOMISTA</t>
  </si>
  <si>
    <t>UNIVERSIDAD MILITAR NUEVA GRANADA</t>
  </si>
  <si>
    <t>23 JUNIO DE 2011</t>
  </si>
  <si>
    <t>15/07/2012 AL 31/10/2014</t>
  </si>
  <si>
    <t>COORDINADOR ADMINISTRATIVO Y DE PROYECTOS</t>
  </si>
  <si>
    <t>VIVIANA MARADELY JARA A MAYA</t>
  </si>
  <si>
    <t>ADMINISTRADORA DE EMPRESAS</t>
  </si>
  <si>
    <t>UNIVERSIDAD COOPERATIVA  DE  COLOMBIA</t>
  </si>
  <si>
    <t>9 DE DICIEMBRE DE  2011</t>
  </si>
  <si>
    <t>15/05/2012 AL 20/12/2013             01/04/2014  AL 31/10/2014</t>
  </si>
  <si>
    <t>COORDINADORA DE SALUD OCUPACIONAL Y PROYECTOS</t>
  </si>
  <si>
    <t>SARA EUGENIA GONZALEZ PARDO</t>
  </si>
  <si>
    <t>12/08/2008 AL 01/04/2009                          26/10/2012  AL  31/10/2014</t>
  </si>
  <si>
    <t>GOBERNACION DEL META                        CORMADES</t>
  </si>
  <si>
    <t>DIANA MARGARITA ORTIZ ROMERO</t>
  </si>
  <si>
    <t>LICENCIADA EN PEDAGOGIA  INFANTIL Y FAMILAR</t>
  </si>
  <si>
    <t>PNTIFICIA  UNIVERSIDAD JAVERIANA</t>
  </si>
  <si>
    <t>14 ABRIL DE 2010</t>
  </si>
  <si>
    <t>CORFUTURO</t>
  </si>
  <si>
    <t>10/10/2011   AL 31/10/2014</t>
  </si>
  <si>
    <t>ASESOR PEDAGOGICO</t>
  </si>
  <si>
    <t>RAUL ROMERO  VACA</t>
  </si>
  <si>
    <t>UNIVERSIDAD ANTONI NARIÑO</t>
  </si>
  <si>
    <t>9 DE DICIEMBRE DE 1988</t>
  </si>
  <si>
    <t>02/02/2014   AL 05/11/2014</t>
  </si>
  <si>
    <t>CHRISTIAN ANDRES BARRERA PONTE</t>
  </si>
  <si>
    <t>UNIVERSIDAD NACIONAL DE COLOMBIA</t>
  </si>
  <si>
    <t>04/01/2013   AL 31/12/2013         21/08/2012   AL  31/12/2012          07/01/2014   AL 14/11/2014</t>
  </si>
  <si>
    <t>COORDINADOR DE TALENTO HUMANO Y DE PROYECTOS</t>
  </si>
  <si>
    <t>LEONARDO ALFONSO VALENCIA CUERVO</t>
  </si>
  <si>
    <t>LICENCIADO EN FILOSOFIA Y LETRAS</t>
  </si>
  <si>
    <t>UNIVERSIDAD DE CALDAS</t>
  </si>
  <si>
    <t>09/01/2012   AL 27/03/2014</t>
  </si>
  <si>
    <t>NATALIA MILENA HERRERA PERALTA</t>
  </si>
  <si>
    <t>CONTADORA PUBLICA</t>
  </si>
  <si>
    <t>UNIVERSIDAD COOPERATIVA DE  COLOMBIA</t>
  </si>
  <si>
    <t>151249-T</t>
  </si>
  <si>
    <t>07/01/2014   AL  01/11/2014</t>
  </si>
  <si>
    <t>ASESOR CONTABLE</t>
  </si>
  <si>
    <t>JENNY UMAÑA VISCAINO</t>
  </si>
  <si>
    <t>ABOGADA</t>
  </si>
  <si>
    <t>COORPORACION UNIVERSITARIA DEL META</t>
  </si>
  <si>
    <t>COORDINADOR DE PROYECTOS</t>
  </si>
  <si>
    <t>FABIO LEONARDO ATEHORTUA AMAYA</t>
  </si>
  <si>
    <t>62720-T</t>
  </si>
  <si>
    <t>ALCARAVAN DEL ARRIARI</t>
  </si>
  <si>
    <t>20/02/2006  AL 31/10/2014</t>
  </si>
  <si>
    <t>MARIA BETZABE VERA DOMINQUEZ</t>
  </si>
  <si>
    <t>LICENCIADA EN EDUCACION INFANTIL PREESCOLAR</t>
  </si>
  <si>
    <t>UNIVERSIDAD DEL TOLIMA</t>
  </si>
  <si>
    <t>01/02/2012   AL  31/12/2012      01/03/2013   AL 31/12/2013      01/02/2014   AL 25/11/2014</t>
  </si>
  <si>
    <t>PROPONENTE:CONSORCIO CORMADES</t>
  </si>
  <si>
    <t xml:space="preserve">No DEL GRUPO AL QUE SE PRESENTA </t>
  </si>
  <si>
    <t>AL  15</t>
  </si>
  <si>
    <t>AL 13</t>
  </si>
  <si>
    <t>AL 9</t>
  </si>
  <si>
    <t>AL 8</t>
  </si>
  <si>
    <t xml:space="preserve">CUMPLE </t>
  </si>
  <si>
    <t xml:space="preserve"> CUMPLE</t>
  </si>
  <si>
    <t>EL PROPONENTE CUMPLE ___X__ NO CUMPLE _______</t>
  </si>
  <si>
    <t>1/300</t>
  </si>
  <si>
    <t>OLGA MILENA CLAVIJO MUETE</t>
  </si>
  <si>
    <t>Licenciada en pedagogia infantil</t>
  </si>
  <si>
    <t>Universidad de los llanos</t>
  </si>
  <si>
    <t>29 de octubre de 2010</t>
  </si>
  <si>
    <t>FUNDEPRO
COORMADES</t>
  </si>
  <si>
    <t xml:space="preserve">MACIEL MILENA MORA MACIAS </t>
  </si>
  <si>
    <t>Psicologa</t>
  </si>
  <si>
    <t>UNAD</t>
  </si>
  <si>
    <t>21 de diciembre de 2007</t>
  </si>
  <si>
    <t>1.- Dirigir la focalizacion de usuarios y conformacion  de grupos.
2. Dirigir la matricula de usuarios que cumplan los requisitos para pertenecer al programa.
3.-Caracterizar a los usuarios del programa de acuerdo con las tareas y niveles de intervencion establecidos.
4.-Supervisar el cumplimiento de las actividades padagogicas en tie,pos y metodologia establecida.</t>
  </si>
  <si>
    <t xml:space="preserve">CAROLINA MARTINEZ BARRERA </t>
  </si>
  <si>
    <t>Sociologa</t>
  </si>
  <si>
    <t>Universidad Santo Tomas</t>
  </si>
  <si>
    <t>23 de marzo de 2011</t>
  </si>
  <si>
    <t xml:space="preserve">NYDIA ESPERANZA CORDOBA REYES </t>
  </si>
  <si>
    <t>Licenciada en educacion preescolar</t>
  </si>
  <si>
    <t>Fundacion Universidad Monserrate</t>
  </si>
  <si>
    <t>7 de marzo de 2003</t>
  </si>
  <si>
    <t>YURIANA ISABEL CORTES ROBAYO</t>
  </si>
  <si>
    <t>29 de abril de 2011</t>
  </si>
  <si>
    <t>26 de oct/2012 al 30 Dic/2012
22 de mar/2013 al 13 dic/2013
1 feb/2014 al 31 Oct/2013</t>
  </si>
  <si>
    <t>1/150</t>
  </si>
  <si>
    <t>MARTHA LUCIA QUINTERO ZUÑIGA</t>
  </si>
  <si>
    <t>Universidad Mariana</t>
  </si>
  <si>
    <t>2 de diciembre de 2005</t>
  </si>
  <si>
    <t>5 de abr/2013 al 13 dic/2013 
del 1 de feb/2014 al 31 oct/2014</t>
  </si>
  <si>
    <t>1.Caracterizar a los usuarios del programa.
2.Construir programas e intervencion.
3. Realizar gestion  para la consecucion de bienes y servicios para los usuarios.</t>
  </si>
  <si>
    <t>NANCY MILENA VALLEJO GUAYARA</t>
  </si>
  <si>
    <t>Universiad Santiago de Cali</t>
  </si>
  <si>
    <t>13 de diciembre de 2011</t>
  </si>
  <si>
    <t>1 DE FEB/2014 AL 31 OCT/2014
del 22 de marz/2014 al 13/dic/2013</t>
  </si>
  <si>
    <t>JHINA PAOLA DIAZ ARISTIZABAL</t>
  </si>
  <si>
    <t>Universidad Cooperativa de Colombia</t>
  </si>
  <si>
    <t>28 de Agosto de 2009</t>
  </si>
  <si>
    <t>PASTORAL SOCIAL
ICBF</t>
  </si>
  <si>
    <t xml:space="preserve">15 abr./2012 al 31 dic/2012
5 SEPT/2011 AL 31 DIC/2011
</t>
  </si>
  <si>
    <t>1.Desarrollar terapias individuales o grupales
2. Participar en las activiades interdisciplinarias
4. planeacion, diagnostico y programacion de las actividades desarrolladas.
5. Orientacion, asesoria y seguimiento de los problemas detectados, tanto con victimas como con familias</t>
  </si>
  <si>
    <t>OLGA STELLA LONDOÑO PALACIO</t>
  </si>
  <si>
    <t>28 de febrero de 2007</t>
  </si>
  <si>
    <t>1 DE JUN/2012 AL 30 MAR/2012</t>
  </si>
  <si>
    <t>1. Elaborar talleres y tematicas a trabajar.
2.Socializacion con la comunidad.
3. Capacitaciones a Docentes.
Manejo e base de datos.</t>
  </si>
  <si>
    <t xml:space="preserve">PAULA ANDREA GARCIA MARIN </t>
  </si>
  <si>
    <t>Fundacion Universidad Maria Cano</t>
  </si>
  <si>
    <t>2 de Agosto de 2013</t>
  </si>
  <si>
    <t>1 DE FEB/2014 AL 31 OCT/2014</t>
  </si>
  <si>
    <t>1. Caracterizar a los usuarios del programa.
2.Construir programas de intervencion.
3. Realizar Gestion para la consecucion de bienes y servicios</t>
  </si>
  <si>
    <t>SANDRA VIVIANA SARMIENTO</t>
  </si>
  <si>
    <t>24 de junio 2011</t>
  </si>
  <si>
    <t>4 DE FEB/2013 AL 30 NOV/2013.
9 DE MAYO/2014 AL 5 NOV/2014</t>
  </si>
  <si>
    <t>1. Caracterizar a los usuarios del programa.
2.Construir programas de intervencion.
3. Realizar Gestion para la consecucion de bienes y servicios
4. Orientacion emocional a los estudiantes.
4. Intervencion con Familias</t>
  </si>
  <si>
    <t>DEYNI ALEXANDRA CARO ARIZA</t>
  </si>
  <si>
    <t>28 de junio de 2013</t>
  </si>
  <si>
    <t>LICEO PEDAGOGICO LA SAGRADA FAMILIA</t>
  </si>
  <si>
    <t>4 DE FEB AL 30 NOV/2013</t>
  </si>
  <si>
    <t>1.Orientacion emocional a los estudiantes.
2.Intervencion con familias en orientacion y solucion de conflictos.
3. Apoyo psicosocial en caso de violencia intrafamiliar.</t>
  </si>
  <si>
    <t>ANGELICA VIVIANA SANCHEZ</t>
  </si>
  <si>
    <t>2 de mayo e 2014</t>
  </si>
  <si>
    <t>1 FEB/2014 AL 31 OCT/2014.
DEL 1 NOV DE 2014 A 25 NOV/2014</t>
  </si>
  <si>
    <t xml:space="preserve">INGRID LIZETH CALDERON </t>
  </si>
  <si>
    <t>20 de abril de 2012</t>
  </si>
  <si>
    <t xml:space="preserve">1 FEB/2014 AL 31 OCT/2014.
</t>
  </si>
  <si>
    <t xml:space="preserve">
. Asesorar a la Comunidad educativa en la construccion desarrollo y evaluacion de proyecto educativo institucional PEI
. Coordinar y concertar la prestacion del serv. con otros sectores.
. Brindar asesoria y establecer canales de comunicacion permanente con los docentes de los diferentes grados de educacion formal..1.- Dirigir la focalizacion de usuarios y conformacion  de grupos.
2. Dirigir la matricula de usuarios que cumplan los requisitos para pertenecer al programa.
3.-Caracterizar a los usuarios del programa de acuerdo con las tareas y niveles de intervencion establecidos.
4.-Supervisar el cumplimiento de las actividades padagogicas en tie,pos y metodologia establecida.</t>
  </si>
  <si>
    <t>SILVIA MARINA TAPIA UMOA</t>
  </si>
  <si>
    <t>28/08/2013 AL 5 DE NOV/2014</t>
  </si>
  <si>
    <t xml:space="preserve">CARLOS ALBERTO REYES MENDOZA </t>
  </si>
  <si>
    <t>16/10/2012 al 30/12/2012
22/03/2013 al 13/12/2013
01/02/2014 al 31/10/2014</t>
  </si>
  <si>
    <t xml:space="preserve">KAROLINE MIYARLAY ROMERO PINTO </t>
  </si>
  <si>
    <t>24/08/2010 al 31/12/2010
15/03/2011 al 6/12/2011
01/08/2014 al 31/10/2014</t>
  </si>
  <si>
    <t>MARIA FERNANDA OCHOA MONCAYO</t>
  </si>
  <si>
    <t>No presenta</t>
  </si>
  <si>
    <t>12/08/2013 AL 5 DE NOV/2014</t>
  </si>
  <si>
    <t>No presenta tarjeta profesional.</t>
  </si>
  <si>
    <t xml:space="preserve">LUCY ASBLEIDY PARRADO MARTINEZ </t>
  </si>
  <si>
    <t>01/02/201 31/10/2014</t>
  </si>
  <si>
    <t xml:space="preserve">MEILY XIMENA REYES VIDAL </t>
  </si>
  <si>
    <t>22/03/2013 al 13 dic/2013
1 de feb/2014 al 31 de oct/2014</t>
  </si>
  <si>
    <t xml:space="preserve">MAYERLY ANDREA VIGOYA RODRIGUEZ </t>
  </si>
  <si>
    <t>20/02/2014 al 21 de oct/2014</t>
  </si>
  <si>
    <t>LILIANA ROMERO MESA</t>
  </si>
  <si>
    <t>16/09/2013 al 13/12/2013</t>
  </si>
  <si>
    <t>YULI ALEXANDRA HUERTAS MELO</t>
  </si>
  <si>
    <t>FUNRHOL</t>
  </si>
  <si>
    <t>6/08/2012 AL 5/04/2013</t>
  </si>
  <si>
    <t xml:space="preserve">YENNY VIVIANA RODRIGUEZ GARCIA </t>
  </si>
  <si>
    <t>01/02/2014 al 31/10/2014</t>
  </si>
  <si>
    <t xml:space="preserve">JUAN CARLOS CARDENAS TEJADA </t>
  </si>
  <si>
    <t xml:space="preserve">COORDINADOR </t>
  </si>
  <si>
    <t xml:space="preserve">CLAUDIA YANIRA NAVARRO QUIROZ </t>
  </si>
  <si>
    <t>1077984-T</t>
  </si>
  <si>
    <t xml:space="preserve">GUSTAVO DE JESUS MALDONADO RESTREPO </t>
  </si>
  <si>
    <t>PSICOLOGA</t>
  </si>
  <si>
    <t xml:space="preserve">FUNDEPRO
CORFUTURO
</t>
  </si>
  <si>
    <t xml:space="preserve">17/08 AL 31/12/2010
07/03/ AL 06/09/2011
07/09 AL 6/12/2011
</t>
  </si>
  <si>
    <t>VEIDY CAROLINA ACOSTA DAZA</t>
  </si>
  <si>
    <t>1/10/2013 A LA FECHA</t>
  </si>
  <si>
    <t xml:space="preserve">DIANA MARITZA VALENZUELA QUINCHE </t>
  </si>
  <si>
    <t>CORMADES 
FUNDEPRO</t>
  </si>
  <si>
    <t>01/06/ AL 31/10/2014
6/01/2014 AL 30/05/2014</t>
  </si>
  <si>
    <t xml:space="preserve">SANDRA PATRICIA SOSA MORENO </t>
  </si>
  <si>
    <t>PSICOLOGO SOCIAL COMUNITARIO</t>
  </si>
  <si>
    <t>FUNDEPRO
CORMADES</t>
  </si>
  <si>
    <t>1/02 AL 5/11/2014
8/07 al 13/12/2013</t>
  </si>
  <si>
    <t xml:space="preserve">DIXON VERANO QUITIAN </t>
  </si>
  <si>
    <t xml:space="preserve">1/03 AL 31/10/2014
</t>
  </si>
  <si>
    <t>MARY SOL NARVAEZ CASTRO</t>
  </si>
  <si>
    <t>6/04/ AL 30/11/2014</t>
  </si>
  <si>
    <t xml:space="preserve">ERIKA JARLEIDY GUTIERREZ ESPITIA </t>
  </si>
  <si>
    <t>FUNDEPRO
PRACTICA</t>
  </si>
  <si>
    <t>01/10 AL 5/11/2014</t>
  </si>
  <si>
    <t>LICENCIADA EN PEDAGOGIA INFANTIL</t>
  </si>
  <si>
    <t>UNIVERSIDAD DE LOS LLANOS</t>
  </si>
  <si>
    <t>UNIVERSIDAD MARIANA</t>
  </si>
  <si>
    <t>UNIVERSIDAD COOPERATIVA DE COLOMBIA</t>
  </si>
  <si>
    <t xml:space="preserve">1.- DIRIGIR LA FOCALIZACION DE USUARIOS Y CONFORMACION  DE GRUPOS.
2. DIRIGIR LA MATRICULA DE USUARIOS QUE CUMPLAN LOS REQUISITOS PARA PERTENECER AL PROGRAMA.
3.-CARACTERIZAR A LOS USUARIOS DEL PROGRAMA DE ACUERDO CON LAS TAREAS Y NIVELES DE INTERVENCION ESTABLECIDOS.
4.-SUPERVISAR EL CUMPLIMIENTO DE LAS ACTIVIDADES PADAGOGICAS EN TIEMPOS Y METODOLOGIA ESTABLECIDA.
</t>
  </si>
  <si>
    <t xml:space="preserve">1.- DIRIGIR LA FOCALIZACION DE USUARIOS Y CONFORMACION  DE GRUPOS.
2. DIRIGIR LA MATRICULA DE USUARIOS QUE CUMPLAN LOS REQUISITOS PARA PERTENECER AL PROGRAMA.
3.-CARACTERIZAR A LOS USUARIOS DEL PROGRAMA DE ACUERDO CON LAS TAREAS Y NIVELES DE INTERVENCION ESTABLECIDOS.
4.-SUPERVISAR EL CUMPLIMIENTO DE LAS ACTIVIDADES PADAGOGICAS EN TIE,POS Y METODOLOGIA ESTABLECIDA.
</t>
  </si>
  <si>
    <t xml:space="preserve">1. CARACTERIZAR A LOS USUARIOS DEL PROGRAMA.
2. CONSTRUIR PROGRAMAS DE INTERVENCION.
3. REALIZAR GESTION PARA LA CONSECUCION DE BIENES Y SERVICIOS
4. ORIENTACION EMOCIONAL A LOS ESTUDIANTES.
4. INTERVENCION CON FAMILIAS
</t>
  </si>
  <si>
    <t>26 DE ABRIL 2013</t>
  </si>
  <si>
    <t>LICENCIADO EN EDUCACION BASICA</t>
  </si>
  <si>
    <t>6 DE FEBRERO DE 2004</t>
  </si>
  <si>
    <t>LICENCIADO EN PSICOPEDAGOGIA CON ENFASIS EN ASESORIA EDUCATIVA</t>
  </si>
  <si>
    <t>UNIVERSIDAD PEDAGOGICA DE COLOMBIA</t>
  </si>
  <si>
    <t>11 DE DICIEMBRE DE 2008</t>
  </si>
  <si>
    <t>12 AGOSTO DE 2005</t>
  </si>
  <si>
    <t>25 DE JUNIO DE 2010</t>
  </si>
  <si>
    <t>UNIVERSIDAD  COOPERATIVA DE COLOMBIA</t>
  </si>
  <si>
    <t>26 DE AGOSTO DE 2011</t>
  </si>
  <si>
    <t>16 DE ABRIL DE 2010</t>
  </si>
  <si>
    <t>18 DE DICIEMBRE DE 2009</t>
  </si>
  <si>
    <t>TRABAJADORA SOCIAL</t>
  </si>
  <si>
    <t>27 DE AGOSTO DE 2010</t>
  </si>
  <si>
    <t>14 DE DICIEMBRE DE 2012</t>
  </si>
  <si>
    <t>20 DE JUNIO DE 2008</t>
  </si>
  <si>
    <t xml:space="preserve">ASESORAR A LA COMUNIDAD EDUCATIVA EN LA CONSTRUCCIÓN, DESARROLLO Y EVALUACIÓN DEL PROYECTO EDUCATIVO PEI
. COORDINAR Y CONCERTAR LA PRESTACION DEL SERVICIO CON OTROS SECTORES, ENTIDADES, INSTITUCIONES O PROGRAMAS ESPECIALIZADOS CON EL FIN DE GARANTIZAR LOS POYOS Y RECURSOS, TECNICOS, PEDAGOGICOS, TERAPÉUTICOS, ADMINISTRATIVOS Y FINANCIEROS.
1.- DIRIGIR LA FOCALIZACION DE USUARIOS Y CONFORMACIÓN DE GRUPOS.
2. DIRIGIR LA MATRÍCULA DE USUARIOS QUE CUMPLAN LOS REQUISITOS PARA PERTENECER AL PROGRAMA.
3.-CARACTERIZAR A LOS USUARIOS DEL PROGRAMA DE ACUERDO CON LAS TAREAS Y NIVELES DE INTERVENCION ESTABLECIDOS.
4.-SUPERVISAR EL CUMPLIMIENTO DE LAS ACTIVIDADES PEDAGÓGICAS EN TIEMPOS Y METODOLOGIA ESTABLECIDA.
</t>
  </si>
  <si>
    <t xml:space="preserve">1.- DIRIGIR LA FOCALIZACIÓN DE USUARIOS Y CONFORMACIÓN DE GRUPOS.
2. DIRIGIR LA MATRÍCULA DE USUARIOS QUE CUMPLAN LOS REQUISITOS PARA PERTENECER AL PROGRAMA.
3.-CARACTERIZAR A LOS USUARIOS DEL PROGRAMA DE ACUERDO CON LAS TAREAS Y NIVELES DE INTERVENCIÓN ESTABLECIDOS.
4.-SUPERVISAR EL CUMPLIMIENTO DE LAS ACTIVIDADES PEDAGÓGICAS EN TIEMPOS Y METODOLOGÍA ESTABLECIDA.
</t>
  </si>
  <si>
    <t>PROFESIONAL EN EL AREA DE TRABAJO SOCIAL ENFOCADO EN ATENCION INTEGRAL A P.I CON LAS SIGUIENTES FUNCIONES: CHARLAS Y CAPACITACION EN TEMAS DE RESOCIALIZACION, TRAYECTO DE VIDA, USO DEL TIEMPO LIBRE, FACTORES DE RIESGO Y VIOLENCIA.</t>
  </si>
  <si>
    <t xml:space="preserve">COORDINAR Y EJECUTAR LA IMPLEMENTACION DE LOS MODULOS DEL PROGRAMA, SEGÚN LOS LINEAMIENTOS TECNICO-ADMINISTRATIVOS E INSTRUCCIONES IMPARTIDAS POR LA COORDINACION DEL PROGRAMA
LIDERAR, SUPERVISAR, HACER SEGUIMIENTO Y EVALUACION AL PROCESO DE FORMACION IMPARTIDA A LOS PARTICIPANTES
</t>
  </si>
  <si>
    <t xml:space="preserve">DAR RESPUESTAS A LAS NECESIDADES DE LOS NIÑOS Y NIÑAS Y SUS FAMILIAS, QUE REQUIERAN DE ACOMPAÑAMIENTO, ORIENTACION Y APOYO PSICOSOCIAL DE MANERA INDIVIDUAL Y GRUPAL.
PARTICIPAR ACTIVAMENTE DE LOS PROCESOS GRUPALES EN DONDE SE SOCIALIZAN Y PROFUNDIZAN LOS LINEAMIENTOS TECNICOS Y PEDAGOGICOS EMANADOS DEL MEN.
CONSTRUIR PROGRAMAS DE INTERVENCION, CON BASE EN LA CARACTERIZACION DE CADA USUARIO, CON LA METODOLOGIA DISPUESTA PARA EL PROGRAMA
DILIGENIAR LOS FORMATOS Y PLANILLAS ESTANDARIZADOS PARA LA PRESTACION DEL SERVICIO.
</t>
  </si>
  <si>
    <t xml:space="preserve">ORIENTACION A NIÑOS Y NIÑAS Y JOVENES BENEFICIARIOS DEL PROGRAMA.
INTERVENCION A FAMILIAS.
INTERVENCIONES GRUPALES.
DIRIGIR LA FOCALIZACION DE KIS USUARIOS Y CONFORMACION DE GRUPOS.
SUPERVISAR LA CONSTRUCCION DE PROGRAMAS DE INTERVENCION, CON BASE EN LA CARACTERIZACION DE CADA USUARIO, CON LA METODOLOGIA DISPUESTA PARA EL PROGRAMA.
</t>
  </si>
  <si>
    <t>ADMINISTRADORA PUBLICA</t>
  </si>
  <si>
    <t>ESCUELA SUPERIOR DE ADMINISTRACION</t>
  </si>
  <si>
    <t>LICENCIADO EN PSICOLOGIA GENERAL.</t>
  </si>
  <si>
    <t>UNIVERSIDAD METROPOLITANA DE EDUCACION CIENCIAS Y TECNOLOGOA</t>
  </si>
  <si>
    <t>PROFESIONAL UNIVERSITARIO    
  ASESOR  PEDAGOGICO</t>
  </si>
  <si>
    <t>FECHA INICIO/FECHA TERMINACIÓN</t>
  </si>
  <si>
    <t>FUNCIONES</t>
  </si>
  <si>
    <t>O</t>
  </si>
  <si>
    <t>EL OBJETO  NO CUMPLE CON LAS ESPECIFICACIONES DEL PLIEGO.</t>
  </si>
  <si>
    <t>FUNDACION PARA  EL PROGRESO  DE LA ORINOQUIA "FUNDEPRO"</t>
  </si>
  <si>
    <t xml:space="preserve">NUMERO DE NIT </t>
  </si>
  <si>
    <t>CONVOCATORIA PÚBLICA DE APORTE No CP-003 DE 2014</t>
  </si>
  <si>
    <t>En Villavicencio, a los veintiocho (28) dias del mes de Noviembre  de 2014, en las instalaciones del Instituto Colombiano de Bienestar Familiar –ICBF- de la Regional Meta se reunieron los integrantes del Comité Evaluador, a saber: Estudio Técnico: Liliana de Pilar Guevara Parada; Mirta Patricia Díaz Paternina. Estudio Financiero: Aida Solange Guevara Lesmes, Gladys Osorio Sanchez y Jorge Alonso Bello; y Estudio Jurídico: Jaime Humberto Rodriguez Beltran y Manuel Jose Sanchez Rodriguez, con el fin de estudiar y evaluar las propuestas presentadas con ocasión de la Convocatoria Pública de aporte No. CP-003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</si>
  <si>
    <t xml:space="preserve">PROPONENTE No. 1. CONSORCIO CORMADES </t>
  </si>
  <si>
    <t>1 AL 3</t>
  </si>
  <si>
    <t>GARANTIA DE SERIEDAD DE LA PROPUESTA GRUPO 15</t>
  </si>
  <si>
    <t>98 A 107</t>
  </si>
  <si>
    <t>GARANTIA DE SERIEDAD DE LA PROPUESTA GRUPO 13</t>
  </si>
  <si>
    <t>108 A117</t>
  </si>
  <si>
    <t>GARANTIA DE SERIEDAD DE LA PROPUESTA GRUPO 09</t>
  </si>
  <si>
    <t>118 A127</t>
  </si>
  <si>
    <t xml:space="preserve">X </t>
  </si>
  <si>
    <t>GARANTIA DE SERIEDAD DE LA PROPUESTA GRUPO 08</t>
  </si>
  <si>
    <t>128 A 137</t>
  </si>
  <si>
    <t>59 A 67</t>
  </si>
  <si>
    <t>38 AL 40</t>
  </si>
  <si>
    <t xml:space="preserve">MIEMBROS DE LA UNION TEMPORAL Y/O CONSORCIO </t>
  </si>
  <si>
    <t>LA CORPORACION SOCIOECONOMICA MANOS AL DESARROLLO "CORMADES" NIT.900,427,921-7, Con Porcentaje de Participacion del 60%</t>
  </si>
  <si>
    <t>FUNDACION PARA EL PROGRESO DE LA ORINOQUIA "FUNDEPRO" NIT. 822,002,132-5,  Con Porcentaje de Participacion del 10%</t>
  </si>
  <si>
    <t>CORPORACION FORJAR PARA EL FUTURO "CORFUTURO" NIT. 900,545,238-1,  Con Porcentaje de Participacion del 30%</t>
  </si>
  <si>
    <t>CERTIFICADO DE CUMPLIMIENTO DE PAGO DE APORTES DE SEGURIDAD SOCIAL Y PARAFISCALES. FORMATO 2</t>
  </si>
  <si>
    <t>53 Y 54</t>
  </si>
  <si>
    <t>55 Y 56</t>
  </si>
  <si>
    <t>57 Y 58</t>
  </si>
  <si>
    <t>5 A 10</t>
  </si>
  <si>
    <t>11 A 16</t>
  </si>
  <si>
    <t>17 A 22</t>
  </si>
  <si>
    <t>138 A 145</t>
  </si>
  <si>
    <t>146 A 160</t>
  </si>
  <si>
    <t xml:space="preserve">  </t>
  </si>
  <si>
    <t>161 A 166</t>
  </si>
  <si>
    <t>41 A 43</t>
  </si>
  <si>
    <t>44 A 46</t>
  </si>
  <si>
    <t>47 A 49</t>
  </si>
  <si>
    <t>83 A 87</t>
  </si>
  <si>
    <t>88 A 92</t>
  </si>
  <si>
    <t>93 A 97</t>
  </si>
  <si>
    <t>1/1000</t>
  </si>
  <si>
    <t>1/350</t>
  </si>
  <si>
    <t>FECHA DE INICIO/ TERMINACION</t>
  </si>
  <si>
    <t>FUNCIONES/ACTIVIDADES</t>
  </si>
  <si>
    <t xml:space="preserve">YESMITH ANGELICA SANCHEZ WALTEROS </t>
  </si>
  <si>
    <t>La fundacion Universiataria Konrad Walteros</t>
  </si>
  <si>
    <t>3 de julio de 2009</t>
  </si>
  <si>
    <t>2 DE SEP/2013 AL 31 DE OCT/2014</t>
  </si>
  <si>
    <t xml:space="preserve">DIANA PATRICIA COTRINO MUR </t>
  </si>
  <si>
    <t>8 de septiembre de 2006</t>
  </si>
  <si>
    <t>1 DE SEP/2013 AL 13 DIC/2013
1 FEB/2014 AL 31 OCT/2014</t>
  </si>
  <si>
    <t>JHONATAN DAVID HERRERA SANCHEZ</t>
  </si>
  <si>
    <t>La fundacion Universiataria Konrad Lorenz</t>
  </si>
  <si>
    <t>3 julio de 2009</t>
  </si>
  <si>
    <t>22 MAR/2013 AL 13 DIC/2013
1 FEB/2014 AL 31 OCT/2014</t>
  </si>
  <si>
    <t xml:space="preserve">NAYIBE PEREZ PAIVA </t>
  </si>
  <si>
    <t>Licenciada enh Psicologi y Pedagogia</t>
  </si>
  <si>
    <t>Universidad pedagogoca</t>
  </si>
  <si>
    <t>16 de diciembre de 2010</t>
  </si>
  <si>
    <t>del 1 de febrero de 2014  al 31 de mayo de 2014</t>
  </si>
  <si>
    <t>KARY ALEJANDRA DUARTE GUAYARA</t>
  </si>
  <si>
    <t>28 de abril de 2008</t>
  </si>
  <si>
    <t>del 1 de junio de 2013 al 13 de dic. de 2013, y del 1 febrero de 2014 al 31 oct/2014</t>
  </si>
  <si>
    <t xml:space="preserve">YENNY ZULEIMY GUERRERO SANDOVAL </t>
  </si>
  <si>
    <t>Estudiante de Psicologia</t>
  </si>
  <si>
    <t>10 SEMESTRE</t>
  </si>
  <si>
    <t>del 1 de abr 2014 al 31 de oct.2014</t>
  </si>
  <si>
    <t xml:space="preserve">YEINI CAROLINA MONTENEGRO RUBIO </t>
  </si>
  <si>
    <t>18/feb/2014 al 31 oct/2014</t>
  </si>
  <si>
    <t xml:space="preserve">LUISA FERNANDA CAICEDO PEÑA </t>
  </si>
  <si>
    <t>3 de Feb/2014 al 31 de oct/2014</t>
  </si>
  <si>
    <t xml:space="preserve">NADYA KARINA SILVA BARRERA </t>
  </si>
  <si>
    <t>La fundacion universitaria Konrad Lorenz</t>
  </si>
  <si>
    <t>1 de marzo al 31 de octu/2014</t>
  </si>
  <si>
    <t>ANGELICA ORIANA CASALLAS ALFARO</t>
  </si>
  <si>
    <t>20/02/2014 AL 31 DE OCT.2014</t>
  </si>
  <si>
    <t>MYRIAM YANETH AGUDELO VELASQUEZ</t>
  </si>
  <si>
    <t xml:space="preserve">KENA FAYSULY CARDONA RAMIREZ </t>
  </si>
  <si>
    <t>16/abr.2010</t>
  </si>
  <si>
    <t>1 de abril al 31 de octubre de 2014</t>
  </si>
  <si>
    <t xml:space="preserve">YENI MILENA MIRANDA PERILLA </t>
  </si>
  <si>
    <t>Licenciada en psicopedagogia</t>
  </si>
  <si>
    <t>Universidad pedagogica y tecnologica de colombia</t>
  </si>
  <si>
    <t>23 de dic/2010</t>
  </si>
  <si>
    <t>1 de feb/2014 al 31 oct/2014</t>
  </si>
  <si>
    <t xml:space="preserve">SANDRA MARCELA PANTOJA LOPEZ </t>
  </si>
  <si>
    <t>Universidad Santiago de Cali</t>
  </si>
  <si>
    <t>22 de marzo de 2013 al 13 dic/2013
1 de feb/2014 al 30 mayo/2014</t>
  </si>
  <si>
    <t>NO CUMPLE SEGÚN LO ESTIPULADO EN EL PLIEGO EN EL NUMERAL 3.21.1 NOTA 4. LA HOJA DE VIDA FUE PRESENTADA INICIALMENTE EN LA REGIONAL PUTUMAYO</t>
  </si>
  <si>
    <r>
      <t>2.</t>
    </r>
    <r>
      <rPr>
        <sz val="7"/>
        <color theme="1"/>
        <rFont val="Calibri"/>
        <family val="2"/>
        <scheme val="minor"/>
      </rPr>
      <t xml:space="preserve">   </t>
    </r>
    <r>
      <rPr>
        <sz val="11"/>
        <color theme="1"/>
        <rFont val="Calibri"/>
        <family val="2"/>
        <scheme val="minor"/>
      </rPr>
      <t xml:space="preserve">Disposición de un equipo adicional al requerido por el manual operativo, para la administración de la ejecución del contrato a suscribir, sin costo adicional, en las siguientes áreas: coordinador general del grupo, pedagógica y financiera. </t>
    </r>
  </si>
  <si>
    <t>AGOSTO 13 DEL 2013</t>
  </si>
  <si>
    <t>AGSTO 15 DE 2012</t>
  </si>
  <si>
    <t>DICIEMBRE 15 DEL 2014</t>
  </si>
  <si>
    <t>AGOSTO 14 DE 2013</t>
  </si>
  <si>
    <t>1. Caracterizar a los usuarios del programa.
2.Construir programas de intervencion.
3. Realizar Gestion para la consecucion de bienes y servicios
4. Orientacion emocional a los estudiantes.
5. Intervencion con Familias</t>
  </si>
  <si>
    <t xml:space="preserve">12 DE SEP/2011 AL 12 DIC/2011
 26 DE OCT./2012 AL 30 DIC/2012
l 5 Abr/2013 al 13 dic/2013
</t>
  </si>
  <si>
    <t>22 de mar/2013 al 13 dic/2013
 1 de febr de 2014 al 31 oct./2013</t>
  </si>
  <si>
    <t xml:space="preserve"> 22 de marz/2013 al 13/dic/2013
2 de feb/2014 al 31 oct/2014</t>
  </si>
  <si>
    <t xml:space="preserve"> 26 de oct/2012 al 30 dic/2012
22 de mar/2013 al 13 Dic/2013
 1 de feb/2014 al 31 oct/2014</t>
  </si>
  <si>
    <t xml:space="preserve">2/02/2012  AL 20/12/2013
15/01/2014 AL 31/10/2014
</t>
  </si>
  <si>
    <t>05/01/2012 AL 
31/10/2014</t>
  </si>
  <si>
    <t>18/04/2012 AL 31/10/2014</t>
  </si>
  <si>
    <t>1. Caracterizar a los usuarios del programa.
2.Construir programas de intervencion.
3. Realizar Gestion para la consecucion de bienes y servicios
4. Intervencion con Familias</t>
  </si>
  <si>
    <t>1. Caracterizar a los usuarios del programa.
2.Construir programas de intervencion.
3. Realizar Gestion para la consecucion de bienes y servicios
4. Intervencion con Familias</t>
  </si>
  <si>
    <t>1/5000</t>
  </si>
  <si>
    <t>2O</t>
  </si>
  <si>
    <t>Se procede a evaluar la propuesta presentada por el siguiente oferente:</t>
  </si>
  <si>
    <t>NO CUMPLE.  LA CERTIFICACION  DEL CONVENIO N°601/2013  NO ESPECIFICA   EL NUMERO DE CUPOS ATENDIDOS DE NIÑOS  Y NIÑAS DE PRIMERA  INFANCIA, NI FAMILIAS,  ATENDIDAS RAZON POR LA CUAL SE SOLICITA  LA RESPECTIVA  ACLARACION.</t>
  </si>
  <si>
    <t xml:space="preserve">1.ORIENTACION A NIÑOS Y NIÑAS, JOVENES BENEFICIARIOS DEL PROGRAMA
2.INTERVENCION A FAMILIAS.
3.PLANEACION Y REALIZACION DE PLANES CASEROS
</t>
  </si>
  <si>
    <t>10/01/2011   AL 30/12/2011           15/01/2012  AL 30/12/2012    
 01/02/2013  AL 20/12/2013</t>
  </si>
  <si>
    <t>289 AL 296</t>
  </si>
  <si>
    <t xml:space="preserve">1.ASISTIR A LAS MESAS DE PRIMERA INFANCIA.   
2.PLANEACION Y EJEUCION Y ENTREGA DE INFORMES.
3.ARTICULACION CON DELEGADOS MUNICIPALES. 
4.DISEÑO Y ACTIVACION DE RUTAS DE ATENCION
</t>
  </si>
  <si>
    <t xml:space="preserve">1. DIRIGIR LA FOCALIZACION DE USUARIOS Y CONFORMACION  DE GRUPOS.
2. DIRIGIR LA MATRICULA DE USUARIOS QUE CUMPLAN LOS REQUISITOS PARA PERTENECER AL PROGRAMA.
3.CARACTERIZAR A LOS USUARIOS DEL PROGRAMA DE ACUERDO CON LAS TAREAS Y NIVELES DE INTERVENCION ESTABLECIDOS.
4.SUPERVISAR EL CUMPLIMIENTO DE LAS ACTIVIDADES PADAGOGICAS EN TIEMPOS Y METODOLOGIA ESTABLECIDA.
</t>
  </si>
  <si>
    <t xml:space="preserve">26/10/2012 A
 30 /12/2012
</t>
  </si>
  <si>
    <t>NO CUMPLE CON LAS EXIGIENCIAS DEL PLIEGO DE CONDICIONES NUMERAL 3.23 NOTA1</t>
  </si>
  <si>
    <t>0</t>
  </si>
  <si>
    <t>258 AL 263</t>
  </si>
  <si>
    <t>NO CUMPLE. CON  EL PLIEGO DE CONDICIONES</t>
  </si>
  <si>
    <t>NO CUMPLE. ALLEGAR EL CONTRATO DE ORIGEN 307-2012</t>
  </si>
  <si>
    <t>EN LA CERTIFICACION DEL CONTRATO 204 DE 2013  SOLO SE ADMITE LA EXPERIENCIA  DE 13 MESES TODA VEZ QUE EL PLIEGO ADMITE LAS CERTIFICACIONES HASTA EL 30 DE SEPTIEMBRE DEL 2O14.</t>
  </si>
  <si>
    <t>206 AL 207</t>
  </si>
  <si>
    <t>NO SE  ENCUENTRA RELACIONADO  EL MUNICIPIO DE PUERTO GAITAN EN EL FORMATO 11</t>
  </si>
  <si>
    <t>73|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</si>
</sst>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6" formatCode="&quot;$&quot;\ #,##0_);[Red]\(&quot;$&quot;\ #,##0\)"/>
    <numFmt numFmtId="164" formatCode="_-&quot;$&quot;* #,##0.00_-;\-&quot;$&quot;* #,##0.00_-;_-&quot;$&quot;* &quot;-&quot;??_-;_-@_-"/>
    <numFmt numFmtId="165" formatCode="_-* #,##0.00_-;\-* #,##0.00_-;_-* &quot;-&quot;??_-;_-@_-"/>
    <numFmt numFmtId="166" formatCode="[$$-240A]\ #,##0"/>
    <numFmt numFmtId="167" formatCode="[$$-2C0A]\ #,##0"/>
    <numFmt numFmtId="168" formatCode="[$$-240A]\ #,##0.00"/>
    <numFmt numFmtId="169" formatCode="_-* #,##0\ _€_-;\-* #,##0\ _€_-;_-* &quot;-&quot;??\ _€_-;_-@_-"/>
    <numFmt numFmtId="170" formatCode="[$$-2C0A]\ #,##0.00"/>
    <numFmt numFmtId="171" formatCode="0;[Red]0"/>
    <numFmt numFmtId="172" formatCode="[$-240A]d&quot; de &quot;mmmm&quot; de &quot;yyyy;@"/>
    <numFmt numFmtId="173" formatCode="_-&quot;$&quot;* #,##0_-;\-&quot;$&quot;* #,##0_-;_-&quot;$&quot;* &quot;-&quot;??_-;_-@_-"/>
    <numFmt numFmtId="174" formatCode="dd/mm/yy;@"/>
    <numFmt numFmtId="175" formatCode="dd/mm/yyyy;@"/>
  </numFmts>
  <fonts count="4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sz val="12"/>
      <color rgb="FF7030A0"/>
      <name val="Arial"/>
      <family val="2"/>
    </font>
    <font>
      <b/>
      <sz val="12"/>
      <name val="Arial"/>
      <family val="2"/>
    </font>
    <font>
      <sz val="12"/>
      <name val="Arial"/>
      <family val="2"/>
    </font>
    <font>
      <sz val="9"/>
      <color rgb="FFFF0000"/>
      <name val="Calibri"/>
      <family val="2"/>
      <scheme val="minor"/>
    </font>
    <font>
      <b/>
      <sz val="14"/>
      <name val="Calibri"/>
      <family val="2"/>
    </font>
    <font>
      <sz val="10"/>
      <color theme="1"/>
      <name val="Calibri"/>
      <family val="2"/>
      <scheme val="minor"/>
    </font>
    <font>
      <b/>
      <u/>
      <sz val="12"/>
      <color rgb="FF000000"/>
      <name val="Arial"/>
      <family val="2"/>
    </font>
    <font>
      <sz val="11"/>
      <color rgb="FF000000"/>
      <name val="Calibri"/>
      <family val="2"/>
      <scheme val="minor"/>
    </font>
    <font>
      <b/>
      <sz val="11"/>
      <name val="Calibri"/>
      <family val="2"/>
      <scheme val="minor"/>
    </font>
    <font>
      <b/>
      <sz val="9"/>
      <color rgb="FF000000"/>
      <name val="Arial Narrow"/>
      <family val="2"/>
    </font>
    <font>
      <sz val="10"/>
      <color theme="1"/>
      <name val="Times New Roman"/>
      <family val="1"/>
    </font>
    <font>
      <sz val="11"/>
      <color rgb="FF000000"/>
      <name val="Calibri"/>
      <family val="2"/>
    </font>
    <font>
      <sz val="7"/>
      <color theme="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435">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6" fontId="0" fillId="0" borderId="0" xfId="0" applyNumberFormat="1" applyAlignment="1">
      <alignment horizontal="center" vertical="center"/>
    </xf>
    <xf numFmtId="0" fontId="1" fillId="0" borderId="0" xfId="0" applyFon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7"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0" fontId="1" fillId="0" borderId="1" xfId="0" applyNumberFormat="1" applyFont="1" applyFill="1" applyBorder="1" applyAlignment="1">
      <alignment horizontal="center" vertical="center"/>
    </xf>
    <xf numFmtId="0" fontId="0" fillId="0" borderId="1" xfId="0" applyBorder="1" applyAlignment="1">
      <alignment vertical="center"/>
    </xf>
    <xf numFmtId="167"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23"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7" borderId="0" xfId="0" applyFont="1" applyFill="1" applyAlignment="1">
      <alignment vertical="center"/>
    </xf>
    <xf numFmtId="0" fontId="26" fillId="7" borderId="21" xfId="0" applyFont="1" applyFill="1" applyBorder="1" applyAlignment="1">
      <alignment vertical="center"/>
    </xf>
    <xf numFmtId="0" fontId="26" fillId="7" borderId="22" xfId="0" applyFont="1" applyFill="1" applyBorder="1" applyAlignment="1">
      <alignment horizontal="center" vertical="center" wrapText="1"/>
    </xf>
    <xf numFmtId="0" fontId="27" fillId="0" borderId="23" xfId="0" applyFont="1" applyBorder="1" applyAlignment="1">
      <alignment vertical="center" wrapText="1"/>
    </xf>
    <xf numFmtId="0" fontId="27" fillId="0" borderId="22" xfId="0" applyFont="1" applyBorder="1" applyAlignment="1">
      <alignment vertical="center"/>
    </xf>
    <xf numFmtId="0" fontId="26" fillId="7" borderId="23" xfId="0" applyFont="1" applyFill="1" applyBorder="1" applyAlignment="1">
      <alignment vertical="center"/>
    </xf>
    <xf numFmtId="0" fontId="27" fillId="7" borderId="22" xfId="0" applyFont="1" applyFill="1" applyBorder="1" applyAlignment="1">
      <alignment vertical="center"/>
    </xf>
    <xf numFmtId="0" fontId="27" fillId="7" borderId="0" xfId="0" applyFont="1" applyFill="1" applyAlignment="1">
      <alignment vertical="center"/>
    </xf>
    <xf numFmtId="0" fontId="27" fillId="7" borderId="23" xfId="0" applyFont="1" applyFill="1" applyBorder="1" applyAlignment="1">
      <alignment vertical="center"/>
    </xf>
    <xf numFmtId="0" fontId="26" fillId="7" borderId="0" xfId="0" applyFont="1" applyFill="1" applyAlignment="1">
      <alignment horizontal="center" vertical="center"/>
    </xf>
    <xf numFmtId="0" fontId="26" fillId="7" borderId="23" xfId="0" applyFont="1" applyFill="1" applyBorder="1" applyAlignment="1">
      <alignment horizontal="center" vertical="center"/>
    </xf>
    <xf numFmtId="0" fontId="27" fillId="7" borderId="19" xfId="0" applyFont="1" applyFill="1" applyBorder="1" applyAlignment="1">
      <alignment vertical="center"/>
    </xf>
    <xf numFmtId="0" fontId="27" fillId="8" borderId="20" xfId="0" applyFont="1" applyFill="1" applyBorder="1" applyAlignment="1">
      <alignment vertical="center"/>
    </xf>
    <xf numFmtId="0" fontId="27" fillId="7" borderId="21" xfId="0" applyFont="1" applyFill="1" applyBorder="1" applyAlignment="1">
      <alignment vertical="center"/>
    </xf>
    <xf numFmtId="0" fontId="27" fillId="8" borderId="0" xfId="0" applyFont="1" applyFill="1" applyAlignment="1">
      <alignment vertical="center"/>
    </xf>
    <xf numFmtId="0" fontId="27" fillId="7" borderId="27" xfId="0" applyFont="1" applyFill="1" applyBorder="1" applyAlignment="1">
      <alignment vertical="center"/>
    </xf>
    <xf numFmtId="0" fontId="27" fillId="8" borderId="29" xfId="0" applyFont="1" applyFill="1" applyBorder="1" applyAlignment="1">
      <alignment vertical="center"/>
    </xf>
    <xf numFmtId="0" fontId="27" fillId="7" borderId="30" xfId="0" applyFont="1" applyFill="1" applyBorder="1" applyAlignment="1">
      <alignment vertical="center"/>
    </xf>
    <xf numFmtId="0" fontId="26" fillId="7" borderId="22" xfId="0" applyFont="1" applyFill="1" applyBorder="1" applyAlignment="1">
      <alignment vertical="center"/>
    </xf>
    <xf numFmtId="0" fontId="27" fillId="8" borderId="0" xfId="0" applyFont="1" applyFill="1" applyAlignment="1">
      <alignment horizontal="center" vertical="center"/>
    </xf>
    <xf numFmtId="0" fontId="27" fillId="8" borderId="29" xfId="0" applyFont="1" applyFill="1" applyBorder="1" applyAlignment="1">
      <alignment horizontal="center" vertical="center"/>
    </xf>
    <xf numFmtId="0" fontId="26" fillId="7" borderId="30" xfId="0" applyFont="1" applyFill="1" applyBorder="1" applyAlignment="1">
      <alignment horizontal="center" vertical="center"/>
    </xf>
    <xf numFmtId="0" fontId="26" fillId="7" borderId="0" xfId="0" applyFont="1" applyFill="1" applyAlignment="1">
      <alignment horizontal="right" vertical="center"/>
    </xf>
    <xf numFmtId="0" fontId="26" fillId="7" borderId="0" xfId="0" applyFont="1" applyFill="1" applyAlignment="1">
      <alignment vertical="center"/>
    </xf>
    <xf numFmtId="0" fontId="27" fillId="0" borderId="23" xfId="0" applyFont="1" applyBorder="1" applyAlignment="1">
      <alignment vertical="center"/>
    </xf>
    <xf numFmtId="0" fontId="28" fillId="0" borderId="0" xfId="0" applyFont="1"/>
    <xf numFmtId="0" fontId="31"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2" fillId="7" borderId="27" xfId="0" applyFont="1" applyFill="1" applyBorder="1" applyAlignment="1">
      <alignment vertical="center"/>
    </xf>
    <xf numFmtId="0" fontId="32" fillId="7" borderId="27" xfId="0" applyFont="1" applyFill="1" applyBorder="1" applyAlignment="1">
      <alignment horizontal="center" vertical="center"/>
    </xf>
    <xf numFmtId="0" fontId="32" fillId="7" borderId="27" xfId="0" applyFont="1" applyFill="1" applyBorder="1" applyAlignment="1">
      <alignment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0" fontId="34" fillId="0" borderId="1" xfId="0" applyFont="1" applyFill="1" applyBorder="1" applyAlignment="1" applyProtection="1">
      <alignment horizontal="center" vertical="center" wrapText="1"/>
      <protection locked="0"/>
    </xf>
    <xf numFmtId="0" fontId="11" fillId="0" borderId="1" xfId="0" applyFont="1" applyFill="1" applyBorder="1" applyAlignment="1">
      <alignment horizontal="justify" vertical="top" wrapText="1"/>
    </xf>
    <xf numFmtId="49" fontId="0" fillId="3" borderId="1" xfId="0" applyNumberFormat="1" applyFill="1" applyBorder="1" applyAlignment="1">
      <alignment horizontal="right" vertical="center"/>
    </xf>
    <xf numFmtId="0" fontId="35" fillId="0" borderId="0" xfId="0" applyFont="1" applyFill="1" applyBorder="1" applyAlignment="1">
      <alignment horizontal="right" vertical="center"/>
    </xf>
    <xf numFmtId="165" fontId="0" fillId="0" borderId="0" xfId="1" applyFont="1" applyFill="1" applyAlignment="1">
      <alignment vertical="center"/>
    </xf>
    <xf numFmtId="169" fontId="35" fillId="0" borderId="0" xfId="0" applyNumberFormat="1" applyFont="1" applyFill="1" applyBorder="1" applyAlignment="1">
      <alignment horizontal="left" vertical="center"/>
    </xf>
    <xf numFmtId="169" fontId="13" fillId="0" borderId="0" xfId="1" applyNumberFormat="1" applyFont="1" applyFill="1" applyBorder="1" applyAlignment="1">
      <alignment horizontal="right" vertical="center" wrapText="1"/>
    </xf>
    <xf numFmtId="0" fontId="0" fillId="0" borderId="1" xfId="0" applyBorder="1" applyAlignment="1">
      <alignment horizontal="center" vertical="center"/>
    </xf>
    <xf numFmtId="0" fontId="0" fillId="0" borderId="1" xfId="0" applyBorder="1" applyAlignment="1">
      <alignment horizontal="center"/>
    </xf>
    <xf numFmtId="0" fontId="26" fillId="7" borderId="27" xfId="0" applyFont="1" applyFill="1" applyBorder="1" applyAlignment="1">
      <alignment vertical="center"/>
    </xf>
    <xf numFmtId="0" fontId="0" fillId="0" borderId="1" xfId="0" applyFill="1" applyBorder="1" applyAlignment="1">
      <alignment horizontal="justify" vertical="center"/>
    </xf>
    <xf numFmtId="0" fontId="0" fillId="0" borderId="1" xfId="0" applyBorder="1" applyAlignment="1">
      <alignment horizontal="justify" vertical="center"/>
    </xf>
    <xf numFmtId="171" fontId="13" fillId="0" borderId="1" xfId="0" applyNumberFormat="1" applyFont="1" applyFill="1" applyBorder="1" applyAlignment="1" applyProtection="1">
      <alignment horizontal="center" vertical="center" wrapText="1"/>
      <protection locked="0"/>
    </xf>
    <xf numFmtId="0" fontId="1" fillId="0" borderId="0" xfId="0" applyFont="1" applyFill="1" applyBorder="1" applyAlignment="1">
      <alignment horizontal="center" vertical="center" wrapText="1"/>
    </xf>
    <xf numFmtId="0" fontId="0" fillId="0" borderId="1" xfId="0" applyBorder="1" applyAlignment="1">
      <alignment horizontal="left" vertical="center"/>
    </xf>
    <xf numFmtId="0" fontId="0" fillId="0" borderId="1" xfId="0" applyBorder="1" applyAlignment="1">
      <alignment horizontal="center" vertical="center"/>
    </xf>
    <xf numFmtId="0" fontId="4" fillId="0" borderId="1" xfId="0" applyFont="1" applyBorder="1" applyAlignment="1">
      <alignment horizontal="justify" vertical="center" wrapText="1"/>
    </xf>
    <xf numFmtId="0" fontId="0" fillId="0" borderId="1" xfId="0" applyFill="1" applyBorder="1" applyAlignment="1">
      <alignment horizontal="justify" vertical="center" wrapText="1"/>
    </xf>
    <xf numFmtId="169" fontId="13" fillId="0" borderId="1" xfId="1" applyNumberFormat="1" applyFont="1" applyFill="1" applyBorder="1" applyAlignment="1">
      <alignment horizontal="center" vertical="center" wrapText="1"/>
    </xf>
    <xf numFmtId="3" fontId="11" fillId="4"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0" fillId="10" borderId="1" xfId="0" applyFont="1" applyFill="1" applyBorder="1" applyAlignment="1">
      <alignment horizontal="center" vertical="center" wrapText="1"/>
    </xf>
    <xf numFmtId="0" fontId="0" fillId="10" borderId="1" xfId="0" applyFont="1" applyFill="1" applyBorder="1" applyAlignment="1">
      <alignment vertical="center" wrapText="1"/>
    </xf>
    <xf numFmtId="0" fontId="0" fillId="0" borderId="1" xfId="0" applyFont="1" applyFill="1" applyBorder="1" applyAlignment="1">
      <alignment wrapText="1"/>
    </xf>
    <xf numFmtId="0" fontId="30" fillId="10" borderId="5" xfId="0" applyFont="1" applyFill="1" applyBorder="1" applyAlignment="1">
      <alignment horizontal="center" vertical="center" wrapText="1"/>
    </xf>
    <xf numFmtId="0" fontId="30" fillId="10" borderId="14" xfId="0" applyFont="1" applyFill="1" applyBorder="1" applyAlignment="1">
      <alignment horizontal="center" vertical="center" wrapText="1"/>
    </xf>
    <xf numFmtId="0" fontId="0" fillId="10" borderId="14" xfId="0" applyFont="1" applyFill="1" applyBorder="1" applyAlignment="1">
      <alignment horizontal="center" vertical="center" wrapText="1"/>
    </xf>
    <xf numFmtId="0" fontId="0" fillId="10" borderId="1" xfId="0" applyFont="1" applyFill="1" applyBorder="1" applyAlignment="1">
      <alignment horizontal="justify" vertical="center" wrapText="1"/>
    </xf>
    <xf numFmtId="14" fontId="0" fillId="10" borderId="34" xfId="0" applyNumberFormat="1" applyFont="1" applyFill="1" applyBorder="1" applyAlignment="1">
      <alignment horizontal="center" vertical="center" wrapText="1"/>
    </xf>
    <xf numFmtId="0" fontId="0" fillId="10" borderId="34" xfId="0" applyFont="1" applyFill="1" applyBorder="1" applyAlignment="1">
      <alignment horizontal="center" vertical="center" wrapText="1"/>
    </xf>
    <xf numFmtId="14" fontId="0" fillId="10" borderId="1" xfId="0" applyNumberFormat="1" applyFont="1" applyFill="1" applyBorder="1" applyAlignment="1">
      <alignment horizontal="center" vertical="center" wrapText="1"/>
    </xf>
    <xf numFmtId="0" fontId="0" fillId="0" borderId="1" xfId="0" applyFont="1" applyBorder="1" applyAlignment="1">
      <alignment horizontal="center"/>
    </xf>
    <xf numFmtId="0" fontId="0" fillId="0" borderId="1" xfId="0" applyFont="1" applyFill="1" applyBorder="1" applyAlignment="1">
      <alignment horizont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14" xfId="0" applyFont="1" applyFill="1" applyBorder="1"/>
    <xf numFmtId="0" fontId="0" fillId="0" borderId="14" xfId="0" applyFont="1" applyFill="1" applyBorder="1" applyAlignment="1">
      <alignment horizontal="center"/>
    </xf>
    <xf numFmtId="0" fontId="38" fillId="7" borderId="1" xfId="0" applyFont="1" applyFill="1" applyBorder="1" applyAlignment="1">
      <alignment horizontal="center" vertical="center" wrapText="1"/>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1" xfId="0" applyFont="1" applyBorder="1" applyAlignment="1">
      <alignment vertical="center"/>
    </xf>
    <xf numFmtId="0" fontId="0" fillId="0" borderId="1" xfId="0" applyFont="1" applyFill="1" applyBorder="1" applyAlignment="1">
      <alignment horizontal="justify" vertical="center" wrapText="1"/>
    </xf>
    <xf numFmtId="174" fontId="0" fillId="0" borderId="7" xfId="0" applyNumberFormat="1" applyFont="1" applyFill="1" applyBorder="1" applyAlignment="1" applyProtection="1">
      <alignment horizontal="left" vertical="center"/>
      <protection locked="0"/>
    </xf>
    <xf numFmtId="0" fontId="36" fillId="0" borderId="1" xfId="0" applyFont="1" applyBorder="1" applyAlignment="1">
      <alignment horizontal="justify" vertical="center"/>
    </xf>
    <xf numFmtId="0" fontId="0" fillId="0" borderId="5" xfId="0" applyFont="1" applyBorder="1" applyAlignment="1">
      <alignment horizontal="center" vertical="center"/>
    </xf>
    <xf numFmtId="175" fontId="13" fillId="0" borderId="1" xfId="0" applyNumberFormat="1" applyFont="1" applyFill="1" applyBorder="1" applyAlignment="1" applyProtection="1">
      <alignment horizontal="center" vertical="center" wrapText="1"/>
      <protection locked="0"/>
    </xf>
    <xf numFmtId="14" fontId="0" fillId="10" borderId="14" xfId="0" applyNumberFormat="1"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xf>
    <xf numFmtId="14" fontId="0" fillId="0" borderId="1" xfId="0" applyNumberFormat="1" applyFill="1" applyBorder="1" applyAlignment="1">
      <alignment horizontal="center" vertical="center" wrapText="1"/>
    </xf>
    <xf numFmtId="0" fontId="0" fillId="0" borderId="1" xfId="0" applyFill="1" applyBorder="1" applyAlignment="1">
      <alignment horizontal="center" vertical="center" wrapText="1"/>
    </xf>
    <xf numFmtId="172" fontId="0" fillId="0" borderId="1" xfId="0" applyNumberFormat="1" applyBorder="1" applyAlignment="1">
      <alignment horizontal="center" vertical="center" wrapText="1"/>
    </xf>
    <xf numFmtId="0" fontId="0" fillId="0" borderId="1" xfId="0" applyFill="1" applyBorder="1" applyAlignment="1">
      <alignment horizontal="left" vertical="center" wrapText="1"/>
    </xf>
    <xf numFmtId="171" fontId="13" fillId="0" borderId="1" xfId="0" applyNumberFormat="1" applyFont="1" applyFill="1" applyBorder="1" applyAlignment="1" applyProtection="1">
      <alignment horizontal="center" vertical="top" wrapText="1"/>
      <protection locked="0"/>
    </xf>
    <xf numFmtId="0" fontId="11" fillId="0" borderId="1" xfId="0" applyFont="1" applyFill="1" applyBorder="1" applyAlignment="1">
      <alignment horizontal="center" vertical="center" wrapText="1"/>
    </xf>
    <xf numFmtId="0" fontId="29" fillId="0" borderId="1" xfId="0" applyFont="1" applyBorder="1" applyAlignment="1">
      <alignment horizontal="center" vertical="center" wrapText="1"/>
    </xf>
    <xf numFmtId="0" fontId="29" fillId="10" borderId="1" xfId="0" applyFont="1" applyFill="1" applyBorder="1" applyAlignment="1">
      <alignment horizontal="center" vertical="center" wrapText="1"/>
    </xf>
    <xf numFmtId="0" fontId="29" fillId="0" borderId="1" xfId="0" applyFont="1" applyBorder="1" applyAlignment="1">
      <alignment horizontal="center" vertical="center"/>
    </xf>
    <xf numFmtId="17" fontId="29" fillId="10" borderId="1" xfId="0" applyNumberFormat="1" applyFont="1" applyFill="1" applyBorder="1" applyAlignment="1">
      <alignment horizontal="center" vertical="center" wrapText="1"/>
    </xf>
    <xf numFmtId="0" fontId="29" fillId="10" borderId="0" xfId="0" applyFont="1" applyFill="1" applyAlignment="1">
      <alignment horizontal="center" vertical="center"/>
    </xf>
    <xf numFmtId="0" fontId="29" fillId="10" borderId="0" xfId="0" applyFont="1" applyFill="1" applyAlignment="1">
      <alignment horizontal="center" vertical="center" wrapText="1"/>
    </xf>
    <xf numFmtId="0" fontId="1" fillId="2" borderId="5" xfId="0" applyFont="1" applyFill="1" applyBorder="1" applyAlignment="1">
      <alignment vertical="center" wrapText="1"/>
    </xf>
    <xf numFmtId="0" fontId="1" fillId="2" borderId="34" xfId="0" applyFont="1" applyFill="1" applyBorder="1" applyAlignment="1">
      <alignment vertical="center" wrapText="1"/>
    </xf>
    <xf numFmtId="14" fontId="0" fillId="0" borderId="1" xfId="0" applyNumberFormat="1" applyBorder="1" applyAlignment="1">
      <alignment horizontal="center" vertical="center"/>
    </xf>
    <xf numFmtId="0" fontId="0" fillId="0" borderId="1" xfId="0" applyBorder="1" applyAlignment="1">
      <alignment horizontal="left" vertical="center" wrapText="1"/>
    </xf>
    <xf numFmtId="14" fontId="0" fillId="0" borderId="1" xfId="0" applyNumberFormat="1" applyBorder="1" applyAlignment="1">
      <alignment horizontal="center" vertical="center" wrapText="1"/>
    </xf>
    <xf numFmtId="0" fontId="39" fillId="0" borderId="1" xfId="0" applyFont="1" applyFill="1" applyBorder="1" applyAlignment="1">
      <alignment horizontal="center"/>
    </xf>
    <xf numFmtId="0" fontId="23" fillId="0" borderId="0" xfId="0" applyFont="1" applyAlignment="1">
      <alignment horizontal="center" vertical="center"/>
    </xf>
    <xf numFmtId="0" fontId="24" fillId="0" borderId="0" xfId="0" applyFont="1"/>
    <xf numFmtId="0" fontId="24" fillId="0" borderId="0" xfId="0" applyFont="1" applyAlignment="1">
      <alignment vertical="center" wrapText="1"/>
    </xf>
    <xf numFmtId="0" fontId="24" fillId="0" borderId="0" xfId="0" applyFont="1" applyAlignment="1">
      <alignment horizontal="center" vertical="center" wrapText="1"/>
    </xf>
    <xf numFmtId="0" fontId="24" fillId="0" borderId="0" xfId="0" applyFont="1" applyAlignment="1">
      <alignment horizontal="justify" vertical="center"/>
    </xf>
    <xf numFmtId="0" fontId="41" fillId="0" borderId="0" xfId="0" applyFont="1"/>
    <xf numFmtId="0" fontId="41" fillId="0" borderId="0" xfId="0" applyFont="1" applyAlignment="1">
      <alignment vertical="center" wrapText="1"/>
    </xf>
    <xf numFmtId="0" fontId="40" fillId="6" borderId="1" xfId="0" applyFont="1" applyFill="1" applyBorder="1" applyAlignment="1">
      <alignment horizontal="center" vertical="center" wrapText="1"/>
    </xf>
    <xf numFmtId="0" fontId="25" fillId="0" borderId="1" xfId="0" applyFont="1" applyBorder="1" applyAlignment="1">
      <alignment vertical="center"/>
    </xf>
    <xf numFmtId="0" fontId="41" fillId="0" borderId="1" xfId="0" applyFont="1" applyBorder="1" applyAlignment="1">
      <alignment vertical="center"/>
    </xf>
    <xf numFmtId="0" fontId="25" fillId="0" borderId="1" xfId="0" applyFont="1" applyBorder="1" applyAlignment="1">
      <alignment horizontal="center" vertical="center"/>
    </xf>
    <xf numFmtId="0" fontId="25" fillId="7" borderId="1" xfId="0" applyFont="1" applyFill="1" applyBorder="1" applyAlignment="1">
      <alignment horizontal="center" vertical="center" wrapText="1"/>
    </xf>
    <xf numFmtId="0" fontId="42" fillId="0" borderId="1" xfId="0" applyFont="1" applyBorder="1" applyAlignment="1">
      <alignment horizontal="center" vertical="center"/>
    </xf>
    <xf numFmtId="0" fontId="25" fillId="0" borderId="1" xfId="0" applyFont="1" applyBorder="1" applyAlignment="1">
      <alignment horizontal="center" vertical="center" wrapText="1"/>
    </xf>
    <xf numFmtId="0" fontId="41" fillId="0" borderId="1" xfId="0" applyFont="1" applyBorder="1" applyAlignment="1">
      <alignment vertical="center" wrapText="1"/>
    </xf>
    <xf numFmtId="0" fontId="41" fillId="0" borderId="1" xfId="0" applyFont="1" applyBorder="1"/>
    <xf numFmtId="0" fontId="41" fillId="7" borderId="1" xfId="0" applyFont="1" applyFill="1" applyBorder="1" applyAlignment="1">
      <alignment vertical="center" wrapText="1"/>
    </xf>
    <xf numFmtId="0" fontId="0" fillId="0" borderId="1" xfId="0" applyBorder="1" applyAlignment="1">
      <alignment horizontal="center" vertical="center" wrapText="1"/>
    </xf>
    <xf numFmtId="0" fontId="0" fillId="10" borderId="5" xfId="0" applyFont="1" applyFill="1" applyBorder="1" applyAlignment="1">
      <alignment horizontal="center" vertical="center" wrapText="1"/>
    </xf>
    <xf numFmtId="0" fontId="0" fillId="0" borderId="1" xfId="0" applyFont="1" applyBorder="1" applyAlignment="1">
      <alignment horizontal="center" vertical="center"/>
    </xf>
    <xf numFmtId="0" fontId="21" fillId="2" borderId="1"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1" fillId="10" borderId="34" xfId="0" applyFont="1" applyFill="1" applyBorder="1" applyAlignment="1">
      <alignment horizontal="center" vertical="center" wrapText="1"/>
    </xf>
    <xf numFmtId="15" fontId="1" fillId="10" borderId="1" xfId="0" applyNumberFormat="1" applyFont="1" applyFill="1" applyBorder="1" applyAlignment="1">
      <alignment horizontal="center" vertical="center" wrapText="1"/>
    </xf>
    <xf numFmtId="14" fontId="1" fillId="10" borderId="1" xfId="0" applyNumberFormat="1" applyFont="1" applyFill="1" applyBorder="1" applyAlignment="1">
      <alignment horizontal="center" vertical="center" wrapText="1"/>
    </xf>
    <xf numFmtId="0" fontId="36" fillId="0" borderId="1" xfId="0" applyFont="1" applyBorder="1" applyAlignment="1">
      <alignment horizontal="center" vertical="center"/>
    </xf>
    <xf numFmtId="0" fontId="36" fillId="4" borderId="1" xfId="0" applyFont="1" applyFill="1" applyBorder="1" applyAlignment="1">
      <alignment horizontal="justify" vertical="center"/>
    </xf>
    <xf numFmtId="0" fontId="0" fillId="10" borderId="38" xfId="0" applyFont="1" applyFill="1" applyBorder="1" applyAlignment="1">
      <alignment horizontal="center" vertical="center" wrapText="1"/>
    </xf>
    <xf numFmtId="0" fontId="0" fillId="10" borderId="39" xfId="0" applyFont="1" applyFill="1" applyBorder="1" applyAlignment="1">
      <alignment horizontal="center" vertical="center" wrapText="1"/>
    </xf>
    <xf numFmtId="0" fontId="0" fillId="10" borderId="40" xfId="0" applyFont="1" applyFill="1" applyBorder="1" applyAlignment="1">
      <alignment horizontal="center" vertical="center" wrapText="1"/>
    </xf>
    <xf numFmtId="0" fontId="0" fillId="10" borderId="41"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10" borderId="5" xfId="0" applyFont="1" applyFill="1" applyBorder="1" applyAlignment="1">
      <alignment horizontal="center" vertical="center" wrapText="1"/>
    </xf>
    <xf numFmtId="0" fontId="1" fillId="10" borderId="14" xfId="0" applyFont="1" applyFill="1" applyBorder="1" applyAlignment="1">
      <alignment horizontal="center" vertical="center" wrapText="1"/>
    </xf>
    <xf numFmtId="0" fontId="0" fillId="0" borderId="1" xfId="0" applyFont="1" applyBorder="1" applyAlignment="1">
      <alignment horizontal="justify" vertical="center"/>
    </xf>
    <xf numFmtId="0" fontId="0" fillId="0" borderId="1" xfId="0" applyFont="1" applyBorder="1" applyAlignment="1">
      <alignment horizontal="justify" vertical="center" wrapText="1"/>
    </xf>
    <xf numFmtId="0" fontId="29" fillId="10" borderId="1" xfId="0" applyFont="1" applyFill="1" applyBorder="1" applyAlignment="1">
      <alignment horizontal="justify" vertical="center" wrapText="1"/>
    </xf>
    <xf numFmtId="0" fontId="0" fillId="0" borderId="1" xfId="0" applyBorder="1" applyAlignment="1">
      <alignment horizontal="justify" vertical="center" wrapText="1"/>
    </xf>
    <xf numFmtId="0" fontId="0" fillId="0" borderId="1" xfId="0" applyFill="1" applyBorder="1" applyAlignment="1">
      <alignment horizontal="left" vertical="center"/>
    </xf>
    <xf numFmtId="0" fontId="14" fillId="0" borderId="1" xfId="0" applyFont="1" applyFill="1" applyBorder="1" applyAlignment="1" applyProtection="1">
      <alignment horizontal="left" vertical="center" wrapText="1"/>
      <protection locked="0"/>
    </xf>
    <xf numFmtId="0" fontId="0" fillId="0" borderId="0" xfId="0" applyFont="1" applyAlignment="1">
      <alignment vertical="center"/>
    </xf>
    <xf numFmtId="0" fontId="0" fillId="0" borderId="0" xfId="0" applyFont="1" applyFill="1" applyAlignment="1">
      <alignment vertical="center"/>
    </xf>
    <xf numFmtId="0" fontId="36" fillId="0" borderId="1" xfId="0" applyFont="1" applyBorder="1" applyAlignment="1">
      <alignment horizontal="center" vertical="center" wrapText="1"/>
    </xf>
    <xf numFmtId="0" fontId="1" fillId="2" borderId="14" xfId="0" applyFont="1" applyFill="1" applyBorder="1" applyAlignment="1">
      <alignment vertical="center" wrapText="1"/>
    </xf>
    <xf numFmtId="49" fontId="13"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0" fillId="0" borderId="1" xfId="0" applyBorder="1" applyAlignment="1">
      <alignment horizontal="center" wrapText="1"/>
    </xf>
    <xf numFmtId="0" fontId="1" fillId="0" borderId="1" xfId="0" applyFont="1" applyFill="1" applyBorder="1" applyAlignment="1">
      <alignment horizontal="center" vertical="center"/>
    </xf>
    <xf numFmtId="0" fontId="1" fillId="2" borderId="5"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justify" vertical="center" wrapText="1"/>
    </xf>
    <xf numFmtId="0" fontId="1" fillId="2" borderId="5" xfId="0" applyFont="1" applyFill="1" applyBorder="1" applyAlignment="1">
      <alignment horizontal="justify" vertical="center" wrapText="1"/>
    </xf>
    <xf numFmtId="49" fontId="14" fillId="0" borderId="1" xfId="0" applyNumberFormat="1" applyFont="1" applyFill="1" applyBorder="1" applyAlignment="1" applyProtection="1">
      <alignment horizontal="justify" vertical="center" wrapText="1"/>
      <protection locked="0"/>
    </xf>
    <xf numFmtId="49" fontId="0" fillId="0" borderId="1" xfId="0" applyNumberFormat="1" applyBorder="1" applyAlignment="1">
      <alignment horizontal="center" vertical="center" wrapText="1"/>
    </xf>
    <xf numFmtId="0" fontId="36" fillId="0" borderId="1" xfId="0" applyFont="1" applyFill="1" applyBorder="1" applyAlignment="1">
      <alignment horizontal="left" vertical="center" wrapText="1"/>
    </xf>
    <xf numFmtId="0" fontId="36" fillId="0" borderId="1" xfId="0" applyFont="1" applyFill="1" applyBorder="1" applyAlignment="1">
      <alignment horizontal="left" vertical="center"/>
    </xf>
    <xf numFmtId="0" fontId="1" fillId="10" borderId="0" xfId="0" applyFont="1" applyFill="1" applyBorder="1" applyAlignment="1">
      <alignment horizontal="center" vertical="center" wrapText="1"/>
    </xf>
    <xf numFmtId="0" fontId="9" fillId="10" borderId="0" xfId="0" applyFont="1" applyFill="1" applyBorder="1" applyAlignment="1">
      <alignment horizontal="center" vertical="center" wrapText="1"/>
    </xf>
    <xf numFmtId="167" fontId="0" fillId="10" borderId="0" xfId="0" applyNumberFormat="1" applyFill="1" applyBorder="1" applyAlignment="1">
      <alignment horizontal="right" vertical="center"/>
    </xf>
    <xf numFmtId="49" fontId="0" fillId="3" borderId="1" xfId="0" applyNumberFormat="1" applyFill="1" applyBorder="1" applyAlignment="1">
      <alignment horizontal="center" vertical="center"/>
    </xf>
    <xf numFmtId="0" fontId="11" fillId="0" borderId="1" xfId="0" applyFont="1" applyFill="1" applyBorder="1" applyAlignment="1">
      <alignment horizontal="justify" vertical="center" wrapText="1"/>
    </xf>
    <xf numFmtId="15" fontId="13" fillId="0" borderId="1" xfId="0" applyNumberFormat="1" applyFont="1" applyFill="1" applyBorder="1" applyAlignment="1" applyProtection="1">
      <alignment horizontal="justify" vertical="center" wrapText="1"/>
      <protection locked="0"/>
    </xf>
    <xf numFmtId="2" fontId="18" fillId="0" borderId="1" xfId="0" applyNumberFormat="1" applyFont="1" applyFill="1" applyBorder="1" applyAlignment="1" applyProtection="1">
      <alignment horizontal="justify" vertical="center" wrapText="1"/>
      <protection locked="0"/>
    </xf>
    <xf numFmtId="0" fontId="36" fillId="10" borderId="1" xfId="0" applyFont="1" applyFill="1" applyBorder="1" applyAlignment="1">
      <alignment horizontal="center" vertical="center" wrapText="1"/>
    </xf>
    <xf numFmtId="0" fontId="36" fillId="10" borderId="1" xfId="0" applyFont="1" applyFill="1" applyBorder="1" applyAlignment="1">
      <alignment horizontal="center" vertical="center"/>
    </xf>
    <xf numFmtId="0" fontId="29" fillId="10" borderId="1" xfId="0" applyFont="1" applyFill="1" applyBorder="1" applyAlignment="1">
      <alignment horizontal="center" vertical="center"/>
    </xf>
    <xf numFmtId="0" fontId="8" fillId="0" borderId="6"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0" xfId="0" applyFont="1" applyFill="1" applyBorder="1" applyAlignment="1">
      <alignment horizontal="center" vertical="center"/>
    </xf>
    <xf numFmtId="0" fontId="0" fillId="2" borderId="1" xfId="0" applyFill="1" applyBorder="1" applyAlignment="1">
      <alignment horizontal="center" vertical="center" wrapText="1"/>
    </xf>
    <xf numFmtId="0" fontId="0" fillId="0" borderId="0" xfId="0" applyAlignment="1">
      <alignment horizontal="center"/>
    </xf>
    <xf numFmtId="0" fontId="0" fillId="0" borderId="0" xfId="0" applyFill="1" applyAlignment="1">
      <alignment horizontal="center" vertical="center"/>
    </xf>
    <xf numFmtId="0" fontId="2" fillId="0" borderId="1" xfId="0" applyFont="1" applyBorder="1" applyAlignment="1">
      <alignment horizontal="left" vertical="center" wrapText="1"/>
    </xf>
    <xf numFmtId="0" fontId="1" fillId="0" borderId="0" xfId="0" applyFont="1" applyAlignment="1">
      <alignment horizontal="left" vertical="center"/>
    </xf>
    <xf numFmtId="0" fontId="0" fillId="0" borderId="0" xfId="0" applyAlignment="1">
      <alignment horizontal="left" vertical="center"/>
    </xf>
    <xf numFmtId="0" fontId="14" fillId="0" borderId="0" xfId="0" applyFont="1" applyFill="1" applyBorder="1" applyAlignment="1">
      <alignment horizontal="center" vertical="center" wrapText="1"/>
    </xf>
    <xf numFmtId="49" fontId="39" fillId="0" borderId="1" xfId="0" applyNumberFormat="1" applyFont="1" applyFill="1" applyBorder="1" applyAlignment="1" applyProtection="1">
      <alignment horizontal="center" vertical="center" wrapText="1"/>
      <protection locked="0"/>
    </xf>
    <xf numFmtId="0" fontId="1" fillId="2" borderId="26" xfId="0" applyFont="1" applyFill="1" applyBorder="1" applyAlignment="1">
      <alignment horizontal="center" vertical="center"/>
    </xf>
    <xf numFmtId="0" fontId="0" fillId="0" borderId="47" xfId="0" applyBorder="1" applyAlignment="1">
      <alignment horizontal="center" vertical="center"/>
    </xf>
    <xf numFmtId="0" fontId="0" fillId="0" borderId="34" xfId="0" applyBorder="1" applyAlignment="1">
      <alignment horizontal="center" vertical="center"/>
    </xf>
    <xf numFmtId="0" fontId="0" fillId="0" borderId="49" xfId="0" applyBorder="1" applyAlignment="1">
      <alignment horizontal="center" vertical="center"/>
    </xf>
    <xf numFmtId="0" fontId="1" fillId="2" borderId="48" xfId="0" applyFont="1" applyFill="1" applyBorder="1" applyAlignment="1">
      <alignment horizontal="center" vertical="center" wrapText="1"/>
    </xf>
    <xf numFmtId="0" fontId="1" fillId="2" borderId="24" xfId="0" applyFont="1" applyFill="1" applyBorder="1" applyAlignment="1">
      <alignment horizontal="center" vertical="center"/>
    </xf>
    <xf numFmtId="0" fontId="20" fillId="2" borderId="51" xfId="0" applyFont="1" applyFill="1" applyBorder="1" applyAlignment="1">
      <alignment horizontal="center" vertical="center" wrapText="1"/>
    </xf>
    <xf numFmtId="0" fontId="20" fillId="2" borderId="40" xfId="0" applyFont="1" applyFill="1" applyBorder="1" applyAlignment="1">
      <alignment horizontal="center" vertical="center" wrapText="1"/>
    </xf>
    <xf numFmtId="0" fontId="20" fillId="2" borderId="44" xfId="0" applyFont="1" applyFill="1" applyBorder="1" applyAlignment="1">
      <alignment horizontal="center" vertical="center" wrapText="1"/>
    </xf>
    <xf numFmtId="0" fontId="0" fillId="0" borderId="52" xfId="0" applyBorder="1" applyAlignment="1">
      <alignment horizontal="center" vertical="center"/>
    </xf>
    <xf numFmtId="0" fontId="0" fillId="0" borderId="53" xfId="0" applyFill="1" applyBorder="1" applyAlignment="1">
      <alignment horizontal="center" vertical="center"/>
    </xf>
    <xf numFmtId="0" fontId="0" fillId="0" borderId="54" xfId="0" applyBorder="1" applyAlignment="1">
      <alignment horizontal="center" vertical="center"/>
    </xf>
    <xf numFmtId="0" fontId="27" fillId="7" borderId="26" xfId="0" applyFont="1" applyFill="1" applyBorder="1" applyAlignment="1">
      <alignment horizontal="left" vertical="top" wrapText="1"/>
    </xf>
    <xf numFmtId="173" fontId="33" fillId="7" borderId="26" xfId="3" applyNumberFormat="1" applyFont="1" applyFill="1" applyBorder="1" applyAlignment="1">
      <alignment horizontal="center" vertical="center" wrapText="1"/>
    </xf>
    <xf numFmtId="173" fontId="33" fillId="7" borderId="25" xfId="3" applyNumberFormat="1" applyFont="1" applyFill="1" applyBorder="1" applyAlignment="1">
      <alignment horizontal="center" vertical="center" wrapText="1"/>
    </xf>
    <xf numFmtId="0" fontId="26" fillId="9" borderId="24" xfId="0" applyFont="1" applyFill="1" applyBorder="1" applyAlignment="1">
      <alignment horizontal="center" vertical="center"/>
    </xf>
    <xf numFmtId="0" fontId="26" fillId="9" borderId="26" xfId="0" applyFont="1" applyFill="1" applyBorder="1" applyAlignment="1">
      <alignment horizontal="center" vertical="center"/>
    </xf>
    <xf numFmtId="0" fontId="26" fillId="9" borderId="25" xfId="0" applyFont="1" applyFill="1" applyBorder="1" applyAlignment="1">
      <alignment horizontal="center" vertical="center"/>
    </xf>
    <xf numFmtId="164" fontId="33" fillId="7" borderId="26" xfId="3" applyFont="1" applyFill="1" applyBorder="1" applyAlignment="1">
      <alignment horizontal="center" vertical="center" wrapText="1"/>
    </xf>
    <xf numFmtId="164" fontId="33" fillId="7" borderId="25" xfId="3" applyFont="1" applyFill="1" applyBorder="1" applyAlignment="1">
      <alignment horizontal="center" vertical="center" wrapText="1"/>
    </xf>
    <xf numFmtId="0" fontId="32" fillId="7" borderId="26" xfId="0" applyFont="1" applyFill="1" applyBorder="1" applyAlignment="1">
      <alignment horizontal="center" vertical="center" wrapText="1"/>
    </xf>
    <xf numFmtId="0" fontId="32" fillId="7" borderId="25" xfId="0" applyFont="1" applyFill="1" applyBorder="1" applyAlignment="1">
      <alignment horizontal="center" vertical="center" wrapText="1"/>
    </xf>
    <xf numFmtId="164" fontId="33" fillId="7" borderId="26" xfId="3" applyNumberFormat="1"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0" xfId="0" applyFont="1" applyFill="1" applyBorder="1" applyAlignment="1">
      <alignment horizontal="center" vertical="center" wrapText="1"/>
    </xf>
    <xf numFmtId="0" fontId="26" fillId="7" borderId="0" xfId="0" applyFont="1" applyFill="1" applyAlignment="1">
      <alignment horizontal="center" vertical="center" wrapText="1"/>
    </xf>
    <xf numFmtId="0" fontId="33" fillId="7" borderId="26" xfId="0" applyFont="1" applyFill="1" applyBorder="1" applyAlignment="1">
      <alignment horizontal="center" vertical="center" wrapText="1"/>
    </xf>
    <xf numFmtId="0" fontId="33" fillId="7" borderId="25" xfId="0" applyFont="1" applyFill="1" applyBorder="1" applyAlignment="1">
      <alignment horizontal="center" vertical="center" wrapText="1"/>
    </xf>
    <xf numFmtId="0" fontId="26" fillId="7" borderId="24" xfId="0" applyFont="1" applyFill="1" applyBorder="1" applyAlignment="1">
      <alignment horizontal="left" vertical="center"/>
    </xf>
    <xf numFmtId="0" fontId="26" fillId="7" borderId="26" xfId="0" applyFont="1" applyFill="1" applyBorder="1" applyAlignment="1">
      <alignment horizontal="left" vertical="center"/>
    </xf>
    <xf numFmtId="0" fontId="26" fillId="7" borderId="25" xfId="0" applyFont="1" applyFill="1" applyBorder="1" applyAlignment="1">
      <alignment horizontal="left" vertical="center"/>
    </xf>
    <xf numFmtId="0" fontId="0" fillId="0" borderId="22" xfId="0" applyBorder="1"/>
    <xf numFmtId="0" fontId="26" fillId="7" borderId="29" xfId="0" applyFont="1" applyFill="1" applyBorder="1" applyAlignment="1">
      <alignment vertical="center" wrapText="1"/>
    </xf>
    <xf numFmtId="0" fontId="26" fillId="7" borderId="28" xfId="0" applyFont="1" applyFill="1" applyBorder="1" applyAlignment="1">
      <alignment vertical="center" wrapText="1"/>
    </xf>
    <xf numFmtId="0" fontId="27" fillId="7" borderId="32" xfId="0" applyFont="1" applyFill="1" applyBorder="1" applyAlignment="1">
      <alignment vertical="center"/>
    </xf>
    <xf numFmtId="0" fontId="26" fillId="7" borderId="19" xfId="0" applyFont="1" applyFill="1" applyBorder="1" applyAlignment="1">
      <alignment vertical="center"/>
    </xf>
    <xf numFmtId="0" fontId="26" fillId="7" borderId="27" xfId="0" applyFont="1" applyFill="1" applyBorder="1" applyAlignment="1">
      <alignment vertical="center"/>
    </xf>
    <xf numFmtId="0" fontId="37" fillId="7" borderId="20" xfId="0" applyFont="1" applyFill="1" applyBorder="1" applyAlignment="1">
      <alignment vertical="center" wrapText="1"/>
    </xf>
    <xf numFmtId="0" fontId="37" fillId="7" borderId="31" xfId="0" applyFont="1" applyFill="1" applyBorder="1" applyAlignment="1">
      <alignment vertical="center" wrapText="1"/>
    </xf>
    <xf numFmtId="0" fontId="27" fillId="7" borderId="33" xfId="0" applyFont="1" applyFill="1" applyBorder="1" applyAlignment="1">
      <alignment vertical="center"/>
    </xf>
    <xf numFmtId="0" fontId="25" fillId="7" borderId="1" xfId="0" applyFont="1" applyFill="1" applyBorder="1" applyAlignment="1">
      <alignment horizontal="justify" vertical="center" wrapText="1"/>
    </xf>
    <xf numFmtId="0" fontId="40" fillId="6" borderId="1" xfId="0" applyFont="1" applyFill="1" applyBorder="1" applyAlignment="1">
      <alignment horizontal="center" vertical="center" wrapText="1"/>
    </xf>
    <xf numFmtId="0" fontId="40" fillId="2" borderId="1" xfId="0" applyFont="1" applyFill="1" applyBorder="1" applyAlignment="1">
      <alignment horizontal="center" vertical="center" wrapText="1"/>
    </xf>
    <xf numFmtId="0" fontId="25" fillId="0" borderId="1" xfId="0" applyFont="1" applyBorder="1" applyAlignment="1">
      <alignment vertical="center" wrapText="1"/>
    </xf>
    <xf numFmtId="0" fontId="25" fillId="0" borderId="1" xfId="0" applyFont="1" applyBorder="1" applyAlignment="1">
      <alignment horizontal="center" vertical="center"/>
    </xf>
    <xf numFmtId="0" fontId="25" fillId="0" borderId="1" xfId="0" applyFont="1" applyBorder="1" applyAlignment="1">
      <alignment horizontal="center" vertical="center" wrapText="1"/>
    </xf>
    <xf numFmtId="0" fontId="25" fillId="7"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3" fillId="5" borderId="5" xfId="0" applyFont="1" applyFill="1" applyBorder="1" applyAlignment="1">
      <alignment horizontal="center" vertical="center" wrapText="1"/>
    </xf>
    <xf numFmtId="0" fontId="23" fillId="5" borderId="34" xfId="0" applyFont="1" applyFill="1" applyBorder="1" applyAlignment="1">
      <alignment horizontal="center" vertical="center" wrapText="1"/>
    </xf>
    <xf numFmtId="0" fontId="23" fillId="5" borderId="14" xfId="0" applyFont="1" applyFill="1" applyBorder="1" applyAlignment="1">
      <alignment horizontal="center" vertical="center" wrapText="1"/>
    </xf>
    <xf numFmtId="0" fontId="41" fillId="0" borderId="1" xfId="0" applyFont="1" applyBorder="1" applyAlignment="1">
      <alignment vertical="center"/>
    </xf>
    <xf numFmtId="0" fontId="40" fillId="0" borderId="0" xfId="0" applyFont="1" applyAlignment="1">
      <alignment horizontal="center" vertical="center"/>
    </xf>
    <xf numFmtId="0" fontId="25" fillId="7" borderId="1" xfId="0" applyFont="1" applyFill="1" applyBorder="1" applyAlignment="1">
      <alignment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32" xfId="0" applyBorder="1" applyAlignment="1">
      <alignment horizontal="center" vertical="center"/>
    </xf>
    <xf numFmtId="0" fontId="0" fillId="0" borderId="50" xfId="0" applyBorder="1" applyAlignment="1">
      <alignment horizontal="center" vertical="center"/>
    </xf>
    <xf numFmtId="0" fontId="1" fillId="2" borderId="5"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10" borderId="5" xfId="0" applyFont="1" applyFill="1" applyBorder="1" applyAlignment="1">
      <alignment horizontal="center" vertical="center" wrapText="1"/>
    </xf>
    <xf numFmtId="0" fontId="0" fillId="10" borderId="14" xfId="0" applyFont="1" applyFill="1"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0" borderId="1" xfId="0"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 fillId="2" borderId="35" xfId="0" applyFont="1" applyFill="1" applyBorder="1" applyAlignment="1">
      <alignment horizontal="center" vertical="center" wrapText="1"/>
    </xf>
    <xf numFmtId="0" fontId="1" fillId="2" borderId="37" xfId="0" applyFont="1" applyFill="1" applyBorder="1" applyAlignment="1">
      <alignment horizontal="center" vertical="center" wrapText="1"/>
    </xf>
    <xf numFmtId="0" fontId="0" fillId="10" borderId="40" xfId="0" applyFont="1" applyFill="1" applyBorder="1" applyAlignment="1">
      <alignment horizontal="left" vertical="center" wrapText="1"/>
    </xf>
    <xf numFmtId="0" fontId="0" fillId="10" borderId="41" xfId="0" applyFont="1" applyFill="1" applyBorder="1" applyAlignment="1">
      <alignment horizontal="left" vertical="center" wrapText="1"/>
    </xf>
    <xf numFmtId="0" fontId="0" fillId="0" borderId="42" xfId="0" applyFont="1" applyBorder="1" applyAlignment="1">
      <alignment horizontal="center" vertical="center"/>
    </xf>
    <xf numFmtId="0" fontId="0" fillId="0" borderId="43" xfId="0" applyFont="1" applyBorder="1" applyAlignment="1">
      <alignment horizontal="center" vertical="center"/>
    </xf>
    <xf numFmtId="0" fontId="1" fillId="10" borderId="40" xfId="0" applyFont="1" applyFill="1" applyBorder="1" applyAlignment="1">
      <alignment horizontal="center" vertical="center" wrapText="1"/>
    </xf>
    <xf numFmtId="0" fontId="1" fillId="10" borderId="41" xfId="0" applyFont="1" applyFill="1" applyBorder="1" applyAlignment="1">
      <alignment horizontal="center" vertical="center" wrapText="1"/>
    </xf>
    <xf numFmtId="0" fontId="0" fillId="0" borderId="40" xfId="0" applyFont="1" applyBorder="1" applyAlignment="1">
      <alignment horizontal="center" vertical="center"/>
    </xf>
    <xf numFmtId="0" fontId="0" fillId="0" borderId="41" xfId="0" applyFont="1" applyBorder="1" applyAlignment="1">
      <alignment horizontal="center" vertical="center"/>
    </xf>
    <xf numFmtId="0" fontId="0" fillId="0" borderId="44" xfId="0" applyFont="1" applyBorder="1" applyAlignment="1">
      <alignment horizontal="center" vertical="center"/>
    </xf>
    <xf numFmtId="0" fontId="0" fillId="0" borderId="45" xfId="0" applyFont="1" applyBorder="1" applyAlignment="1">
      <alignment horizontal="center" vertical="center"/>
    </xf>
    <xf numFmtId="0" fontId="0" fillId="0" borderId="5" xfId="0" applyBorder="1" applyAlignment="1">
      <alignment horizontal="left" vertical="justify" wrapText="1"/>
    </xf>
    <xf numFmtId="0" fontId="0" fillId="0" borderId="14" xfId="0" applyBorder="1" applyAlignment="1">
      <alignment horizontal="left" vertical="justify" wrapText="1"/>
    </xf>
    <xf numFmtId="0" fontId="1" fillId="10" borderId="5" xfId="0" applyFont="1" applyFill="1" applyBorder="1" applyAlignment="1">
      <alignment horizontal="center" vertical="center" wrapText="1"/>
    </xf>
    <xf numFmtId="0" fontId="1" fillId="10"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0" fillId="0" borderId="5" xfId="0" applyBorder="1" applyAlignment="1">
      <alignment horizontal="justify" vertical="top" wrapText="1"/>
    </xf>
    <xf numFmtId="0" fontId="0" fillId="0" borderId="14" xfId="0" applyBorder="1" applyAlignment="1">
      <alignment horizontal="justify" vertical="top" wrapText="1"/>
    </xf>
    <xf numFmtId="0" fontId="1" fillId="2" borderId="46"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36" xfId="0" applyFont="1" applyFill="1" applyBorder="1" applyAlignment="1">
      <alignment horizontal="center" vertical="center" wrapText="1"/>
    </xf>
    <xf numFmtId="0" fontId="1" fillId="2" borderId="47" xfId="0" applyFont="1" applyFill="1" applyBorder="1" applyAlignment="1">
      <alignment horizontal="center" vertical="center" wrapText="1"/>
    </xf>
    <xf numFmtId="0" fontId="9" fillId="2" borderId="7" xfId="0" applyFont="1" applyFill="1" applyBorder="1" applyAlignment="1">
      <alignment horizontal="left" vertical="center"/>
    </xf>
    <xf numFmtId="0" fontId="9" fillId="2" borderId="8" xfId="0" applyFont="1" applyFill="1" applyBorder="1" applyAlignment="1">
      <alignment horizontal="left" vertical="center"/>
    </xf>
    <xf numFmtId="0" fontId="9" fillId="2" borderId="9" xfId="0" applyFont="1" applyFill="1" applyBorder="1" applyAlignment="1">
      <alignment horizontal="left" vertical="center"/>
    </xf>
    <xf numFmtId="0" fontId="0" fillId="0" borderId="5" xfId="0" applyFill="1" applyBorder="1" applyAlignment="1">
      <alignment horizontal="justify" vertical="center"/>
    </xf>
    <xf numFmtId="0" fontId="0" fillId="0" borderId="14" xfId="0" applyFill="1" applyBorder="1" applyAlignment="1">
      <alignment horizontal="justify" vertical="center"/>
    </xf>
    <xf numFmtId="0" fontId="30" fillId="10" borderId="5" xfId="0" applyFont="1" applyFill="1" applyBorder="1" applyAlignment="1">
      <alignment horizontal="center" vertical="center" wrapText="1"/>
    </xf>
    <xf numFmtId="0" fontId="30" fillId="10" borderId="14" xfId="0" applyFont="1" applyFill="1" applyBorder="1" applyAlignment="1">
      <alignment horizontal="center" vertical="center" wrapText="1"/>
    </xf>
    <xf numFmtId="0" fontId="0" fillId="0" borderId="0" xfId="0" applyAlignment="1">
      <alignment horizontal="left" vertical="center"/>
    </xf>
    <xf numFmtId="0" fontId="0" fillId="0" borderId="5" xfId="0" applyBorder="1" applyAlignment="1">
      <alignment horizontal="justify" vertical="center"/>
    </xf>
    <xf numFmtId="0" fontId="0" fillId="0" borderId="14" xfId="0" applyBorder="1" applyAlignment="1">
      <alignment horizontal="justify" vertical="center"/>
    </xf>
    <xf numFmtId="0" fontId="0" fillId="0" borderId="5" xfId="0" applyBorder="1" applyAlignment="1">
      <alignment horizontal="justify" vertical="justify" wrapText="1"/>
    </xf>
    <xf numFmtId="0" fontId="0" fillId="0" borderId="14" xfId="0" applyBorder="1" applyAlignment="1">
      <alignment horizontal="justify" vertical="justify"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28"/>
  <sheetViews>
    <sheetView topLeftCell="B1" workbookViewId="0">
      <selection activeCell="F17" sqref="F17"/>
    </sheetView>
  </sheetViews>
  <sheetFormatPr baseColWidth="10" defaultRowHeight="15.75" x14ac:dyDescent="0.25"/>
  <cols>
    <col min="1" max="1" width="24.85546875" style="140" customWidth="1"/>
    <col min="2" max="2" width="55.5703125" style="140" customWidth="1"/>
    <col min="3" max="3" width="41.28515625" style="140" customWidth="1"/>
    <col min="4" max="4" width="29.42578125" style="140" customWidth="1"/>
    <col min="5" max="5" width="29.140625" style="140" customWidth="1"/>
    <col min="6" max="16384" width="11.42578125" style="93"/>
  </cols>
  <sheetData>
    <row r="1" spans="1:5" ht="15.75" customHeight="1" x14ac:dyDescent="0.25">
      <c r="A1" s="327" t="s">
        <v>83</v>
      </c>
      <c r="B1" s="328"/>
      <c r="C1" s="328"/>
      <c r="D1" s="328"/>
      <c r="E1" s="116"/>
    </row>
    <row r="2" spans="1:5" ht="27.75" customHeight="1" x14ac:dyDescent="0.25">
      <c r="A2" s="117"/>
      <c r="B2" s="329" t="s">
        <v>72</v>
      </c>
      <c r="C2" s="329"/>
      <c r="D2" s="329"/>
      <c r="E2" s="118"/>
    </row>
    <row r="3" spans="1:5" ht="21" customHeight="1" x14ac:dyDescent="0.25">
      <c r="A3" s="119"/>
      <c r="B3" s="329" t="s">
        <v>140</v>
      </c>
      <c r="C3" s="329"/>
      <c r="D3" s="329"/>
      <c r="E3" s="120"/>
    </row>
    <row r="4" spans="1:5" thickBot="1" x14ac:dyDescent="0.3">
      <c r="A4" s="121"/>
      <c r="B4" s="122"/>
      <c r="C4" s="122"/>
      <c r="D4" s="122"/>
      <c r="E4" s="123"/>
    </row>
    <row r="5" spans="1:5" ht="26.25" customHeight="1" thickBot="1" x14ac:dyDescent="0.3">
      <c r="A5" s="121"/>
      <c r="B5" s="332" t="s">
        <v>300</v>
      </c>
      <c r="C5" s="333"/>
      <c r="D5" s="334"/>
      <c r="E5" s="123"/>
    </row>
    <row r="6" spans="1:5" ht="27.75" customHeight="1" thickBot="1" x14ac:dyDescent="0.3">
      <c r="A6" s="121"/>
      <c r="B6" s="146" t="s">
        <v>458</v>
      </c>
      <c r="C6" s="330"/>
      <c r="D6" s="331"/>
      <c r="E6" s="123"/>
    </row>
    <row r="7" spans="1:5" ht="29.25" customHeight="1" thickBot="1" x14ac:dyDescent="0.3">
      <c r="A7" s="121"/>
      <c r="B7" s="146" t="s">
        <v>301</v>
      </c>
      <c r="C7" s="324" t="s">
        <v>141</v>
      </c>
      <c r="D7" s="325"/>
      <c r="E7" s="123"/>
    </row>
    <row r="8" spans="1:5" ht="16.5" thickBot="1" x14ac:dyDescent="0.3">
      <c r="A8" s="121"/>
      <c r="B8" s="147" t="s">
        <v>302</v>
      </c>
      <c r="C8" s="322">
        <v>2819179350</v>
      </c>
      <c r="D8" s="323"/>
      <c r="E8" s="123"/>
    </row>
    <row r="9" spans="1:5" ht="23.25" customHeight="1" thickBot="1" x14ac:dyDescent="0.3">
      <c r="A9" s="121"/>
      <c r="B9" s="147" t="s">
        <v>303</v>
      </c>
      <c r="C9" s="322">
        <v>2714765300</v>
      </c>
      <c r="D9" s="323"/>
      <c r="E9" s="123"/>
    </row>
    <row r="10" spans="1:5" ht="26.25" customHeight="1" thickBot="1" x14ac:dyDescent="0.3">
      <c r="A10" s="121"/>
      <c r="B10" s="147" t="s">
        <v>304</v>
      </c>
      <c r="C10" s="322">
        <v>1908688834</v>
      </c>
      <c r="D10" s="323"/>
      <c r="E10" s="123"/>
    </row>
    <row r="11" spans="1:5" ht="21.75" customHeight="1" thickBot="1" x14ac:dyDescent="0.3">
      <c r="A11" s="121"/>
      <c r="B11" s="147" t="s">
        <v>305</v>
      </c>
      <c r="C11" s="322">
        <v>1461796700</v>
      </c>
      <c r="D11" s="323"/>
      <c r="E11" s="123"/>
    </row>
    <row r="12" spans="1:5" ht="40.5" customHeight="1" thickBot="1" x14ac:dyDescent="0.3">
      <c r="A12" s="121"/>
      <c r="B12" s="148" t="s">
        <v>142</v>
      </c>
      <c r="C12" s="326">
        <f>+C8+C9+C10</f>
        <v>7442633484</v>
      </c>
      <c r="D12" s="323"/>
      <c r="E12" s="123"/>
    </row>
    <row r="13" spans="1:5" ht="42.75" customHeight="1" thickBot="1" x14ac:dyDescent="0.3">
      <c r="A13" s="121"/>
      <c r="B13" s="148" t="s">
        <v>143</v>
      </c>
      <c r="C13" s="317">
        <f>C12/616000</f>
        <v>12082.197214285714</v>
      </c>
      <c r="D13" s="318"/>
      <c r="E13" s="123"/>
    </row>
    <row r="14" spans="1:5" ht="24.75" customHeight="1" x14ac:dyDescent="0.25">
      <c r="A14" s="121"/>
      <c r="B14" s="122"/>
      <c r="C14" s="124"/>
      <c r="D14" s="125"/>
      <c r="E14" s="123"/>
    </row>
    <row r="15" spans="1:5" ht="28.5" customHeight="1" thickBot="1" x14ac:dyDescent="0.3">
      <c r="A15" s="121"/>
      <c r="B15" s="122" t="s">
        <v>144</v>
      </c>
      <c r="C15" s="124"/>
      <c r="D15" s="125"/>
      <c r="E15" s="123"/>
    </row>
    <row r="16" spans="1:5" ht="27" customHeight="1" x14ac:dyDescent="0.25">
      <c r="A16" s="121"/>
      <c r="B16" s="126" t="s">
        <v>73</v>
      </c>
      <c r="C16" s="127">
        <v>2366724885</v>
      </c>
      <c r="D16" s="128"/>
      <c r="E16" s="123"/>
    </row>
    <row r="17" spans="1:6" ht="28.5" customHeight="1" x14ac:dyDescent="0.25">
      <c r="A17" s="121"/>
      <c r="B17" s="121" t="s">
        <v>74</v>
      </c>
      <c r="C17" s="129">
        <v>2737357594</v>
      </c>
      <c r="D17" s="123"/>
      <c r="E17" s="123"/>
    </row>
    <row r="18" spans="1:6" ht="15" x14ac:dyDescent="0.25">
      <c r="A18" s="121"/>
      <c r="B18" s="121" t="s">
        <v>75</v>
      </c>
      <c r="C18" s="129">
        <v>33183328</v>
      </c>
      <c r="D18" s="123"/>
      <c r="E18" s="123"/>
    </row>
    <row r="19" spans="1:6" ht="27" customHeight="1" thickBot="1" x14ac:dyDescent="0.3">
      <c r="A19" s="121"/>
      <c r="B19" s="130" t="s">
        <v>76</v>
      </c>
      <c r="C19" s="131">
        <v>623047328</v>
      </c>
      <c r="D19" s="132"/>
      <c r="E19" s="123"/>
    </row>
    <row r="20" spans="1:6" ht="27" customHeight="1" thickBot="1" x14ac:dyDescent="0.3">
      <c r="A20" s="121"/>
      <c r="B20" s="319" t="s">
        <v>77</v>
      </c>
      <c r="C20" s="320"/>
      <c r="D20" s="321"/>
      <c r="E20" s="123"/>
    </row>
    <row r="21" spans="1:6" ht="16.5" thickBot="1" x14ac:dyDescent="0.3">
      <c r="A21" s="121"/>
      <c r="B21" s="319" t="s">
        <v>78</v>
      </c>
      <c r="C21" s="320"/>
      <c r="D21" s="321"/>
      <c r="E21" s="123"/>
    </row>
    <row r="22" spans="1:6" x14ac:dyDescent="0.25">
      <c r="A22" s="121"/>
      <c r="B22" s="133" t="s">
        <v>145</v>
      </c>
      <c r="C22" s="134">
        <f>C16/C18</f>
        <v>71.32271015734166</v>
      </c>
      <c r="D22" s="125" t="s">
        <v>306</v>
      </c>
      <c r="E22" s="123"/>
    </row>
    <row r="23" spans="1:6" ht="16.5" thickBot="1" x14ac:dyDescent="0.3">
      <c r="A23" s="121"/>
      <c r="B23" s="162" t="s">
        <v>79</v>
      </c>
      <c r="C23" s="135">
        <f>C19/C17</f>
        <v>0.22760903776899818</v>
      </c>
      <c r="D23" s="136" t="s">
        <v>307</v>
      </c>
      <c r="E23" s="123"/>
    </row>
    <row r="24" spans="1:6" ht="16.5" thickBot="1" x14ac:dyDescent="0.3">
      <c r="A24" s="121"/>
      <c r="B24" s="137"/>
      <c r="C24" s="138"/>
      <c r="D24" s="122"/>
      <c r="E24" s="139"/>
    </row>
    <row r="25" spans="1:6" ht="15.75" customHeight="1" x14ac:dyDescent="0.25">
      <c r="A25" s="338"/>
      <c r="B25" s="339" t="s">
        <v>80</v>
      </c>
      <c r="C25" s="341" t="s">
        <v>308</v>
      </c>
      <c r="D25" s="342"/>
      <c r="E25" s="343"/>
      <c r="F25" s="335"/>
    </row>
    <row r="26" spans="1:6" ht="16.5" thickBot="1" x14ac:dyDescent="0.3">
      <c r="A26" s="338"/>
      <c r="B26" s="340"/>
      <c r="C26" s="336" t="s">
        <v>81</v>
      </c>
      <c r="D26" s="337"/>
      <c r="E26" s="343"/>
      <c r="F26" s="335"/>
    </row>
    <row r="27" spans="1:6" ht="50.25" customHeight="1" thickBot="1" x14ac:dyDescent="0.3">
      <c r="A27" s="130"/>
      <c r="B27" s="316"/>
      <c r="C27" s="316"/>
      <c r="D27" s="316"/>
      <c r="E27" s="132"/>
      <c r="F27" s="115"/>
    </row>
    <row r="28" spans="1:6" x14ac:dyDescent="0.25">
      <c r="B28" s="141" t="s">
        <v>146</v>
      </c>
    </row>
  </sheetData>
  <sheetProtection algorithmName="SHA-512" hashValue="arP/OnUxP4pUskqf8iXEjfNe9BaeoI8/XJ5h4NsyrHqGB6ZpBYiaD/L6MJVPWmMLG+UD8yzys9SZhEohJBZvGQ==" saltValue="ykrqdWHVtecjiQuQikc/SA==" spinCount="100000" sheet="1" objects="1" scenarios="1"/>
  <mergeCells count="21">
    <mergeCell ref="F25:F26"/>
    <mergeCell ref="C26:D26"/>
    <mergeCell ref="B21:D21"/>
    <mergeCell ref="A25:A26"/>
    <mergeCell ref="B25:B26"/>
    <mergeCell ref="C25:D25"/>
    <mergeCell ref="E25:E26"/>
    <mergeCell ref="A1:D1"/>
    <mergeCell ref="B2:D2"/>
    <mergeCell ref="B3:D3"/>
    <mergeCell ref="C6:D6"/>
    <mergeCell ref="B5:D5"/>
    <mergeCell ref="B27:D27"/>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31"/>
  <sheetViews>
    <sheetView topLeftCell="B22" workbookViewId="0">
      <selection activeCell="C32" sqref="C3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1" spans="1:12" x14ac:dyDescent="0.25">
      <c r="A1" s="351" t="s">
        <v>65</v>
      </c>
      <c r="B1" s="351"/>
      <c r="C1" s="351"/>
      <c r="D1" s="351"/>
      <c r="E1" s="351"/>
      <c r="F1" s="351"/>
      <c r="G1" s="351"/>
      <c r="H1" s="351"/>
      <c r="I1" s="351"/>
      <c r="J1" s="351"/>
      <c r="K1" s="351"/>
      <c r="L1" s="351"/>
    </row>
    <row r="2" spans="1:12" x14ac:dyDescent="0.25">
      <c r="A2" s="222"/>
      <c r="B2" s="223"/>
      <c r="C2" s="223"/>
      <c r="D2" s="223"/>
      <c r="E2" s="224"/>
      <c r="F2" s="225"/>
      <c r="G2" s="223"/>
      <c r="H2" s="223"/>
      <c r="I2" s="223"/>
      <c r="J2" s="223"/>
      <c r="K2" s="223"/>
      <c r="L2" s="223"/>
    </row>
    <row r="3" spans="1:12" x14ac:dyDescent="0.25">
      <c r="A3" s="351" t="s">
        <v>459</v>
      </c>
      <c r="B3" s="351"/>
      <c r="C3" s="351"/>
      <c r="D3" s="351"/>
      <c r="E3" s="351"/>
      <c r="F3" s="351"/>
      <c r="G3" s="351"/>
      <c r="H3" s="351"/>
      <c r="I3" s="351"/>
      <c r="J3" s="351"/>
      <c r="K3" s="351"/>
      <c r="L3" s="351"/>
    </row>
    <row r="4" spans="1:12" x14ac:dyDescent="0.25">
      <c r="A4" s="226"/>
      <c r="B4" s="223"/>
      <c r="C4" s="223"/>
      <c r="D4" s="223"/>
      <c r="E4" s="224"/>
      <c r="F4" s="225"/>
      <c r="G4" s="223"/>
      <c r="H4" s="223"/>
      <c r="I4" s="223"/>
      <c r="J4" s="223"/>
      <c r="K4" s="223"/>
      <c r="L4" s="223"/>
    </row>
    <row r="5" spans="1:12" x14ac:dyDescent="0.25">
      <c r="A5" s="352" t="s">
        <v>460</v>
      </c>
      <c r="B5" s="352"/>
      <c r="C5" s="352"/>
      <c r="D5" s="352"/>
      <c r="E5" s="352"/>
      <c r="F5" s="352"/>
      <c r="G5" s="352"/>
      <c r="H5" s="352"/>
      <c r="I5" s="352"/>
      <c r="J5" s="352"/>
      <c r="K5" s="352"/>
      <c r="L5" s="352"/>
    </row>
    <row r="6" spans="1:12" ht="74.25" customHeight="1" x14ac:dyDescent="0.25">
      <c r="A6" s="352"/>
      <c r="B6" s="352"/>
      <c r="C6" s="352"/>
      <c r="D6" s="352"/>
      <c r="E6" s="352"/>
      <c r="F6" s="352"/>
      <c r="G6" s="352"/>
      <c r="H6" s="352"/>
      <c r="I6" s="352"/>
      <c r="J6" s="352"/>
      <c r="K6" s="352"/>
      <c r="L6" s="352"/>
    </row>
    <row r="7" spans="1:12" x14ac:dyDescent="0.25">
      <c r="A7" s="352" t="s">
        <v>561</v>
      </c>
      <c r="B7" s="352"/>
      <c r="C7" s="352"/>
      <c r="D7" s="352"/>
      <c r="E7" s="352"/>
      <c r="F7" s="352"/>
      <c r="G7" s="352"/>
      <c r="H7" s="352"/>
      <c r="I7" s="352"/>
      <c r="J7" s="352"/>
      <c r="K7" s="352"/>
      <c r="L7" s="352"/>
    </row>
    <row r="8" spans="1:12" x14ac:dyDescent="0.25">
      <c r="A8" s="352"/>
      <c r="B8" s="352"/>
      <c r="C8" s="352"/>
      <c r="D8" s="352"/>
      <c r="E8" s="352"/>
      <c r="F8" s="352"/>
      <c r="G8" s="352"/>
      <c r="H8" s="352"/>
      <c r="I8" s="352"/>
      <c r="J8" s="352"/>
      <c r="K8" s="352"/>
      <c r="L8" s="352"/>
    </row>
    <row r="9" spans="1:12" ht="15.75" thickBot="1" x14ac:dyDescent="0.3">
      <c r="A9" s="223"/>
      <c r="B9" s="223"/>
      <c r="C9" s="223"/>
      <c r="D9" s="223"/>
      <c r="E9" s="224"/>
      <c r="F9" s="225"/>
      <c r="G9" s="223"/>
      <c r="H9" s="223"/>
      <c r="I9" s="223"/>
      <c r="J9" s="223"/>
      <c r="K9" s="223"/>
      <c r="L9" s="223"/>
    </row>
    <row r="10" spans="1:12" ht="15.75" thickBot="1" x14ac:dyDescent="0.3">
      <c r="A10" s="77"/>
      <c r="B10" s="353" t="s">
        <v>82</v>
      </c>
      <c r="C10" s="354"/>
      <c r="D10" s="354"/>
      <c r="E10" s="354"/>
      <c r="F10" s="354"/>
      <c r="G10" s="354"/>
      <c r="H10" s="354"/>
      <c r="I10" s="354"/>
      <c r="J10" s="354"/>
      <c r="K10" s="354"/>
      <c r="L10" s="355"/>
    </row>
    <row r="11" spans="1:12" x14ac:dyDescent="0.25">
      <c r="A11" s="226"/>
      <c r="B11" s="78"/>
      <c r="C11" s="78"/>
      <c r="D11" s="78"/>
      <c r="E11" s="78"/>
      <c r="F11" s="78"/>
      <c r="G11" s="78"/>
      <c r="H11" s="78"/>
      <c r="I11" s="78"/>
      <c r="J11" s="78"/>
      <c r="K11" s="78"/>
      <c r="L11" s="78"/>
    </row>
    <row r="12" spans="1:12" x14ac:dyDescent="0.25">
      <c r="A12" s="357" t="s">
        <v>461</v>
      </c>
      <c r="B12" s="357"/>
      <c r="C12" s="357"/>
      <c r="D12" s="357"/>
      <c r="E12" s="357"/>
      <c r="F12" s="357"/>
      <c r="G12" s="357"/>
      <c r="H12" s="357"/>
      <c r="I12" s="357"/>
      <c r="J12" s="357"/>
      <c r="K12" s="357"/>
      <c r="L12" s="357"/>
    </row>
    <row r="13" spans="1:12" x14ac:dyDescent="0.25">
      <c r="A13" s="227"/>
      <c r="B13" s="227"/>
      <c r="C13" s="227"/>
      <c r="D13" s="227"/>
      <c r="E13" s="228"/>
      <c r="F13" s="228"/>
      <c r="G13" s="227"/>
      <c r="H13" s="227"/>
      <c r="I13" s="227"/>
      <c r="J13" s="227"/>
      <c r="K13" s="227"/>
      <c r="L13" s="227"/>
    </row>
    <row r="14" spans="1:12" x14ac:dyDescent="0.25">
      <c r="A14" s="345" t="s">
        <v>66</v>
      </c>
      <c r="B14" s="345"/>
      <c r="C14" s="345"/>
      <c r="D14" s="345"/>
      <c r="E14" s="345" t="s">
        <v>67</v>
      </c>
      <c r="F14" s="345"/>
      <c r="G14" s="345"/>
      <c r="H14" s="345" t="s">
        <v>68</v>
      </c>
      <c r="I14" s="345"/>
      <c r="J14" s="229" t="s">
        <v>69</v>
      </c>
      <c r="K14" s="345" t="s">
        <v>3</v>
      </c>
      <c r="L14" s="345"/>
    </row>
    <row r="15" spans="1:12" ht="27" customHeight="1" x14ac:dyDescent="0.25">
      <c r="A15" s="344" t="s">
        <v>86</v>
      </c>
      <c r="B15" s="344"/>
      <c r="C15" s="344"/>
      <c r="D15" s="344"/>
      <c r="E15" s="350" t="s">
        <v>462</v>
      </c>
      <c r="F15" s="350"/>
      <c r="G15" s="350"/>
      <c r="H15" s="356"/>
      <c r="I15" s="356"/>
      <c r="J15" s="230"/>
      <c r="K15" s="348"/>
      <c r="L15" s="348"/>
    </row>
    <row r="16" spans="1:12" x14ac:dyDescent="0.25">
      <c r="A16" s="344" t="s">
        <v>463</v>
      </c>
      <c r="B16" s="344"/>
      <c r="C16" s="344"/>
      <c r="D16" s="344"/>
      <c r="E16" s="350" t="s">
        <v>464</v>
      </c>
      <c r="F16" s="350"/>
      <c r="G16" s="350"/>
      <c r="H16" s="348" t="s">
        <v>155</v>
      </c>
      <c r="I16" s="348"/>
      <c r="J16" s="231"/>
      <c r="K16" s="349"/>
      <c r="L16" s="349"/>
    </row>
    <row r="17" spans="1:12" x14ac:dyDescent="0.25">
      <c r="A17" s="344" t="s">
        <v>465</v>
      </c>
      <c r="B17" s="344"/>
      <c r="C17" s="344"/>
      <c r="D17" s="344"/>
      <c r="E17" s="350" t="s">
        <v>466</v>
      </c>
      <c r="F17" s="350"/>
      <c r="G17" s="350"/>
      <c r="H17" s="348" t="s">
        <v>155</v>
      </c>
      <c r="I17" s="348"/>
      <c r="J17" s="231"/>
      <c r="K17" s="349"/>
      <c r="L17" s="349"/>
    </row>
    <row r="18" spans="1:12" x14ac:dyDescent="0.25">
      <c r="A18" s="344" t="s">
        <v>467</v>
      </c>
      <c r="B18" s="344"/>
      <c r="C18" s="344"/>
      <c r="D18" s="344"/>
      <c r="E18" s="350" t="s">
        <v>468</v>
      </c>
      <c r="F18" s="350"/>
      <c r="G18" s="350"/>
      <c r="H18" s="348" t="s">
        <v>469</v>
      </c>
      <c r="I18" s="348"/>
      <c r="J18" s="232"/>
      <c r="K18" s="349"/>
      <c r="L18" s="349"/>
    </row>
    <row r="19" spans="1:12" x14ac:dyDescent="0.25">
      <c r="A19" s="344" t="s">
        <v>470</v>
      </c>
      <c r="B19" s="344"/>
      <c r="C19" s="344"/>
      <c r="D19" s="344"/>
      <c r="E19" s="350" t="s">
        <v>471</v>
      </c>
      <c r="F19" s="350"/>
      <c r="G19" s="350"/>
      <c r="H19" s="348" t="s">
        <v>155</v>
      </c>
      <c r="I19" s="348"/>
      <c r="J19" s="231"/>
      <c r="K19" s="349"/>
      <c r="L19" s="349"/>
    </row>
    <row r="20" spans="1:12" ht="27.75" customHeight="1" x14ac:dyDescent="0.25">
      <c r="A20" s="344" t="s">
        <v>87</v>
      </c>
      <c r="B20" s="344"/>
      <c r="C20" s="344"/>
      <c r="D20" s="344"/>
      <c r="E20" s="350" t="s">
        <v>472</v>
      </c>
      <c r="F20" s="350"/>
      <c r="G20" s="350"/>
      <c r="H20" s="348" t="s">
        <v>155</v>
      </c>
      <c r="I20" s="348"/>
      <c r="J20" s="232"/>
      <c r="K20" s="349"/>
      <c r="L20" s="349"/>
    </row>
    <row r="21" spans="1:12" ht="26.25" customHeight="1" x14ac:dyDescent="0.25">
      <c r="A21" s="358" t="s">
        <v>88</v>
      </c>
      <c r="B21" s="358"/>
      <c r="C21" s="358"/>
      <c r="D21" s="358"/>
      <c r="E21" s="350" t="s">
        <v>473</v>
      </c>
      <c r="F21" s="350"/>
      <c r="G21" s="350"/>
      <c r="H21" s="348" t="s">
        <v>155</v>
      </c>
      <c r="I21" s="348"/>
      <c r="J21" s="231"/>
      <c r="K21" s="349"/>
      <c r="L21" s="349"/>
    </row>
    <row r="22" spans="1:12" ht="60.75" customHeight="1" x14ac:dyDescent="0.25">
      <c r="A22" s="346" t="s">
        <v>474</v>
      </c>
      <c r="B22" s="346"/>
      <c r="C22" s="346"/>
      <c r="D22" s="346"/>
      <c r="E22" s="346" t="s">
        <v>475</v>
      </c>
      <c r="F22" s="346"/>
      <c r="G22" s="346"/>
      <c r="H22" s="346" t="s">
        <v>476</v>
      </c>
      <c r="I22" s="346"/>
      <c r="J22" s="346"/>
      <c r="K22" s="346" t="s">
        <v>477</v>
      </c>
      <c r="L22" s="346"/>
    </row>
    <row r="23" spans="1:12" x14ac:dyDescent="0.25">
      <c r="A23" s="346"/>
      <c r="B23" s="346"/>
      <c r="C23" s="346"/>
      <c r="D23" s="346"/>
      <c r="E23" s="229" t="s">
        <v>67</v>
      </c>
      <c r="F23" s="229" t="s">
        <v>68</v>
      </c>
      <c r="G23" s="229" t="s">
        <v>69</v>
      </c>
      <c r="H23" s="229" t="s">
        <v>67</v>
      </c>
      <c r="I23" s="229" t="s">
        <v>68</v>
      </c>
      <c r="J23" s="229" t="s">
        <v>69</v>
      </c>
      <c r="K23" s="229" t="s">
        <v>67</v>
      </c>
      <c r="L23" s="229" t="s">
        <v>68</v>
      </c>
    </row>
    <row r="24" spans="1:12" ht="31.5" customHeight="1" x14ac:dyDescent="0.25">
      <c r="A24" s="358" t="s">
        <v>478</v>
      </c>
      <c r="B24" s="358"/>
      <c r="C24" s="358"/>
      <c r="D24" s="358"/>
      <c r="E24" s="233" t="s">
        <v>479</v>
      </c>
      <c r="F24" s="234" t="s">
        <v>155</v>
      </c>
      <c r="G24" s="233"/>
      <c r="H24" s="233" t="s">
        <v>480</v>
      </c>
      <c r="I24" s="232" t="s">
        <v>155</v>
      </c>
      <c r="J24" s="232"/>
      <c r="K24" s="232" t="s">
        <v>481</v>
      </c>
      <c r="L24" s="232" t="s">
        <v>155</v>
      </c>
    </row>
    <row r="25" spans="1:12" ht="32.25" customHeight="1" x14ac:dyDescent="0.25">
      <c r="A25" s="347" t="s">
        <v>70</v>
      </c>
      <c r="B25" s="347"/>
      <c r="C25" s="347"/>
      <c r="D25" s="347"/>
      <c r="E25" s="235" t="s">
        <v>482</v>
      </c>
      <c r="F25" s="235" t="s">
        <v>155</v>
      </c>
      <c r="G25" s="236"/>
      <c r="H25" s="235" t="s">
        <v>483</v>
      </c>
      <c r="I25" s="232" t="s">
        <v>155</v>
      </c>
      <c r="J25" s="230"/>
      <c r="K25" s="232" t="s">
        <v>484</v>
      </c>
      <c r="L25" s="232" t="s">
        <v>155</v>
      </c>
    </row>
    <row r="26" spans="1:12" ht="29.25" customHeight="1" x14ac:dyDescent="0.25">
      <c r="A26" s="347" t="s">
        <v>84</v>
      </c>
      <c r="B26" s="347"/>
      <c r="C26" s="347"/>
      <c r="D26" s="347"/>
      <c r="E26" s="235" t="s">
        <v>485</v>
      </c>
      <c r="F26" s="235" t="s">
        <v>155</v>
      </c>
      <c r="G26" s="236"/>
      <c r="H26" s="235" t="s">
        <v>486</v>
      </c>
      <c r="I26" s="235" t="s">
        <v>155</v>
      </c>
      <c r="J26" s="235" t="s">
        <v>487</v>
      </c>
      <c r="K26" s="235" t="s">
        <v>488</v>
      </c>
      <c r="L26" s="235" t="s">
        <v>155</v>
      </c>
    </row>
    <row r="27" spans="1:12" ht="42" customHeight="1" x14ac:dyDescent="0.25">
      <c r="A27" s="347" t="s">
        <v>124</v>
      </c>
      <c r="B27" s="347"/>
      <c r="C27" s="347"/>
      <c r="D27" s="347"/>
      <c r="E27" s="235" t="s">
        <v>489</v>
      </c>
      <c r="F27" s="235" t="s">
        <v>155</v>
      </c>
      <c r="G27" s="235"/>
      <c r="H27" s="235" t="s">
        <v>490</v>
      </c>
      <c r="I27" s="232" t="s">
        <v>155</v>
      </c>
      <c r="J27" s="237"/>
      <c r="K27" s="232" t="s">
        <v>491</v>
      </c>
      <c r="L27" s="232" t="s">
        <v>155</v>
      </c>
    </row>
    <row r="28" spans="1:12" ht="32.25" customHeight="1" x14ac:dyDescent="0.25">
      <c r="A28" s="347" t="s">
        <v>85</v>
      </c>
      <c r="B28" s="347"/>
      <c r="C28" s="347"/>
      <c r="D28" s="347"/>
      <c r="E28" s="235" t="s">
        <v>152</v>
      </c>
      <c r="F28" s="235" t="s">
        <v>152</v>
      </c>
      <c r="G28" s="235" t="s">
        <v>152</v>
      </c>
      <c r="H28" s="235" t="s">
        <v>152</v>
      </c>
      <c r="I28" s="235" t="s">
        <v>152</v>
      </c>
      <c r="J28" s="235" t="s">
        <v>152</v>
      </c>
      <c r="K28" s="235" t="s">
        <v>152</v>
      </c>
      <c r="L28" s="235" t="s">
        <v>152</v>
      </c>
    </row>
    <row r="29" spans="1:12" ht="27.75" customHeight="1" x14ac:dyDescent="0.25">
      <c r="A29" s="358" t="s">
        <v>71</v>
      </c>
      <c r="B29" s="358"/>
      <c r="C29" s="358"/>
      <c r="D29" s="358"/>
      <c r="E29" s="233" t="s">
        <v>492</v>
      </c>
      <c r="F29" s="233" t="s">
        <v>155</v>
      </c>
      <c r="G29" s="238"/>
      <c r="H29" s="233" t="s">
        <v>493</v>
      </c>
      <c r="I29" s="235" t="s">
        <v>155</v>
      </c>
      <c r="J29" s="231"/>
      <c r="K29" s="232" t="s">
        <v>494</v>
      </c>
      <c r="L29" s="232" t="s">
        <v>155</v>
      </c>
    </row>
    <row r="30" spans="1:12" x14ac:dyDescent="0.25">
      <c r="A30" s="223"/>
      <c r="B30" s="223"/>
      <c r="C30" s="223"/>
      <c r="D30" s="223"/>
      <c r="E30" s="224"/>
      <c r="F30" s="225"/>
      <c r="G30" s="223"/>
      <c r="H30" s="223"/>
      <c r="I30" s="223"/>
      <c r="J30" s="223"/>
      <c r="K30" s="223"/>
      <c r="L30" s="223"/>
    </row>
    <row r="31" spans="1:12" x14ac:dyDescent="0.25">
      <c r="A31" s="223"/>
      <c r="B31" s="223"/>
      <c r="C31" s="223"/>
      <c r="D31" s="223"/>
      <c r="E31" s="224"/>
      <c r="F31" s="225"/>
      <c r="G31" s="223"/>
      <c r="H31" s="223"/>
      <c r="I31" s="223"/>
      <c r="J31" s="223"/>
      <c r="K31" s="223"/>
      <c r="L31" s="223"/>
    </row>
  </sheetData>
  <sheetProtection algorithmName="SHA-512" hashValue="J0J1R++6aqFehsIrTIjjP1kE2idC97KSu+nL2y1L/Djezwo/MK/gWyc7xWI7bqE7ipu1/Pktb64Ye9rMg0uJUw==" saltValue="vmH/kKD//FgOd99UcAQgxg==" spinCount="100000" sheet="1" objects="1" scenarios="1"/>
  <mergeCells count="48">
    <mergeCell ref="A12:L12"/>
    <mergeCell ref="E14:G14"/>
    <mergeCell ref="A29:D29"/>
    <mergeCell ref="A16:D16"/>
    <mergeCell ref="A17:D17"/>
    <mergeCell ref="E17:G17"/>
    <mergeCell ref="H17:I17"/>
    <mergeCell ref="E20:G20"/>
    <mergeCell ref="A18:D18"/>
    <mergeCell ref="A19:D19"/>
    <mergeCell ref="A20:D20"/>
    <mergeCell ref="A21:D21"/>
    <mergeCell ref="A24:D24"/>
    <mergeCell ref="E16:G16"/>
    <mergeCell ref="H16:I16"/>
    <mergeCell ref="A26:D26"/>
    <mergeCell ref="A27:D27"/>
    <mergeCell ref="H19:I19"/>
    <mergeCell ref="A28:D28"/>
    <mergeCell ref="A1:L1"/>
    <mergeCell ref="A3:L3"/>
    <mergeCell ref="A5:L6"/>
    <mergeCell ref="A7:L8"/>
    <mergeCell ref="B10:L10"/>
    <mergeCell ref="E15:G15"/>
    <mergeCell ref="H15:I15"/>
    <mergeCell ref="K15:L15"/>
    <mergeCell ref="K14:L14"/>
    <mergeCell ref="K16:L16"/>
    <mergeCell ref="H22:J22"/>
    <mergeCell ref="H14:I14"/>
    <mergeCell ref="K19:L19"/>
    <mergeCell ref="A15:D15"/>
    <mergeCell ref="A14:D14"/>
    <mergeCell ref="K22:L22"/>
    <mergeCell ref="A25:D25"/>
    <mergeCell ref="H20:I20"/>
    <mergeCell ref="K20:L20"/>
    <mergeCell ref="E21:G21"/>
    <mergeCell ref="H21:I21"/>
    <mergeCell ref="K21:L21"/>
    <mergeCell ref="A22:D23"/>
    <mergeCell ref="E22:G22"/>
    <mergeCell ref="K17:L17"/>
    <mergeCell ref="E18:G18"/>
    <mergeCell ref="H18:I18"/>
    <mergeCell ref="K18:L18"/>
    <mergeCell ref="E19:G19"/>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Z130"/>
  <sheetViews>
    <sheetView topLeftCell="A99" zoomScale="68" zoomScaleNormal="68" workbookViewId="0">
      <selection activeCell="B114" sqref="B114"/>
    </sheetView>
  </sheetViews>
  <sheetFormatPr baseColWidth="10" defaultRowHeight="15" x14ac:dyDescent="0.25"/>
  <cols>
    <col min="1" max="1" width="3.140625" style="8" bestFit="1" customWidth="1"/>
    <col min="2" max="2" width="71.140625" style="8" customWidth="1"/>
    <col min="3" max="3" width="31.140625" style="8" customWidth="1"/>
    <col min="4" max="4" width="30.7109375" style="8" customWidth="1"/>
    <col min="5" max="5" width="25" style="8" customWidth="1"/>
    <col min="6" max="7" width="29.7109375" style="8" customWidth="1"/>
    <col min="8" max="8" width="24.5703125" style="8" customWidth="1"/>
    <col min="9" max="9" width="24.85546875" style="8" customWidth="1"/>
    <col min="10" max="10" width="28.42578125" style="8" customWidth="1"/>
    <col min="11" max="11" width="23" style="8" customWidth="1"/>
    <col min="12" max="12" width="44" style="8" customWidth="1"/>
    <col min="13" max="13" width="25" style="8" customWidth="1"/>
    <col min="14" max="14" width="25.42578125" style="8" customWidth="1"/>
    <col min="15" max="15" width="26.140625" style="8" customWidth="1"/>
    <col min="16" max="16" width="19.5703125" style="8" bestFit="1" customWidth="1"/>
    <col min="17" max="17" width="58.7109375"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6.25" x14ac:dyDescent="0.25">
      <c r="B2" s="376" t="s">
        <v>63</v>
      </c>
      <c r="C2" s="377"/>
      <c r="D2" s="377"/>
      <c r="E2" s="377"/>
      <c r="F2" s="377"/>
      <c r="G2" s="377"/>
      <c r="H2" s="377"/>
      <c r="I2" s="377"/>
      <c r="J2" s="377"/>
      <c r="K2" s="377"/>
      <c r="L2" s="377"/>
      <c r="M2" s="377"/>
      <c r="N2" s="377"/>
      <c r="O2" s="377"/>
      <c r="P2" s="377"/>
    </row>
    <row r="4" spans="2:16" ht="26.25" x14ac:dyDescent="0.25">
      <c r="B4" s="376" t="s">
        <v>48</v>
      </c>
      <c r="C4" s="377"/>
      <c r="D4" s="377"/>
      <c r="E4" s="377"/>
      <c r="F4" s="377"/>
      <c r="G4" s="377"/>
      <c r="H4" s="377"/>
      <c r="I4" s="377"/>
      <c r="J4" s="377"/>
      <c r="K4" s="377"/>
      <c r="L4" s="377"/>
      <c r="M4" s="377"/>
      <c r="N4" s="377"/>
      <c r="O4" s="377"/>
      <c r="P4" s="377"/>
    </row>
    <row r="5" spans="2:16" ht="15.75" thickBot="1" x14ac:dyDescent="0.3"/>
    <row r="6" spans="2:16" ht="21.75" thickBot="1" x14ac:dyDescent="0.3">
      <c r="B6" s="10" t="s">
        <v>4</v>
      </c>
      <c r="C6" s="388" t="s">
        <v>147</v>
      </c>
      <c r="D6" s="388"/>
      <c r="E6" s="388"/>
      <c r="F6" s="388"/>
      <c r="G6" s="388"/>
      <c r="H6" s="388"/>
      <c r="I6" s="388"/>
      <c r="J6" s="388"/>
      <c r="K6" s="388"/>
      <c r="L6" s="388"/>
      <c r="M6" s="388"/>
      <c r="N6" s="389"/>
    </row>
    <row r="7" spans="2:16" ht="16.5" thickBot="1" x14ac:dyDescent="0.3">
      <c r="B7" s="11" t="s">
        <v>5</v>
      </c>
      <c r="C7" s="388" t="s">
        <v>148</v>
      </c>
      <c r="D7" s="388"/>
      <c r="E7" s="388"/>
      <c r="F7" s="388"/>
      <c r="G7" s="388"/>
      <c r="H7" s="388"/>
      <c r="I7" s="388"/>
      <c r="J7" s="388"/>
      <c r="K7" s="388"/>
      <c r="L7" s="388"/>
      <c r="M7" s="388"/>
      <c r="N7" s="389"/>
    </row>
    <row r="8" spans="2:16" ht="16.5" thickBot="1" x14ac:dyDescent="0.3">
      <c r="B8" s="11" t="s">
        <v>6</v>
      </c>
      <c r="C8" s="388" t="s">
        <v>149</v>
      </c>
      <c r="D8" s="388"/>
      <c r="E8" s="388"/>
      <c r="F8" s="388"/>
      <c r="G8" s="388"/>
      <c r="H8" s="388"/>
      <c r="I8" s="388"/>
      <c r="J8" s="388"/>
      <c r="K8" s="388"/>
      <c r="L8" s="388"/>
      <c r="M8" s="388"/>
      <c r="N8" s="389"/>
    </row>
    <row r="9" spans="2:16" ht="16.5" thickBot="1" x14ac:dyDescent="0.3">
      <c r="B9" s="11" t="s">
        <v>7</v>
      </c>
      <c r="C9" s="388" t="s">
        <v>150</v>
      </c>
      <c r="D9" s="388"/>
      <c r="E9" s="388"/>
      <c r="F9" s="388"/>
      <c r="G9" s="388"/>
      <c r="H9" s="388"/>
      <c r="I9" s="388"/>
      <c r="J9" s="388"/>
      <c r="K9" s="388"/>
      <c r="L9" s="388"/>
      <c r="M9" s="388"/>
      <c r="N9" s="389"/>
    </row>
    <row r="10" spans="2:16" ht="16.5" thickBot="1" x14ac:dyDescent="0.3">
      <c r="B10" s="11" t="s">
        <v>8</v>
      </c>
      <c r="C10" s="380">
        <v>8</v>
      </c>
      <c r="D10" s="380"/>
      <c r="E10" s="381"/>
      <c r="F10" s="33"/>
      <c r="G10" s="33"/>
      <c r="H10" s="33"/>
      <c r="I10" s="33"/>
      <c r="J10" s="33"/>
      <c r="K10" s="33"/>
      <c r="L10" s="33"/>
      <c r="M10" s="33"/>
      <c r="N10" s="34"/>
    </row>
    <row r="11" spans="2:16" ht="16.5" thickBot="1" x14ac:dyDescent="0.3">
      <c r="B11" s="13" t="s">
        <v>9</v>
      </c>
      <c r="C11" s="14">
        <v>41972</v>
      </c>
      <c r="D11" s="15"/>
      <c r="E11" s="15"/>
      <c r="F11" s="15"/>
      <c r="G11" s="15"/>
      <c r="H11" s="15"/>
      <c r="I11" s="15"/>
      <c r="J11" s="15"/>
      <c r="K11" s="15"/>
      <c r="L11" s="15"/>
      <c r="M11" s="15"/>
      <c r="N11" s="16"/>
    </row>
    <row r="12" spans="2:16" ht="15.75" x14ac:dyDescent="0.25">
      <c r="B12" s="12"/>
      <c r="C12" s="17"/>
      <c r="D12" s="18"/>
      <c r="E12" s="18"/>
      <c r="F12" s="18"/>
      <c r="G12" s="18"/>
      <c r="H12" s="18"/>
      <c r="I12" s="96"/>
      <c r="J12" s="96"/>
      <c r="K12" s="96"/>
      <c r="L12" s="96"/>
      <c r="M12" s="96"/>
      <c r="N12" s="18"/>
    </row>
    <row r="13" spans="2:16" x14ac:dyDescent="0.25">
      <c r="I13" s="96"/>
      <c r="J13" s="96"/>
      <c r="K13" s="96"/>
      <c r="L13" s="96"/>
      <c r="M13" s="96"/>
      <c r="N13" s="97"/>
    </row>
    <row r="14" spans="2:16" ht="45.75" customHeight="1" x14ac:dyDescent="0.25">
      <c r="B14" s="382" t="s">
        <v>89</v>
      </c>
      <c r="C14" s="382"/>
      <c r="D14" s="86" t="s">
        <v>12</v>
      </c>
      <c r="E14" s="86" t="s">
        <v>13</v>
      </c>
      <c r="F14" s="86" t="s">
        <v>29</v>
      </c>
      <c r="G14" s="283"/>
      <c r="I14" s="37"/>
      <c r="J14" s="37"/>
      <c r="K14" s="37"/>
      <c r="L14" s="37"/>
      <c r="M14" s="37"/>
      <c r="N14" s="97"/>
    </row>
    <row r="15" spans="2:16" ht="20.25" customHeight="1" x14ac:dyDescent="0.25">
      <c r="B15" s="382"/>
      <c r="C15" s="382"/>
      <c r="D15" s="86">
        <v>8</v>
      </c>
      <c r="E15" s="35">
        <v>1461796700</v>
      </c>
      <c r="F15" s="285">
        <v>700</v>
      </c>
      <c r="G15" s="284"/>
      <c r="I15" s="38"/>
      <c r="J15" s="38"/>
      <c r="K15" s="38"/>
      <c r="L15" s="38"/>
      <c r="M15" s="38"/>
      <c r="N15" s="97"/>
    </row>
    <row r="16" spans="2:16" ht="22.5" customHeight="1" thickBot="1" x14ac:dyDescent="0.3">
      <c r="B16" s="383" t="s">
        <v>14</v>
      </c>
      <c r="C16" s="384"/>
      <c r="D16" s="86"/>
      <c r="E16" s="62"/>
      <c r="F16" s="285">
        <f>SUM(F15:F15)</f>
        <v>700</v>
      </c>
      <c r="G16" s="284"/>
      <c r="H16" s="21"/>
      <c r="I16" s="96"/>
      <c r="J16" s="96"/>
      <c r="K16" s="96"/>
      <c r="L16" s="96"/>
      <c r="M16" s="96"/>
      <c r="N16" s="19"/>
    </row>
    <row r="17" spans="1:14" ht="54.75" customHeight="1" thickBot="1" x14ac:dyDescent="0.3">
      <c r="A17" s="41"/>
      <c r="B17" s="51" t="s">
        <v>15</v>
      </c>
      <c r="C17" s="51" t="s">
        <v>90</v>
      </c>
      <c r="E17" s="37"/>
      <c r="F17" s="37"/>
      <c r="G17" s="37"/>
      <c r="H17" s="37"/>
      <c r="I17" s="9"/>
      <c r="J17" s="9"/>
      <c r="K17" s="9"/>
      <c r="L17" s="9"/>
      <c r="M17" s="9"/>
    </row>
    <row r="18" spans="1:14" ht="15.75" thickBot="1" x14ac:dyDescent="0.3">
      <c r="A18" s="42">
        <v>1</v>
      </c>
      <c r="C18" s="172">
        <f>+F16*80/100</f>
        <v>560</v>
      </c>
      <c r="D18" s="40"/>
      <c r="E18" s="43">
        <f>SUM(E15:E17)</f>
        <v>1461796700</v>
      </c>
      <c r="F18" s="39"/>
      <c r="G18" s="39"/>
      <c r="H18" s="39"/>
      <c r="I18" s="22"/>
      <c r="J18" s="22"/>
      <c r="K18" s="22"/>
      <c r="L18" s="22"/>
      <c r="M18" s="22"/>
    </row>
    <row r="19" spans="1:14" x14ac:dyDescent="0.25">
      <c r="A19" s="88"/>
      <c r="B19" s="111" t="s">
        <v>125</v>
      </c>
      <c r="C19" s="93"/>
      <c r="D19" s="93"/>
      <c r="E19" s="93"/>
      <c r="F19" s="93"/>
      <c r="G19" s="93"/>
      <c r="H19" s="93"/>
      <c r="I19" s="96"/>
      <c r="J19" s="96"/>
      <c r="K19" s="96"/>
      <c r="L19" s="96"/>
      <c r="M19" s="96"/>
      <c r="N19" s="97"/>
    </row>
    <row r="20" spans="1:14" x14ac:dyDescent="0.25">
      <c r="A20" s="88"/>
      <c r="B20" s="93"/>
      <c r="C20" s="93"/>
      <c r="D20" s="93"/>
      <c r="E20" s="93"/>
      <c r="F20" s="93"/>
      <c r="G20" s="93"/>
      <c r="H20" s="93"/>
      <c r="I20" s="96"/>
      <c r="J20" s="96"/>
      <c r="K20" s="96"/>
      <c r="L20" s="96"/>
      <c r="M20" s="96"/>
      <c r="N20" s="97"/>
    </row>
    <row r="21" spans="1:14" ht="27" customHeight="1" x14ac:dyDescent="0.25">
      <c r="A21" s="88"/>
      <c r="B21" s="114" t="s">
        <v>33</v>
      </c>
      <c r="C21" s="114" t="s">
        <v>126</v>
      </c>
      <c r="D21" s="114" t="s">
        <v>127</v>
      </c>
      <c r="E21" s="93"/>
      <c r="F21" s="93"/>
      <c r="G21" s="93"/>
      <c r="H21" s="93"/>
      <c r="I21" s="96"/>
      <c r="J21" s="96"/>
      <c r="K21" s="96"/>
      <c r="L21" s="96"/>
      <c r="M21" s="96"/>
      <c r="N21" s="97"/>
    </row>
    <row r="22" spans="1:14" x14ac:dyDescent="0.25">
      <c r="A22" s="88"/>
      <c r="B22" s="110" t="s">
        <v>128</v>
      </c>
      <c r="C22" s="110"/>
      <c r="D22" s="168" t="s">
        <v>155</v>
      </c>
      <c r="E22" s="93"/>
      <c r="F22" s="93"/>
      <c r="G22" s="93"/>
      <c r="H22" s="93"/>
      <c r="I22" s="96"/>
      <c r="J22" s="96"/>
      <c r="K22" s="96"/>
      <c r="L22" s="96"/>
      <c r="M22" s="96"/>
      <c r="N22" s="97"/>
    </row>
    <row r="23" spans="1:14" x14ac:dyDescent="0.25">
      <c r="A23" s="88"/>
      <c r="B23" s="110" t="s">
        <v>129</v>
      </c>
      <c r="C23" s="168" t="s">
        <v>155</v>
      </c>
      <c r="D23" s="110"/>
      <c r="E23" s="93"/>
      <c r="F23" s="93"/>
      <c r="G23" s="93"/>
      <c r="H23" s="93"/>
      <c r="I23" s="96"/>
      <c r="J23" s="96"/>
      <c r="K23" s="96"/>
      <c r="L23" s="96"/>
      <c r="M23" s="96"/>
      <c r="N23" s="97"/>
    </row>
    <row r="24" spans="1:14" x14ac:dyDescent="0.25">
      <c r="A24" s="88"/>
      <c r="B24" s="110" t="s">
        <v>130</v>
      </c>
      <c r="C24" s="202" t="s">
        <v>155</v>
      </c>
      <c r="D24" s="168"/>
      <c r="E24" s="93"/>
      <c r="F24" s="93"/>
      <c r="G24" s="93"/>
      <c r="H24" s="93"/>
      <c r="I24" s="96"/>
      <c r="J24" s="96"/>
      <c r="K24" s="96"/>
      <c r="L24" s="96"/>
      <c r="M24" s="96"/>
      <c r="N24" s="97"/>
    </row>
    <row r="25" spans="1:14" x14ac:dyDescent="0.25">
      <c r="A25" s="88"/>
      <c r="B25" s="110" t="s">
        <v>131</v>
      </c>
      <c r="C25" s="168" t="s">
        <v>155</v>
      </c>
      <c r="D25" s="110"/>
      <c r="E25" s="93"/>
      <c r="F25" s="93"/>
      <c r="G25" s="93"/>
      <c r="H25" s="93"/>
      <c r="I25" s="96"/>
      <c r="J25" s="96"/>
      <c r="K25" s="96"/>
      <c r="L25" s="96"/>
      <c r="M25" s="96"/>
      <c r="N25" s="97"/>
    </row>
    <row r="26" spans="1:14" x14ac:dyDescent="0.25">
      <c r="A26" s="88"/>
      <c r="B26" s="93"/>
      <c r="C26" s="93"/>
      <c r="D26" s="93"/>
      <c r="E26" s="93"/>
      <c r="F26" s="93"/>
      <c r="G26" s="93"/>
      <c r="H26" s="93"/>
      <c r="I26" s="96"/>
      <c r="J26" s="96"/>
      <c r="K26" s="96"/>
      <c r="L26" s="96"/>
      <c r="M26" s="96"/>
      <c r="N26" s="97"/>
    </row>
    <row r="27" spans="1:14" x14ac:dyDescent="0.25">
      <c r="A27" s="88"/>
      <c r="B27" s="93"/>
      <c r="C27" s="93"/>
      <c r="D27" s="93"/>
      <c r="E27" s="93"/>
      <c r="F27" s="93"/>
      <c r="G27" s="93"/>
      <c r="H27" s="93"/>
      <c r="I27" s="96"/>
      <c r="J27" s="96"/>
      <c r="K27" s="96"/>
      <c r="L27" s="96"/>
      <c r="M27" s="96"/>
      <c r="N27" s="97"/>
    </row>
    <row r="28" spans="1:14" x14ac:dyDescent="0.25">
      <c r="A28" s="88"/>
      <c r="B28" s="111" t="s">
        <v>132</v>
      </c>
      <c r="C28" s="93"/>
      <c r="D28" s="93"/>
      <c r="E28" s="93"/>
      <c r="F28" s="93"/>
      <c r="G28" s="93"/>
      <c r="H28" s="93"/>
      <c r="I28" s="96"/>
      <c r="J28" s="96"/>
      <c r="K28" s="96"/>
      <c r="L28" s="96"/>
      <c r="M28" s="96"/>
      <c r="N28" s="97"/>
    </row>
    <row r="29" spans="1:14" x14ac:dyDescent="0.25">
      <c r="A29" s="88"/>
      <c r="B29" s="93"/>
      <c r="C29" s="93"/>
      <c r="D29" s="93"/>
      <c r="E29" s="93"/>
      <c r="F29" s="93"/>
      <c r="G29" s="93"/>
      <c r="H29" s="93"/>
      <c r="I29" s="96"/>
      <c r="J29" s="96"/>
      <c r="K29" s="96"/>
      <c r="L29" s="96"/>
      <c r="M29" s="96"/>
      <c r="N29" s="97"/>
    </row>
    <row r="30" spans="1:14" x14ac:dyDescent="0.25">
      <c r="A30" s="88"/>
      <c r="B30" s="93"/>
      <c r="C30" s="93"/>
      <c r="D30" s="93"/>
      <c r="E30" s="93"/>
      <c r="F30" s="93"/>
      <c r="G30" s="93"/>
      <c r="H30" s="93"/>
      <c r="I30" s="96"/>
      <c r="J30" s="96"/>
      <c r="K30" s="96"/>
      <c r="L30" s="96"/>
      <c r="M30" s="96"/>
      <c r="N30" s="97"/>
    </row>
    <row r="31" spans="1:14" ht="27.75" customHeight="1" x14ac:dyDescent="0.25">
      <c r="A31" s="88"/>
      <c r="B31" s="114" t="s">
        <v>33</v>
      </c>
      <c r="C31" s="114" t="s">
        <v>58</v>
      </c>
      <c r="D31" s="113" t="s">
        <v>51</v>
      </c>
      <c r="E31" s="113" t="s">
        <v>16</v>
      </c>
      <c r="F31" s="93"/>
      <c r="G31" s="93"/>
      <c r="H31" s="93"/>
      <c r="I31" s="96"/>
      <c r="J31" s="96"/>
      <c r="K31" s="96"/>
      <c r="L31" s="96"/>
      <c r="M31" s="96"/>
      <c r="N31" s="97"/>
    </row>
    <row r="32" spans="1:14" ht="46.5" customHeight="1" x14ac:dyDescent="0.25">
      <c r="A32" s="88"/>
      <c r="B32" s="94" t="s">
        <v>133</v>
      </c>
      <c r="C32" s="95">
        <v>40</v>
      </c>
      <c r="D32" s="112">
        <v>20</v>
      </c>
      <c r="E32" s="362">
        <f>+D32+D33</f>
        <v>80</v>
      </c>
      <c r="F32" s="93"/>
      <c r="G32" s="93"/>
      <c r="H32" s="93"/>
      <c r="I32" s="96"/>
      <c r="J32" s="96"/>
      <c r="K32" s="96"/>
      <c r="L32" s="96"/>
      <c r="M32" s="96"/>
      <c r="N32" s="97"/>
    </row>
    <row r="33" spans="1:26" ht="61.5" customHeight="1" x14ac:dyDescent="0.25">
      <c r="A33" s="88"/>
      <c r="B33" s="94" t="s">
        <v>134</v>
      </c>
      <c r="C33" s="95">
        <v>60</v>
      </c>
      <c r="D33" s="112">
        <v>60</v>
      </c>
      <c r="E33" s="363"/>
      <c r="F33" s="93"/>
      <c r="G33" s="93"/>
      <c r="H33" s="93"/>
      <c r="I33" s="96"/>
      <c r="J33" s="96"/>
      <c r="K33" s="96"/>
      <c r="L33" s="96"/>
      <c r="M33" s="96"/>
      <c r="N33" s="97"/>
    </row>
    <row r="34" spans="1:26" x14ac:dyDescent="0.25">
      <c r="A34" s="88"/>
      <c r="C34" s="89"/>
      <c r="D34" s="38"/>
      <c r="E34" s="90"/>
      <c r="F34" s="39"/>
      <c r="G34" s="39"/>
      <c r="H34" s="39"/>
      <c r="I34" s="22"/>
      <c r="J34" s="22"/>
      <c r="K34" s="22"/>
      <c r="L34" s="22"/>
      <c r="M34" s="22"/>
    </row>
    <row r="35" spans="1:26" ht="21.75" customHeight="1" x14ac:dyDescent="0.25">
      <c r="B35" s="111" t="s">
        <v>30</v>
      </c>
      <c r="M35" s="63"/>
      <c r="N35" s="63"/>
    </row>
    <row r="36" spans="1:26" ht="15.75" thickBot="1" x14ac:dyDescent="0.3">
      <c r="M36" s="63"/>
      <c r="N36" s="63"/>
    </row>
    <row r="37" spans="1:26" s="96" customFormat="1" ht="109.5" customHeight="1" x14ac:dyDescent="0.25">
      <c r="B37" s="107" t="s">
        <v>135</v>
      </c>
      <c r="C37" s="107" t="s">
        <v>136</v>
      </c>
      <c r="D37" s="107" t="s">
        <v>137</v>
      </c>
      <c r="E37" s="107" t="s">
        <v>45</v>
      </c>
      <c r="F37" s="107" t="s">
        <v>22</v>
      </c>
      <c r="G37" s="107" t="s">
        <v>91</v>
      </c>
      <c r="H37" s="107" t="s">
        <v>17</v>
      </c>
      <c r="I37" s="107" t="s">
        <v>10</v>
      </c>
      <c r="J37" s="107" t="s">
        <v>31</v>
      </c>
      <c r="K37" s="107" t="s">
        <v>61</v>
      </c>
      <c r="L37" s="107" t="s">
        <v>20</v>
      </c>
      <c r="M37" s="92" t="s">
        <v>26</v>
      </c>
      <c r="N37" s="107" t="s">
        <v>138</v>
      </c>
      <c r="O37" s="107" t="s">
        <v>36</v>
      </c>
      <c r="P37" s="108" t="s">
        <v>11</v>
      </c>
      <c r="Q37" s="108" t="s">
        <v>19</v>
      </c>
    </row>
    <row r="38" spans="1:26" s="102" customFormat="1" ht="49.5" customHeight="1" x14ac:dyDescent="0.25">
      <c r="A38" s="302"/>
      <c r="B38" s="48" t="s">
        <v>164</v>
      </c>
      <c r="C38" s="278" t="s">
        <v>164</v>
      </c>
      <c r="D38" s="103" t="s">
        <v>168</v>
      </c>
      <c r="E38" s="267">
        <v>8</v>
      </c>
      <c r="F38" s="99" t="s">
        <v>126</v>
      </c>
      <c r="G38" s="98">
        <v>0</v>
      </c>
      <c r="H38" s="106">
        <v>41548</v>
      </c>
      <c r="I38" s="198">
        <v>41988</v>
      </c>
      <c r="J38" s="100" t="s">
        <v>127</v>
      </c>
      <c r="K38" s="152">
        <v>10</v>
      </c>
      <c r="L38" s="100" t="s">
        <v>455</v>
      </c>
      <c r="M38" s="152">
        <v>1300</v>
      </c>
      <c r="N38" s="91" t="s">
        <v>152</v>
      </c>
      <c r="O38" s="171">
        <v>3018931520</v>
      </c>
      <c r="P38" s="171" t="s">
        <v>169</v>
      </c>
      <c r="Q38" s="154"/>
      <c r="R38" s="101"/>
      <c r="S38" s="101"/>
      <c r="T38" s="101"/>
      <c r="U38" s="101"/>
      <c r="V38" s="101"/>
      <c r="W38" s="101"/>
      <c r="X38" s="101"/>
      <c r="Y38" s="101"/>
      <c r="Z38" s="101"/>
    </row>
    <row r="39" spans="1:26" s="102" customFormat="1" ht="90.75" customHeight="1" x14ac:dyDescent="0.25">
      <c r="A39" s="302"/>
      <c r="B39" s="48" t="s">
        <v>157</v>
      </c>
      <c r="C39" s="278" t="s">
        <v>157</v>
      </c>
      <c r="D39" s="103" t="s">
        <v>168</v>
      </c>
      <c r="E39" s="267">
        <v>601</v>
      </c>
      <c r="F39" s="99" t="s">
        <v>126</v>
      </c>
      <c r="G39" s="98">
        <v>0</v>
      </c>
      <c r="H39" s="106">
        <v>41485</v>
      </c>
      <c r="I39" s="198">
        <v>41948</v>
      </c>
      <c r="J39" s="100" t="s">
        <v>127</v>
      </c>
      <c r="K39" s="152">
        <v>0</v>
      </c>
      <c r="L39" s="152">
        <v>14</v>
      </c>
      <c r="M39" s="91"/>
      <c r="N39" s="91"/>
      <c r="O39" s="171"/>
      <c r="P39" s="171" t="s">
        <v>565</v>
      </c>
      <c r="Q39" s="154" t="s">
        <v>562</v>
      </c>
      <c r="R39" s="101"/>
      <c r="S39" s="101"/>
      <c r="T39" s="101"/>
      <c r="U39" s="101"/>
      <c r="V39" s="101"/>
      <c r="W39" s="101"/>
      <c r="X39" s="101"/>
      <c r="Y39" s="101"/>
      <c r="Z39" s="101"/>
    </row>
    <row r="40" spans="1:26" s="102" customFormat="1" ht="55.5" customHeight="1" x14ac:dyDescent="0.25">
      <c r="A40" s="302"/>
      <c r="B40" s="48" t="s">
        <v>157</v>
      </c>
      <c r="C40" s="278" t="s">
        <v>157</v>
      </c>
      <c r="D40" s="103" t="s">
        <v>168</v>
      </c>
      <c r="E40" s="267">
        <v>5</v>
      </c>
      <c r="F40" s="99" t="s">
        <v>126</v>
      </c>
      <c r="G40" s="98">
        <v>0</v>
      </c>
      <c r="H40" s="106">
        <v>40775</v>
      </c>
      <c r="I40" s="198">
        <v>41054</v>
      </c>
      <c r="J40" s="100" t="s">
        <v>127</v>
      </c>
      <c r="K40" s="152">
        <v>9</v>
      </c>
      <c r="L40" s="100" t="s">
        <v>455</v>
      </c>
      <c r="M40" s="152">
        <v>180</v>
      </c>
      <c r="N40" s="91" t="s">
        <v>152</v>
      </c>
      <c r="O40" s="171">
        <v>272236800</v>
      </c>
      <c r="P40" s="171" t="s">
        <v>170</v>
      </c>
      <c r="Q40" s="154"/>
      <c r="R40" s="101"/>
      <c r="S40" s="101"/>
      <c r="T40" s="101"/>
      <c r="U40" s="101"/>
      <c r="V40" s="101"/>
      <c r="W40" s="101"/>
      <c r="X40" s="101"/>
      <c r="Y40" s="101"/>
      <c r="Z40" s="101"/>
    </row>
    <row r="41" spans="1:26" s="102" customFormat="1" ht="38.25" customHeight="1" x14ac:dyDescent="0.25">
      <c r="A41" s="302"/>
      <c r="B41" s="103"/>
      <c r="C41" s="104"/>
      <c r="D41" s="103"/>
      <c r="E41" s="98"/>
      <c r="F41" s="99"/>
      <c r="G41" s="99"/>
      <c r="H41" s="99"/>
      <c r="I41" s="100"/>
      <c r="J41" s="100"/>
      <c r="K41" s="100"/>
      <c r="L41" s="100"/>
      <c r="M41" s="91"/>
      <c r="N41" s="91"/>
      <c r="O41" s="26"/>
      <c r="P41" s="26"/>
      <c r="Q41" s="144"/>
      <c r="R41" s="101"/>
      <c r="S41" s="101"/>
      <c r="T41" s="101"/>
      <c r="U41" s="101"/>
      <c r="V41" s="101"/>
      <c r="W41" s="101"/>
      <c r="X41" s="101"/>
      <c r="Y41" s="101"/>
      <c r="Z41" s="101"/>
    </row>
    <row r="42" spans="1:26" s="102" customFormat="1" x14ac:dyDescent="0.25">
      <c r="A42" s="302"/>
      <c r="B42" s="303" t="s">
        <v>16</v>
      </c>
      <c r="C42" s="104"/>
      <c r="D42" s="103"/>
      <c r="E42" s="98"/>
      <c r="F42" s="99"/>
      <c r="G42" s="99"/>
      <c r="H42" s="99"/>
      <c r="I42" s="100"/>
      <c r="J42" s="100"/>
      <c r="K42" s="105">
        <f>SUM(K38:K41)</f>
        <v>19</v>
      </c>
      <c r="L42" s="105">
        <f>SUM(L38:L41)</f>
        <v>14</v>
      </c>
      <c r="M42" s="105">
        <f>SUM(M38:M41)</f>
        <v>1480</v>
      </c>
      <c r="N42" s="105">
        <f>SUM(N38:N41)</f>
        <v>0</v>
      </c>
      <c r="O42" s="26"/>
      <c r="P42" s="26"/>
      <c r="Q42" s="145"/>
    </row>
    <row r="43" spans="1:26" s="29" customFormat="1" x14ac:dyDescent="0.25">
      <c r="E43" s="30"/>
    </row>
    <row r="44" spans="1:26" s="29" customFormat="1" x14ac:dyDescent="0.25">
      <c r="B44" s="385" t="s">
        <v>28</v>
      </c>
      <c r="C44" s="385" t="s">
        <v>27</v>
      </c>
      <c r="D44" s="387" t="s">
        <v>34</v>
      </c>
      <c r="E44" s="387"/>
    </row>
    <row r="45" spans="1:26" s="29" customFormat="1" x14ac:dyDescent="0.25">
      <c r="B45" s="386"/>
      <c r="C45" s="386"/>
      <c r="D45" s="87" t="s">
        <v>23</v>
      </c>
      <c r="E45" s="60" t="s">
        <v>24</v>
      </c>
    </row>
    <row r="46" spans="1:26" s="29" customFormat="1" ht="30.6" customHeight="1" x14ac:dyDescent="0.25">
      <c r="B46" s="57" t="s">
        <v>21</v>
      </c>
      <c r="C46" s="58">
        <f>+K42</f>
        <v>19</v>
      </c>
      <c r="D46" s="56"/>
      <c r="E46" s="55" t="s">
        <v>155</v>
      </c>
      <c r="F46" s="31"/>
      <c r="G46" s="31"/>
      <c r="H46" s="31"/>
      <c r="I46" s="31"/>
      <c r="J46" s="31"/>
      <c r="K46" s="31"/>
      <c r="L46" s="31"/>
      <c r="M46" s="31"/>
    </row>
    <row r="47" spans="1:26" s="29" customFormat="1" ht="30" customHeight="1" x14ac:dyDescent="0.25">
      <c r="B47" s="57" t="s">
        <v>25</v>
      </c>
      <c r="C47" s="58">
        <f>+M42</f>
        <v>1480</v>
      </c>
      <c r="D47" s="55" t="s">
        <v>155</v>
      </c>
      <c r="E47" s="56"/>
    </row>
    <row r="48" spans="1:26" s="29" customFormat="1" x14ac:dyDescent="0.25">
      <c r="B48" s="32"/>
      <c r="C48" s="374"/>
      <c r="D48" s="374"/>
      <c r="E48" s="374"/>
      <c r="F48" s="374"/>
      <c r="G48" s="374"/>
      <c r="H48" s="374"/>
      <c r="I48" s="374"/>
      <c r="J48" s="374"/>
      <c r="K48" s="374"/>
      <c r="L48" s="374"/>
      <c r="M48" s="374"/>
      <c r="N48" s="374"/>
    </row>
    <row r="49" spans="2:17" ht="28.15" customHeight="1" thickBot="1" x14ac:dyDescent="0.3"/>
    <row r="50" spans="2:17" ht="27" thickBot="1" x14ac:dyDescent="0.3">
      <c r="B50" s="375" t="s">
        <v>92</v>
      </c>
      <c r="C50" s="375"/>
      <c r="D50" s="375"/>
      <c r="E50" s="375"/>
      <c r="F50" s="375"/>
      <c r="G50" s="375"/>
      <c r="H50" s="375"/>
      <c r="I50" s="375"/>
      <c r="J50" s="375"/>
      <c r="K50" s="375"/>
      <c r="L50" s="375"/>
      <c r="M50" s="375"/>
      <c r="N50" s="375"/>
    </row>
    <row r="53" spans="2:17" ht="125.25" customHeight="1" x14ac:dyDescent="0.25">
      <c r="B53" s="109" t="s">
        <v>139</v>
      </c>
      <c r="C53" s="109" t="s">
        <v>2</v>
      </c>
      <c r="D53" s="109" t="s">
        <v>94</v>
      </c>
      <c r="E53" s="109" t="s">
        <v>93</v>
      </c>
      <c r="F53" s="109" t="s">
        <v>95</v>
      </c>
      <c r="G53" s="109" t="s">
        <v>96</v>
      </c>
      <c r="H53" s="109" t="s">
        <v>97</v>
      </c>
      <c r="I53" s="109" t="s">
        <v>98</v>
      </c>
      <c r="J53" s="109" t="s">
        <v>99</v>
      </c>
      <c r="K53" s="109" t="s">
        <v>100</v>
      </c>
      <c r="L53" s="109" t="s">
        <v>101</v>
      </c>
      <c r="M53" s="271" t="s">
        <v>102</v>
      </c>
      <c r="N53" s="271" t="s">
        <v>103</v>
      </c>
      <c r="O53" s="369" t="s">
        <v>3</v>
      </c>
      <c r="P53" s="371"/>
      <c r="Q53" s="109" t="s">
        <v>18</v>
      </c>
    </row>
    <row r="54" spans="2:17" s="96" customFormat="1" ht="64.5" customHeight="1" x14ac:dyDescent="0.25">
      <c r="B54" s="274" t="s">
        <v>171</v>
      </c>
      <c r="C54" s="274" t="s">
        <v>172</v>
      </c>
      <c r="D54" s="170" t="s">
        <v>182</v>
      </c>
      <c r="E54" s="55">
        <v>100</v>
      </c>
      <c r="F54" s="55" t="s">
        <v>152</v>
      </c>
      <c r="G54" s="55" t="s">
        <v>152</v>
      </c>
      <c r="H54" s="55" t="s">
        <v>152</v>
      </c>
      <c r="I54" s="55" t="s">
        <v>127</v>
      </c>
      <c r="J54" s="55" t="s">
        <v>126</v>
      </c>
      <c r="K54" s="274" t="s">
        <v>126</v>
      </c>
      <c r="L54" s="274" t="s">
        <v>126</v>
      </c>
      <c r="M54" s="274" t="s">
        <v>126</v>
      </c>
      <c r="N54" s="274" t="s">
        <v>126</v>
      </c>
      <c r="O54" s="272"/>
      <c r="P54" s="273"/>
      <c r="Q54" s="274" t="s">
        <v>126</v>
      </c>
    </row>
    <row r="55" spans="2:17" s="96" customFormat="1" ht="64.5" customHeight="1" x14ac:dyDescent="0.25">
      <c r="B55" s="274" t="s">
        <v>171</v>
      </c>
      <c r="C55" s="274" t="s">
        <v>172</v>
      </c>
      <c r="D55" s="170" t="s">
        <v>183</v>
      </c>
      <c r="E55" s="55">
        <v>200</v>
      </c>
      <c r="F55" s="55" t="s">
        <v>152</v>
      </c>
      <c r="G55" s="55" t="s">
        <v>152</v>
      </c>
      <c r="H55" s="55" t="s">
        <v>152</v>
      </c>
      <c r="I55" s="55" t="s">
        <v>127</v>
      </c>
      <c r="J55" s="55" t="s">
        <v>126</v>
      </c>
      <c r="K55" s="274" t="s">
        <v>126</v>
      </c>
      <c r="L55" s="274" t="s">
        <v>126</v>
      </c>
      <c r="M55" s="274" t="s">
        <v>126</v>
      </c>
      <c r="N55" s="274" t="s">
        <v>126</v>
      </c>
      <c r="O55" s="272"/>
      <c r="P55" s="273"/>
      <c r="Q55" s="274" t="s">
        <v>126</v>
      </c>
    </row>
    <row r="56" spans="2:17" s="96" customFormat="1" ht="64.5" customHeight="1" x14ac:dyDescent="0.25">
      <c r="B56" s="274" t="s">
        <v>171</v>
      </c>
      <c r="C56" s="274" t="s">
        <v>172</v>
      </c>
      <c r="D56" s="170" t="s">
        <v>184</v>
      </c>
      <c r="E56" s="55">
        <v>300</v>
      </c>
      <c r="F56" s="55" t="s">
        <v>152</v>
      </c>
      <c r="G56" s="55" t="s">
        <v>152</v>
      </c>
      <c r="H56" s="55" t="s">
        <v>152</v>
      </c>
      <c r="I56" s="55" t="s">
        <v>127</v>
      </c>
      <c r="J56" s="55" t="s">
        <v>126</v>
      </c>
      <c r="K56" s="274" t="s">
        <v>126</v>
      </c>
      <c r="L56" s="274" t="s">
        <v>126</v>
      </c>
      <c r="M56" s="274" t="s">
        <v>126</v>
      </c>
      <c r="N56" s="274" t="s">
        <v>126</v>
      </c>
      <c r="O56" s="272"/>
      <c r="P56" s="273"/>
      <c r="Q56" s="274" t="s">
        <v>126</v>
      </c>
    </row>
    <row r="57" spans="2:17" s="96" customFormat="1" ht="64.5" customHeight="1" x14ac:dyDescent="0.25">
      <c r="B57" s="274" t="s">
        <v>171</v>
      </c>
      <c r="C57" s="274" t="s">
        <v>172</v>
      </c>
      <c r="D57" s="170" t="s">
        <v>185</v>
      </c>
      <c r="E57" s="55">
        <v>100</v>
      </c>
      <c r="F57" s="55" t="s">
        <v>152</v>
      </c>
      <c r="G57" s="55" t="s">
        <v>152</v>
      </c>
      <c r="H57" s="55" t="s">
        <v>152</v>
      </c>
      <c r="I57" s="55" t="s">
        <v>127</v>
      </c>
      <c r="J57" s="55" t="s">
        <v>126</v>
      </c>
      <c r="K57" s="274" t="s">
        <v>126</v>
      </c>
      <c r="L57" s="274" t="s">
        <v>126</v>
      </c>
      <c r="M57" s="274" t="s">
        <v>126</v>
      </c>
      <c r="N57" s="274" t="s">
        <v>126</v>
      </c>
      <c r="O57" s="272"/>
      <c r="P57" s="273"/>
      <c r="Q57" s="274" t="s">
        <v>126</v>
      </c>
    </row>
    <row r="58" spans="2:17" x14ac:dyDescent="0.25">
      <c r="B58" s="3"/>
      <c r="C58" s="3"/>
      <c r="D58" s="5"/>
      <c r="E58" s="5"/>
      <c r="F58" s="4"/>
      <c r="G58" s="4"/>
      <c r="H58" s="4"/>
      <c r="I58" s="84"/>
      <c r="J58" s="84"/>
      <c r="K58" s="110"/>
      <c r="L58" s="110"/>
      <c r="M58" s="110"/>
      <c r="N58" s="110"/>
      <c r="O58" s="372"/>
      <c r="P58" s="373"/>
      <c r="Q58" s="110"/>
    </row>
    <row r="59" spans="2:17" x14ac:dyDescent="0.25">
      <c r="B59" s="3"/>
      <c r="C59" s="3"/>
      <c r="D59" s="5"/>
      <c r="E59" s="5"/>
      <c r="F59" s="4"/>
      <c r="G59" s="4"/>
      <c r="H59" s="4"/>
      <c r="I59" s="84"/>
      <c r="J59" s="84"/>
      <c r="K59" s="110"/>
      <c r="L59" s="110"/>
      <c r="M59" s="110"/>
      <c r="N59" s="110"/>
      <c r="O59" s="372"/>
      <c r="P59" s="373"/>
      <c r="Q59" s="110"/>
    </row>
    <row r="60" spans="2:17" x14ac:dyDescent="0.25">
      <c r="B60" s="110"/>
      <c r="C60" s="110"/>
      <c r="D60" s="110"/>
      <c r="E60" s="110"/>
      <c r="F60" s="110"/>
      <c r="G60" s="110"/>
      <c r="H60" s="110"/>
      <c r="I60" s="110"/>
      <c r="J60" s="110"/>
      <c r="K60" s="110"/>
      <c r="L60" s="110"/>
      <c r="M60" s="110"/>
      <c r="N60" s="110"/>
      <c r="O60" s="372"/>
      <c r="P60" s="373"/>
      <c r="Q60" s="110"/>
    </row>
    <row r="61" spans="2:17" x14ac:dyDescent="0.25">
      <c r="B61" s="8" t="s">
        <v>1</v>
      </c>
    </row>
    <row r="62" spans="2:17" x14ac:dyDescent="0.25">
      <c r="B62" s="8" t="s">
        <v>37</v>
      </c>
    </row>
    <row r="63" spans="2:17" x14ac:dyDescent="0.25">
      <c r="B63" s="8" t="s">
        <v>62</v>
      </c>
    </row>
    <row r="65" spans="2:17" ht="15.75" thickBot="1" x14ac:dyDescent="0.3"/>
    <row r="66" spans="2:17" ht="27" thickBot="1" x14ac:dyDescent="0.3">
      <c r="B66" s="364" t="s">
        <v>38</v>
      </c>
      <c r="C66" s="365"/>
      <c r="D66" s="365"/>
      <c r="E66" s="365"/>
      <c r="F66" s="365"/>
      <c r="G66" s="365"/>
      <c r="H66" s="365"/>
      <c r="I66" s="365"/>
      <c r="J66" s="365"/>
      <c r="K66" s="365"/>
      <c r="L66" s="365"/>
      <c r="M66" s="365"/>
      <c r="N66" s="366"/>
    </row>
    <row r="71" spans="2:17" ht="89.25" customHeight="1" x14ac:dyDescent="0.25">
      <c r="B71" s="109" t="s">
        <v>0</v>
      </c>
      <c r="C71" s="109" t="s">
        <v>39</v>
      </c>
      <c r="D71" s="109" t="s">
        <v>40</v>
      </c>
      <c r="E71" s="109" t="s">
        <v>104</v>
      </c>
      <c r="F71" s="108" t="s">
        <v>106</v>
      </c>
      <c r="G71" s="108" t="s">
        <v>107</v>
      </c>
      <c r="H71" s="109" t="s">
        <v>108</v>
      </c>
      <c r="I71" s="109" t="s">
        <v>105</v>
      </c>
      <c r="J71" s="369" t="s">
        <v>109</v>
      </c>
      <c r="K71" s="370"/>
      <c r="L71" s="371"/>
      <c r="M71" s="109" t="s">
        <v>113</v>
      </c>
      <c r="N71" s="109" t="s">
        <v>41</v>
      </c>
      <c r="O71" s="109" t="s">
        <v>42</v>
      </c>
      <c r="P71" s="369" t="s">
        <v>3</v>
      </c>
      <c r="Q71" s="371"/>
    </row>
    <row r="72" spans="2:17" s="29" customFormat="1" ht="224.25" customHeight="1" x14ac:dyDescent="0.25">
      <c r="B72" s="241" t="s">
        <v>396</v>
      </c>
      <c r="C72" s="186" t="s">
        <v>309</v>
      </c>
      <c r="D72" s="257" t="s">
        <v>397</v>
      </c>
      <c r="E72" s="197">
        <v>40438478</v>
      </c>
      <c r="F72" s="191" t="s">
        <v>448</v>
      </c>
      <c r="G72" s="192" t="s">
        <v>449</v>
      </c>
      <c r="H72" s="199">
        <v>40354</v>
      </c>
      <c r="I72" s="174" t="s">
        <v>398</v>
      </c>
      <c r="J72" s="174" t="s">
        <v>199</v>
      </c>
      <c r="K72" s="183" t="s">
        <v>568</v>
      </c>
      <c r="L72" s="180" t="s">
        <v>567</v>
      </c>
      <c r="M72" s="174" t="s">
        <v>126</v>
      </c>
      <c r="N72" s="174" t="s">
        <v>126</v>
      </c>
      <c r="O72" s="174" t="s">
        <v>126</v>
      </c>
      <c r="P72" s="378"/>
      <c r="Q72" s="379"/>
    </row>
    <row r="73" spans="2:17" s="29" customFormat="1" ht="150" customHeight="1" x14ac:dyDescent="0.25">
      <c r="B73" s="241" t="s">
        <v>396</v>
      </c>
      <c r="C73" s="186" t="s">
        <v>309</v>
      </c>
      <c r="D73" s="258" t="s">
        <v>399</v>
      </c>
      <c r="E73" s="197">
        <v>17337290</v>
      </c>
      <c r="F73" s="191" t="s">
        <v>400</v>
      </c>
      <c r="G73" s="190" t="s">
        <v>317</v>
      </c>
      <c r="H73" s="199">
        <v>39801</v>
      </c>
      <c r="I73" s="174">
        <v>140482</v>
      </c>
      <c r="J73" s="174" t="s">
        <v>401</v>
      </c>
      <c r="K73" s="174" t="s">
        <v>402</v>
      </c>
      <c r="L73" s="180" t="s">
        <v>566</v>
      </c>
      <c r="M73" s="174" t="s">
        <v>126</v>
      </c>
      <c r="N73" s="174" t="s">
        <v>126</v>
      </c>
      <c r="O73" s="174" t="s">
        <v>126</v>
      </c>
      <c r="P73" s="378"/>
      <c r="Q73" s="379"/>
    </row>
    <row r="74" spans="2:17" s="29" customFormat="1" ht="90" customHeight="1" x14ac:dyDescent="0.25">
      <c r="B74" s="241" t="s">
        <v>396</v>
      </c>
      <c r="C74" s="186" t="s">
        <v>309</v>
      </c>
      <c r="D74" s="257" t="s">
        <v>403</v>
      </c>
      <c r="E74" s="197">
        <v>1121822253</v>
      </c>
      <c r="F74" s="192" t="s">
        <v>419</v>
      </c>
      <c r="G74" s="190" t="s">
        <v>420</v>
      </c>
      <c r="H74" s="199">
        <v>41152</v>
      </c>
      <c r="I74" s="174" t="s">
        <v>152</v>
      </c>
      <c r="J74" s="174" t="s">
        <v>204</v>
      </c>
      <c r="K74" s="174" t="s">
        <v>404</v>
      </c>
      <c r="L74" s="180" t="s">
        <v>445</v>
      </c>
      <c r="M74" s="174" t="s">
        <v>126</v>
      </c>
      <c r="N74" s="174" t="s">
        <v>126</v>
      </c>
      <c r="O74" s="174" t="s">
        <v>126</v>
      </c>
      <c r="P74" s="378"/>
      <c r="Q74" s="379"/>
    </row>
    <row r="75" spans="2:17" s="29" customFormat="1" ht="90" customHeight="1" x14ac:dyDescent="0.25">
      <c r="B75" s="187" t="s">
        <v>44</v>
      </c>
      <c r="C75" s="186" t="s">
        <v>331</v>
      </c>
      <c r="D75" s="258" t="s">
        <v>405</v>
      </c>
      <c r="E75" s="197">
        <v>1121832253</v>
      </c>
      <c r="F75" s="191" t="s">
        <v>400</v>
      </c>
      <c r="G75" s="190" t="s">
        <v>422</v>
      </c>
      <c r="H75" s="199">
        <v>41390</v>
      </c>
      <c r="I75" s="174">
        <v>135680</v>
      </c>
      <c r="J75" s="174" t="s">
        <v>406</v>
      </c>
      <c r="K75" s="174" t="s">
        <v>407</v>
      </c>
      <c r="L75" s="180" t="s">
        <v>446</v>
      </c>
      <c r="M75" s="174" t="s">
        <v>126</v>
      </c>
      <c r="N75" s="174" t="s">
        <v>126</v>
      </c>
      <c r="O75" s="174" t="s">
        <v>126</v>
      </c>
      <c r="P75" s="175"/>
      <c r="Q75" s="175"/>
    </row>
    <row r="76" spans="2:17" s="29" customFormat="1" ht="90" customHeight="1" x14ac:dyDescent="0.25">
      <c r="B76" s="187" t="s">
        <v>44</v>
      </c>
      <c r="C76" s="186" t="s">
        <v>331</v>
      </c>
      <c r="D76" s="257" t="s">
        <v>408</v>
      </c>
      <c r="E76" s="197">
        <v>40187560</v>
      </c>
      <c r="F76" s="192" t="s">
        <v>409</v>
      </c>
      <c r="G76" s="190" t="s">
        <v>317</v>
      </c>
      <c r="H76" s="199">
        <v>38891</v>
      </c>
      <c r="I76" s="174">
        <v>110918</v>
      </c>
      <c r="J76" s="174" t="s">
        <v>410</v>
      </c>
      <c r="K76" s="174" t="s">
        <v>411</v>
      </c>
      <c r="L76" s="180" t="s">
        <v>447</v>
      </c>
      <c r="M76" s="174" t="s">
        <v>126</v>
      </c>
      <c r="N76" s="174" t="s">
        <v>126</v>
      </c>
      <c r="O76" s="174" t="s">
        <v>126</v>
      </c>
      <c r="P76" s="174"/>
      <c r="Q76" s="174"/>
    </row>
    <row r="77" spans="2:17" s="29" customFormat="1" ht="135.75" customHeight="1" x14ac:dyDescent="0.25">
      <c r="B77" s="187" t="s">
        <v>44</v>
      </c>
      <c r="C77" s="186" t="s">
        <v>331</v>
      </c>
      <c r="D77" s="257" t="s">
        <v>412</v>
      </c>
      <c r="E77" s="197">
        <v>86040718</v>
      </c>
      <c r="F77" s="192" t="s">
        <v>450</v>
      </c>
      <c r="G77" s="190" t="s">
        <v>451</v>
      </c>
      <c r="H77" s="199">
        <v>41177</v>
      </c>
      <c r="I77" s="174">
        <v>134622</v>
      </c>
      <c r="J77" s="174" t="s">
        <v>199</v>
      </c>
      <c r="K77" s="174" t="s">
        <v>413</v>
      </c>
      <c r="L77" s="180" t="s">
        <v>425</v>
      </c>
      <c r="M77" s="174" t="s">
        <v>126</v>
      </c>
      <c r="N77" s="174" t="s">
        <v>126</v>
      </c>
      <c r="O77" s="174" t="s">
        <v>126</v>
      </c>
      <c r="P77" s="174"/>
      <c r="Q77" s="174"/>
    </row>
    <row r="78" spans="2:17" s="29" customFormat="1" ht="160.5" customHeight="1" x14ac:dyDescent="0.25">
      <c r="B78" s="187" t="s">
        <v>44</v>
      </c>
      <c r="C78" s="186" t="s">
        <v>331</v>
      </c>
      <c r="D78" s="257" t="s">
        <v>414</v>
      </c>
      <c r="E78" s="197">
        <v>59824966</v>
      </c>
      <c r="F78" s="192" t="s">
        <v>400</v>
      </c>
      <c r="G78" s="190" t="s">
        <v>421</v>
      </c>
      <c r="H78" s="199">
        <v>36455</v>
      </c>
      <c r="I78" s="174">
        <v>132282</v>
      </c>
      <c r="J78" s="174" t="s">
        <v>199</v>
      </c>
      <c r="K78" s="174" t="s">
        <v>415</v>
      </c>
      <c r="L78" s="180" t="s">
        <v>425</v>
      </c>
      <c r="M78" s="174" t="s">
        <v>126</v>
      </c>
      <c r="N78" s="174" t="s">
        <v>126</v>
      </c>
      <c r="O78" s="174" t="s">
        <v>126</v>
      </c>
      <c r="P78" s="174"/>
      <c r="Q78" s="174"/>
    </row>
    <row r="79" spans="2:17" s="29" customFormat="1" ht="90" customHeight="1" x14ac:dyDescent="0.25">
      <c r="B79" s="187" t="s">
        <v>44</v>
      </c>
      <c r="C79" s="186" t="s">
        <v>331</v>
      </c>
      <c r="D79" s="257" t="s">
        <v>416</v>
      </c>
      <c r="E79" s="197">
        <v>1121890603</v>
      </c>
      <c r="F79" s="192" t="s">
        <v>400</v>
      </c>
      <c r="G79" s="190" t="s">
        <v>422</v>
      </c>
      <c r="H79" s="199">
        <v>38228</v>
      </c>
      <c r="I79" s="174">
        <v>145514</v>
      </c>
      <c r="J79" s="174" t="s">
        <v>417</v>
      </c>
      <c r="K79" s="174" t="s">
        <v>418</v>
      </c>
      <c r="L79" s="180" t="s">
        <v>563</v>
      </c>
      <c r="M79" s="174" t="s">
        <v>126</v>
      </c>
      <c r="N79" s="174" t="s">
        <v>126</v>
      </c>
      <c r="O79" s="174" t="s">
        <v>126</v>
      </c>
      <c r="P79" s="174"/>
      <c r="Q79" s="174"/>
    </row>
    <row r="81" spans="1:26" ht="15.75" thickBot="1" x14ac:dyDescent="0.3"/>
    <row r="82" spans="1:26" ht="27" thickBot="1" x14ac:dyDescent="0.3">
      <c r="B82" s="364" t="s">
        <v>46</v>
      </c>
      <c r="C82" s="365"/>
      <c r="D82" s="365"/>
      <c r="E82" s="365"/>
      <c r="F82" s="365"/>
      <c r="G82" s="365"/>
      <c r="H82" s="365"/>
      <c r="I82" s="365"/>
      <c r="J82" s="365"/>
      <c r="K82" s="365"/>
      <c r="L82" s="365"/>
      <c r="M82" s="365"/>
      <c r="N82" s="366"/>
    </row>
    <row r="85" spans="1:26" ht="46.15" customHeight="1" x14ac:dyDescent="0.25">
      <c r="B85" s="109" t="s">
        <v>33</v>
      </c>
      <c r="C85" s="109" t="s">
        <v>47</v>
      </c>
      <c r="D85" s="369" t="s">
        <v>3</v>
      </c>
      <c r="E85" s="371"/>
    </row>
    <row r="86" spans="1:26" ht="46.9" customHeight="1" x14ac:dyDescent="0.25">
      <c r="B86" s="67" t="s">
        <v>114</v>
      </c>
      <c r="C86" s="151" t="s">
        <v>126</v>
      </c>
      <c r="D86" s="359"/>
      <c r="E86" s="359"/>
    </row>
    <row r="89" spans="1:26" ht="26.25" x14ac:dyDescent="0.25">
      <c r="B89" s="376" t="s">
        <v>64</v>
      </c>
      <c r="C89" s="377"/>
      <c r="D89" s="377"/>
      <c r="E89" s="377"/>
      <c r="F89" s="377"/>
      <c r="G89" s="377"/>
      <c r="H89" s="377"/>
      <c r="I89" s="377"/>
      <c r="J89" s="377"/>
      <c r="K89" s="377"/>
      <c r="L89" s="377"/>
      <c r="M89" s="377"/>
      <c r="N89" s="377"/>
      <c r="O89" s="377"/>
      <c r="P89" s="377"/>
    </row>
    <row r="91" spans="1:26" ht="15.75" thickBot="1" x14ac:dyDescent="0.3"/>
    <row r="92" spans="1:26" ht="27" thickBot="1" x14ac:dyDescent="0.3">
      <c r="B92" s="364" t="s">
        <v>54</v>
      </c>
      <c r="C92" s="365"/>
      <c r="D92" s="365"/>
      <c r="E92" s="365"/>
      <c r="F92" s="365"/>
      <c r="G92" s="365"/>
      <c r="H92" s="365"/>
      <c r="I92" s="365"/>
      <c r="J92" s="365"/>
      <c r="K92" s="365"/>
      <c r="L92" s="365"/>
      <c r="M92" s="365"/>
      <c r="N92" s="366"/>
    </row>
    <row r="94" spans="1:26" ht="15.75" thickBot="1" x14ac:dyDescent="0.3">
      <c r="M94" s="63"/>
      <c r="N94" s="63"/>
    </row>
    <row r="95" spans="1:26" s="96" customFormat="1" ht="109.5" customHeight="1" x14ac:dyDescent="0.25">
      <c r="B95" s="107" t="s">
        <v>135</v>
      </c>
      <c r="C95" s="107" t="s">
        <v>136</v>
      </c>
      <c r="D95" s="107" t="s">
        <v>137</v>
      </c>
      <c r="E95" s="107" t="s">
        <v>45</v>
      </c>
      <c r="F95" s="107" t="s">
        <v>22</v>
      </c>
      <c r="G95" s="107" t="s">
        <v>91</v>
      </c>
      <c r="H95" s="107" t="s">
        <v>17</v>
      </c>
      <c r="I95" s="107" t="s">
        <v>10</v>
      </c>
      <c r="J95" s="107" t="s">
        <v>31</v>
      </c>
      <c r="K95" s="107" t="s">
        <v>61</v>
      </c>
      <c r="L95" s="107" t="s">
        <v>20</v>
      </c>
      <c r="M95" s="92" t="s">
        <v>26</v>
      </c>
      <c r="N95" s="107" t="s">
        <v>138</v>
      </c>
      <c r="O95" s="107" t="s">
        <v>36</v>
      </c>
      <c r="P95" s="108" t="s">
        <v>11</v>
      </c>
      <c r="Q95" s="108" t="s">
        <v>19</v>
      </c>
    </row>
    <row r="96" spans="1:26" s="102" customFormat="1" ht="55.5" customHeight="1" x14ac:dyDescent="0.25">
      <c r="A96" s="45">
        <v>1</v>
      </c>
      <c r="B96" s="48" t="s">
        <v>164</v>
      </c>
      <c r="C96" s="278" t="s">
        <v>164</v>
      </c>
      <c r="D96" s="103" t="s">
        <v>234</v>
      </c>
      <c r="E96" s="165">
        <v>1292</v>
      </c>
      <c r="F96" s="99" t="s">
        <v>126</v>
      </c>
      <c r="G96" s="143">
        <v>0</v>
      </c>
      <c r="H96" s="106" t="s">
        <v>235</v>
      </c>
      <c r="I96" s="287" t="s">
        <v>236</v>
      </c>
      <c r="J96" s="100" t="s">
        <v>127</v>
      </c>
      <c r="K96" s="165">
        <v>3</v>
      </c>
      <c r="L96" s="165"/>
      <c r="M96" s="165">
        <v>259</v>
      </c>
      <c r="N96" s="91" t="s">
        <v>152</v>
      </c>
      <c r="O96" s="171">
        <v>372510963</v>
      </c>
      <c r="P96" s="171" t="s">
        <v>237</v>
      </c>
      <c r="Q96" s="144"/>
      <c r="R96" s="101"/>
      <c r="S96" s="101"/>
      <c r="T96" s="101"/>
      <c r="U96" s="101"/>
      <c r="V96" s="101"/>
      <c r="W96" s="101"/>
      <c r="X96" s="101"/>
      <c r="Y96" s="101"/>
      <c r="Z96" s="101"/>
    </row>
    <row r="97" spans="1:26" s="102" customFormat="1" ht="48.75" customHeight="1" x14ac:dyDescent="0.25">
      <c r="A97" s="45">
        <f>+A96+1</f>
        <v>2</v>
      </c>
      <c r="B97" s="48" t="s">
        <v>238</v>
      </c>
      <c r="C97" s="278" t="s">
        <v>164</v>
      </c>
      <c r="D97" s="103" t="s">
        <v>234</v>
      </c>
      <c r="E97" s="165">
        <v>1930</v>
      </c>
      <c r="F97" s="99" t="s">
        <v>126</v>
      </c>
      <c r="G97" s="98">
        <v>0.95</v>
      </c>
      <c r="H97" s="99" t="s">
        <v>239</v>
      </c>
      <c r="I97" s="287" t="s">
        <v>240</v>
      </c>
      <c r="J97" s="100" t="s">
        <v>127</v>
      </c>
      <c r="K97" s="165">
        <v>3</v>
      </c>
      <c r="L97" s="165"/>
      <c r="M97" s="165">
        <v>201</v>
      </c>
      <c r="N97" s="91"/>
      <c r="O97" s="171">
        <v>305688646</v>
      </c>
      <c r="P97" s="171" t="s">
        <v>241</v>
      </c>
      <c r="Q97" s="144"/>
      <c r="R97" s="101"/>
      <c r="S97" s="101"/>
      <c r="T97" s="101"/>
      <c r="U97" s="101"/>
      <c r="V97" s="101"/>
      <c r="W97" s="101"/>
      <c r="X97" s="101"/>
      <c r="Y97" s="101"/>
      <c r="Z97" s="101"/>
    </row>
    <row r="98" spans="1:26" s="102" customFormat="1" ht="49.5" customHeight="1" x14ac:dyDescent="0.25">
      <c r="A98" s="45">
        <f t="shared" ref="A98:A99" si="0">+A97+1</f>
        <v>3</v>
      </c>
      <c r="B98" s="48" t="s">
        <v>164</v>
      </c>
      <c r="C98" s="278" t="s">
        <v>164</v>
      </c>
      <c r="D98" s="103" t="s">
        <v>234</v>
      </c>
      <c r="E98" s="165">
        <v>1132</v>
      </c>
      <c r="F98" s="99" t="s">
        <v>126</v>
      </c>
      <c r="G98" s="143">
        <v>0</v>
      </c>
      <c r="H98" s="99" t="s">
        <v>242</v>
      </c>
      <c r="I98" s="287" t="s">
        <v>243</v>
      </c>
      <c r="J98" s="100" t="s">
        <v>127</v>
      </c>
      <c r="K98" s="165">
        <v>4</v>
      </c>
      <c r="L98" s="100"/>
      <c r="M98" s="165">
        <v>201</v>
      </c>
      <c r="N98" s="91"/>
      <c r="O98" s="171">
        <v>452736902</v>
      </c>
      <c r="P98" s="171" t="s">
        <v>244</v>
      </c>
      <c r="Q98" s="144"/>
      <c r="R98" s="101"/>
      <c r="S98" s="101"/>
      <c r="T98" s="101"/>
      <c r="U98" s="101"/>
      <c r="V98" s="101"/>
      <c r="W98" s="101"/>
      <c r="X98" s="101"/>
      <c r="Y98" s="101"/>
      <c r="Z98" s="101"/>
    </row>
    <row r="99" spans="1:26" s="102" customFormat="1" ht="52.5" customHeight="1" x14ac:dyDescent="0.25">
      <c r="A99" s="45">
        <f t="shared" si="0"/>
        <v>4</v>
      </c>
      <c r="B99" s="48" t="s">
        <v>164</v>
      </c>
      <c r="C99" s="278" t="s">
        <v>164</v>
      </c>
      <c r="D99" s="103" t="s">
        <v>165</v>
      </c>
      <c r="E99" s="165">
        <v>3</v>
      </c>
      <c r="F99" s="99" t="s">
        <v>126</v>
      </c>
      <c r="G99" s="143">
        <v>0</v>
      </c>
      <c r="H99" s="99" t="s">
        <v>245</v>
      </c>
      <c r="I99" s="287" t="s">
        <v>246</v>
      </c>
      <c r="J99" s="100" t="s">
        <v>127</v>
      </c>
      <c r="K99" s="165">
        <v>0</v>
      </c>
      <c r="L99" s="267">
        <v>9</v>
      </c>
      <c r="M99" s="267">
        <v>20</v>
      </c>
      <c r="N99" s="91"/>
      <c r="O99" s="171">
        <v>2500000</v>
      </c>
      <c r="P99" s="171" t="s">
        <v>247</v>
      </c>
      <c r="Q99" s="286" t="s">
        <v>569</v>
      </c>
      <c r="R99" s="101"/>
      <c r="S99" s="101"/>
      <c r="T99" s="101"/>
      <c r="U99" s="101"/>
      <c r="V99" s="101"/>
      <c r="W99" s="101"/>
      <c r="X99" s="101"/>
      <c r="Y99" s="101"/>
      <c r="Z99" s="101"/>
    </row>
    <row r="100" spans="1:26" s="102" customFormat="1" ht="22.5" customHeight="1" x14ac:dyDescent="0.25">
      <c r="A100" s="45"/>
      <c r="B100" s="103" t="s">
        <v>16</v>
      </c>
      <c r="C100" s="104"/>
      <c r="D100" s="103"/>
      <c r="E100" s="98"/>
      <c r="F100" s="99"/>
      <c r="G100" s="99"/>
      <c r="H100" s="99"/>
      <c r="I100" s="100"/>
      <c r="J100" s="100"/>
      <c r="K100" s="105">
        <f>SUM(K96:K99)</f>
        <v>10</v>
      </c>
      <c r="L100" s="105">
        <f>SUM(L96:L99)</f>
        <v>9</v>
      </c>
      <c r="M100" s="105">
        <f>SUM(M96:M99)</f>
        <v>681</v>
      </c>
      <c r="N100" s="105">
        <f>SUM(N96:N99)</f>
        <v>0</v>
      </c>
      <c r="O100" s="171"/>
      <c r="P100" s="171"/>
      <c r="Q100" s="145"/>
    </row>
    <row r="101" spans="1:26" x14ac:dyDescent="0.25">
      <c r="B101" s="29"/>
      <c r="C101" s="29"/>
      <c r="D101" s="29"/>
      <c r="E101" s="30"/>
      <c r="F101" s="29"/>
      <c r="G101" s="29"/>
      <c r="H101" s="29"/>
      <c r="I101" s="29"/>
      <c r="J101" s="29"/>
      <c r="K101" s="29"/>
      <c r="L101" s="29"/>
      <c r="M101" s="29"/>
      <c r="N101" s="29"/>
      <c r="O101" s="29"/>
      <c r="P101" s="29"/>
    </row>
    <row r="102" spans="1:26" ht="32.25" customHeight="1" x14ac:dyDescent="0.25">
      <c r="B102" s="57" t="s">
        <v>32</v>
      </c>
      <c r="C102" s="71">
        <f>+K100</f>
        <v>10</v>
      </c>
      <c r="H102" s="31"/>
      <c r="I102" s="31"/>
      <c r="J102" s="31"/>
      <c r="K102" s="31"/>
      <c r="L102" s="31"/>
      <c r="M102" s="31"/>
      <c r="N102" s="29"/>
      <c r="O102" s="29"/>
      <c r="P102" s="29"/>
    </row>
    <row r="104" spans="1:26" ht="15.75" thickBot="1" x14ac:dyDescent="0.3"/>
    <row r="105" spans="1:26" ht="37.15" customHeight="1" thickBot="1" x14ac:dyDescent="0.3">
      <c r="B105" s="309" t="s">
        <v>49</v>
      </c>
      <c r="C105" s="308" t="s">
        <v>50</v>
      </c>
      <c r="D105" s="304" t="s">
        <v>51</v>
      </c>
      <c r="E105" s="308" t="s">
        <v>55</v>
      </c>
    </row>
    <row r="106" spans="1:26" ht="23.25" customHeight="1" x14ac:dyDescent="0.25">
      <c r="B106" s="310" t="s">
        <v>115</v>
      </c>
      <c r="C106" s="313">
        <v>20</v>
      </c>
      <c r="D106" s="305">
        <v>20</v>
      </c>
      <c r="E106" s="367">
        <f>+D106+D107+D108</f>
        <v>20</v>
      </c>
    </row>
    <row r="107" spans="1:26" ht="21" customHeight="1" x14ac:dyDescent="0.25">
      <c r="B107" s="311" t="s">
        <v>116</v>
      </c>
      <c r="C107" s="314">
        <v>30</v>
      </c>
      <c r="D107" s="306">
        <v>0</v>
      </c>
      <c r="E107" s="367"/>
    </row>
    <row r="108" spans="1:26" ht="20.25" customHeight="1" thickBot="1" x14ac:dyDescent="0.3">
      <c r="B108" s="312" t="s">
        <v>117</v>
      </c>
      <c r="C108" s="315">
        <v>40</v>
      </c>
      <c r="D108" s="307">
        <v>0</v>
      </c>
      <c r="E108" s="368"/>
    </row>
    <row r="110" spans="1:26" ht="15.75" thickBot="1" x14ac:dyDescent="0.3"/>
    <row r="111" spans="1:26" ht="27" thickBot="1" x14ac:dyDescent="0.3">
      <c r="B111" s="364" t="s">
        <v>52</v>
      </c>
      <c r="C111" s="365"/>
      <c r="D111" s="365"/>
      <c r="E111" s="365"/>
      <c r="F111" s="365"/>
      <c r="G111" s="365"/>
      <c r="H111" s="365"/>
      <c r="I111" s="365"/>
      <c r="J111" s="365"/>
      <c r="K111" s="365"/>
      <c r="L111" s="365"/>
      <c r="M111" s="365"/>
      <c r="N111" s="366"/>
    </row>
    <row r="113" spans="2:17" ht="90" customHeight="1" x14ac:dyDescent="0.25">
      <c r="B113" s="109" t="s">
        <v>0</v>
      </c>
      <c r="C113" s="109" t="s">
        <v>39</v>
      </c>
      <c r="D113" s="109" t="s">
        <v>40</v>
      </c>
      <c r="E113" s="109" t="s">
        <v>104</v>
      </c>
      <c r="F113" s="109" t="s">
        <v>106</v>
      </c>
      <c r="G113" s="109" t="s">
        <v>107</v>
      </c>
      <c r="H113" s="109" t="s">
        <v>108</v>
      </c>
      <c r="I113" s="109" t="s">
        <v>105</v>
      </c>
      <c r="J113" s="369" t="s">
        <v>109</v>
      </c>
      <c r="K113" s="370"/>
      <c r="L113" s="371"/>
      <c r="M113" s="109" t="s">
        <v>113</v>
      </c>
      <c r="N113" s="109" t="s">
        <v>41</v>
      </c>
      <c r="O113" s="109" t="s">
        <v>42</v>
      </c>
      <c r="P113" s="369" t="s">
        <v>3</v>
      </c>
      <c r="Q113" s="371"/>
    </row>
    <row r="114" spans="2:17" ht="81" customHeight="1" x14ac:dyDescent="0.25">
      <c r="B114" s="260" t="s">
        <v>121</v>
      </c>
      <c r="C114" s="275" t="s">
        <v>495</v>
      </c>
      <c r="D114" s="164" t="s">
        <v>288</v>
      </c>
      <c r="E114" s="274">
        <v>40442477</v>
      </c>
      <c r="F114" s="274" t="s">
        <v>289</v>
      </c>
      <c r="G114" s="164" t="s">
        <v>290</v>
      </c>
      <c r="H114" s="218">
        <v>41388</v>
      </c>
      <c r="I114" s="55">
        <v>124620</v>
      </c>
      <c r="J114" s="274" t="s">
        <v>199</v>
      </c>
      <c r="K114" s="280" t="s">
        <v>564</v>
      </c>
      <c r="L114" s="55" t="s">
        <v>291</v>
      </c>
      <c r="M114" s="274" t="s">
        <v>126</v>
      </c>
      <c r="N114" s="274" t="s">
        <v>126</v>
      </c>
      <c r="O114" s="274" t="s">
        <v>126</v>
      </c>
      <c r="P114" s="359"/>
      <c r="Q114" s="359"/>
    </row>
    <row r="115" spans="2:17" ht="80.25" customHeight="1" x14ac:dyDescent="0.25">
      <c r="B115" s="260" t="s">
        <v>122</v>
      </c>
      <c r="C115" s="275" t="s">
        <v>495</v>
      </c>
      <c r="D115" s="164" t="s">
        <v>296</v>
      </c>
      <c r="E115" s="274">
        <v>40399613</v>
      </c>
      <c r="F115" s="164" t="s">
        <v>297</v>
      </c>
      <c r="G115" s="164" t="s">
        <v>298</v>
      </c>
      <c r="H115" s="218">
        <v>36035</v>
      </c>
      <c r="I115" s="55"/>
      <c r="J115" s="274" t="s">
        <v>199</v>
      </c>
      <c r="K115" s="280" t="s">
        <v>299</v>
      </c>
      <c r="L115" s="55" t="s">
        <v>269</v>
      </c>
      <c r="M115" s="274" t="s">
        <v>126</v>
      </c>
      <c r="N115" s="274" t="s">
        <v>126</v>
      </c>
      <c r="O115" s="274" t="s">
        <v>126</v>
      </c>
      <c r="P115" s="372"/>
      <c r="Q115" s="373"/>
    </row>
    <row r="116" spans="2:17" ht="59.25" customHeight="1" x14ac:dyDescent="0.25">
      <c r="B116" s="260" t="s">
        <v>123</v>
      </c>
      <c r="C116" s="279" t="s">
        <v>559</v>
      </c>
      <c r="D116" s="164" t="s">
        <v>292</v>
      </c>
      <c r="E116" s="274">
        <v>93379673</v>
      </c>
      <c r="F116" s="274" t="s">
        <v>211</v>
      </c>
      <c r="G116" s="164" t="s">
        <v>290</v>
      </c>
      <c r="H116" s="218">
        <v>36395</v>
      </c>
      <c r="I116" s="55" t="s">
        <v>293</v>
      </c>
      <c r="J116" s="274" t="s">
        <v>294</v>
      </c>
      <c r="K116" s="281" t="s">
        <v>295</v>
      </c>
      <c r="L116" s="55" t="s">
        <v>215</v>
      </c>
      <c r="M116" s="274" t="s">
        <v>126</v>
      </c>
      <c r="N116" s="274" t="s">
        <v>126</v>
      </c>
      <c r="O116" s="274" t="s">
        <v>126</v>
      </c>
      <c r="P116" s="359"/>
      <c r="Q116" s="359"/>
    </row>
    <row r="120" spans="2:17" ht="54" customHeight="1" x14ac:dyDescent="0.25">
      <c r="B120" s="113" t="s">
        <v>33</v>
      </c>
      <c r="C120" s="113" t="s">
        <v>49</v>
      </c>
      <c r="D120" s="109" t="s">
        <v>50</v>
      </c>
      <c r="E120" s="113" t="s">
        <v>51</v>
      </c>
      <c r="F120" s="109" t="s">
        <v>56</v>
      </c>
      <c r="G120" s="282"/>
    </row>
    <row r="121" spans="2:17" ht="120.75" customHeight="1" x14ac:dyDescent="0.25">
      <c r="B121" s="360" t="s">
        <v>53</v>
      </c>
      <c r="C121" s="169" t="s">
        <v>118</v>
      </c>
      <c r="D121" s="112">
        <v>25</v>
      </c>
      <c r="E121" s="112">
        <v>25</v>
      </c>
      <c r="F121" s="361">
        <f>+E121+E122+E123</f>
        <v>60</v>
      </c>
      <c r="G121" s="82"/>
    </row>
    <row r="122" spans="2:17" ht="95.25" customHeight="1" x14ac:dyDescent="0.25">
      <c r="B122" s="360"/>
      <c r="C122" s="169" t="s">
        <v>119</v>
      </c>
      <c r="D122" s="72">
        <v>25</v>
      </c>
      <c r="E122" s="112">
        <v>25</v>
      </c>
      <c r="F122" s="361"/>
      <c r="G122" s="82"/>
    </row>
    <row r="123" spans="2:17" ht="69" customHeight="1" x14ac:dyDescent="0.25">
      <c r="B123" s="360"/>
      <c r="C123" s="169" t="s">
        <v>120</v>
      </c>
      <c r="D123" s="112">
        <v>10</v>
      </c>
      <c r="E123" s="112">
        <v>10</v>
      </c>
      <c r="F123" s="361"/>
      <c r="G123" s="82"/>
    </row>
    <row r="124" spans="2:17" x14ac:dyDescent="0.25">
      <c r="C124" s="93"/>
    </row>
    <row r="125" spans="2:17" x14ac:dyDescent="0.25">
      <c r="B125" s="111" t="s">
        <v>57</v>
      </c>
    </row>
    <row r="128" spans="2:17" ht="31.5" customHeight="1" x14ac:dyDescent="0.25">
      <c r="B128" s="114" t="s">
        <v>33</v>
      </c>
      <c r="C128" s="114" t="s">
        <v>58</v>
      </c>
      <c r="D128" s="113" t="s">
        <v>51</v>
      </c>
      <c r="E128" s="113" t="s">
        <v>16</v>
      </c>
    </row>
    <row r="129" spans="2:5" ht="53.25" customHeight="1" x14ac:dyDescent="0.25">
      <c r="B129" s="94" t="s">
        <v>59</v>
      </c>
      <c r="C129" s="95">
        <v>40</v>
      </c>
      <c r="D129" s="112">
        <f>+E106</f>
        <v>20</v>
      </c>
      <c r="E129" s="362">
        <f>+D129+D130</f>
        <v>80</v>
      </c>
    </row>
    <row r="130" spans="2:5" ht="66.75" customHeight="1" x14ac:dyDescent="0.25">
      <c r="B130" s="94" t="s">
        <v>60</v>
      </c>
      <c r="C130" s="95">
        <v>60</v>
      </c>
      <c r="D130" s="112">
        <f>+F121</f>
        <v>60</v>
      </c>
      <c r="E130" s="363"/>
    </row>
  </sheetData>
  <sheetProtection algorithmName="SHA-512" hashValue="1yrxdCj66BJrSeXvB5NMC7g8/2fpQmypfSIaznqgtNGRxGvkDb1NUVk+6H+GmuJo67l7LkMaHtWdMBJ0e5te+g==" saltValue="zpQDF3s980MDBynhsaSMhw==" spinCount="100000" sheet="1" objects="1" scenarios="1"/>
  <mergeCells count="40">
    <mergeCell ref="C9:N9"/>
    <mergeCell ref="B2:P2"/>
    <mergeCell ref="B4:P4"/>
    <mergeCell ref="C6:N6"/>
    <mergeCell ref="C7:N7"/>
    <mergeCell ref="C8:N8"/>
    <mergeCell ref="C10:E10"/>
    <mergeCell ref="B14:C15"/>
    <mergeCell ref="B16:C16"/>
    <mergeCell ref="E32:E33"/>
    <mergeCell ref="B44:B45"/>
    <mergeCell ref="C44:C45"/>
    <mergeCell ref="D44:E44"/>
    <mergeCell ref="C48:N48"/>
    <mergeCell ref="B50:N50"/>
    <mergeCell ref="O53:P53"/>
    <mergeCell ref="B89:P89"/>
    <mergeCell ref="O58:P58"/>
    <mergeCell ref="O59:P59"/>
    <mergeCell ref="O60:P60"/>
    <mergeCell ref="B66:N66"/>
    <mergeCell ref="J71:L71"/>
    <mergeCell ref="P71:Q71"/>
    <mergeCell ref="B82:N82"/>
    <mergeCell ref="D85:E85"/>
    <mergeCell ref="D86:E86"/>
    <mergeCell ref="P72:Q72"/>
    <mergeCell ref="P73:Q73"/>
    <mergeCell ref="P74:Q74"/>
    <mergeCell ref="P116:Q116"/>
    <mergeCell ref="B121:B123"/>
    <mergeCell ref="F121:F123"/>
    <mergeCell ref="E129:E130"/>
    <mergeCell ref="B92:N92"/>
    <mergeCell ref="E106:E108"/>
    <mergeCell ref="B111:N111"/>
    <mergeCell ref="J113:L113"/>
    <mergeCell ref="P113:Q113"/>
    <mergeCell ref="P114:Q114"/>
    <mergeCell ref="P115:Q115"/>
  </mergeCells>
  <dataValidations count="2">
    <dataValidation type="list" allowBlank="1" showInputMessage="1" showErrorMessage="1" sqref="WVE983046 A65542 IS65542 SO65542 ACK65542 AMG65542 AWC65542 BFY65542 BPU65542 BZQ65542 CJM65542 CTI65542 DDE65542 DNA65542 DWW65542 EGS65542 EQO65542 FAK65542 FKG65542 FUC65542 GDY65542 GNU65542 GXQ65542 HHM65542 HRI65542 IBE65542 ILA65542 IUW65542 JES65542 JOO65542 JYK65542 KIG65542 KSC65542 LBY65542 LLU65542 LVQ65542 MFM65542 MPI65542 MZE65542 NJA65542 NSW65542 OCS65542 OMO65542 OWK65542 PGG65542 PQC65542 PZY65542 QJU65542 QTQ65542 RDM65542 RNI65542 RXE65542 SHA65542 SQW65542 TAS65542 TKO65542 TUK65542 UEG65542 UOC65542 UXY65542 VHU65542 VRQ65542 WBM65542 WLI65542 WVE65542 A131078 IS131078 SO131078 ACK131078 AMG131078 AWC131078 BFY131078 BPU131078 BZQ131078 CJM131078 CTI131078 DDE131078 DNA131078 DWW131078 EGS131078 EQO131078 FAK131078 FKG131078 FUC131078 GDY131078 GNU131078 GXQ131078 HHM131078 HRI131078 IBE131078 ILA131078 IUW131078 JES131078 JOO131078 JYK131078 KIG131078 KSC131078 LBY131078 LLU131078 LVQ131078 MFM131078 MPI131078 MZE131078 NJA131078 NSW131078 OCS131078 OMO131078 OWK131078 PGG131078 PQC131078 PZY131078 QJU131078 QTQ131078 RDM131078 RNI131078 RXE131078 SHA131078 SQW131078 TAS131078 TKO131078 TUK131078 UEG131078 UOC131078 UXY131078 VHU131078 VRQ131078 WBM131078 WLI131078 WVE131078 A196614 IS196614 SO196614 ACK196614 AMG196614 AWC196614 BFY196614 BPU196614 BZQ196614 CJM196614 CTI196614 DDE196614 DNA196614 DWW196614 EGS196614 EQO196614 FAK196614 FKG196614 FUC196614 GDY196614 GNU196614 GXQ196614 HHM196614 HRI196614 IBE196614 ILA196614 IUW196614 JES196614 JOO196614 JYK196614 KIG196614 KSC196614 LBY196614 LLU196614 LVQ196614 MFM196614 MPI196614 MZE196614 NJA196614 NSW196614 OCS196614 OMO196614 OWK196614 PGG196614 PQC196614 PZY196614 QJU196614 QTQ196614 RDM196614 RNI196614 RXE196614 SHA196614 SQW196614 TAS196614 TKO196614 TUK196614 UEG196614 UOC196614 UXY196614 VHU196614 VRQ196614 WBM196614 WLI196614 WVE196614 A262150 IS262150 SO262150 ACK262150 AMG262150 AWC262150 BFY262150 BPU262150 BZQ262150 CJM262150 CTI262150 DDE262150 DNA262150 DWW262150 EGS262150 EQO262150 FAK262150 FKG262150 FUC262150 GDY262150 GNU262150 GXQ262150 HHM262150 HRI262150 IBE262150 ILA262150 IUW262150 JES262150 JOO262150 JYK262150 KIG262150 KSC262150 LBY262150 LLU262150 LVQ262150 MFM262150 MPI262150 MZE262150 NJA262150 NSW262150 OCS262150 OMO262150 OWK262150 PGG262150 PQC262150 PZY262150 QJU262150 QTQ262150 RDM262150 RNI262150 RXE262150 SHA262150 SQW262150 TAS262150 TKO262150 TUK262150 UEG262150 UOC262150 UXY262150 VHU262150 VRQ262150 WBM262150 WLI262150 WVE262150 A327686 IS327686 SO327686 ACK327686 AMG327686 AWC327686 BFY327686 BPU327686 BZQ327686 CJM327686 CTI327686 DDE327686 DNA327686 DWW327686 EGS327686 EQO327686 FAK327686 FKG327686 FUC327686 GDY327686 GNU327686 GXQ327686 HHM327686 HRI327686 IBE327686 ILA327686 IUW327686 JES327686 JOO327686 JYK327686 KIG327686 KSC327686 LBY327686 LLU327686 LVQ327686 MFM327686 MPI327686 MZE327686 NJA327686 NSW327686 OCS327686 OMO327686 OWK327686 PGG327686 PQC327686 PZY327686 QJU327686 QTQ327686 RDM327686 RNI327686 RXE327686 SHA327686 SQW327686 TAS327686 TKO327686 TUK327686 UEG327686 UOC327686 UXY327686 VHU327686 VRQ327686 WBM327686 WLI327686 WVE327686 A393222 IS393222 SO393222 ACK393222 AMG393222 AWC393222 BFY393222 BPU393222 BZQ393222 CJM393222 CTI393222 DDE393222 DNA393222 DWW393222 EGS393222 EQO393222 FAK393222 FKG393222 FUC393222 GDY393222 GNU393222 GXQ393222 HHM393222 HRI393222 IBE393222 ILA393222 IUW393222 JES393222 JOO393222 JYK393222 KIG393222 KSC393222 LBY393222 LLU393222 LVQ393222 MFM393222 MPI393222 MZE393222 NJA393222 NSW393222 OCS393222 OMO393222 OWK393222 PGG393222 PQC393222 PZY393222 QJU393222 QTQ393222 RDM393222 RNI393222 RXE393222 SHA393222 SQW393222 TAS393222 TKO393222 TUK393222 UEG393222 UOC393222 UXY393222 VHU393222 VRQ393222 WBM393222 WLI393222 WVE393222 A458758 IS458758 SO458758 ACK458758 AMG458758 AWC458758 BFY458758 BPU458758 BZQ458758 CJM458758 CTI458758 DDE458758 DNA458758 DWW458758 EGS458758 EQO458758 FAK458758 FKG458758 FUC458758 GDY458758 GNU458758 GXQ458758 HHM458758 HRI458758 IBE458758 ILA458758 IUW458758 JES458758 JOO458758 JYK458758 KIG458758 KSC458758 LBY458758 LLU458758 LVQ458758 MFM458758 MPI458758 MZE458758 NJA458758 NSW458758 OCS458758 OMO458758 OWK458758 PGG458758 PQC458758 PZY458758 QJU458758 QTQ458758 RDM458758 RNI458758 RXE458758 SHA458758 SQW458758 TAS458758 TKO458758 TUK458758 UEG458758 UOC458758 UXY458758 VHU458758 VRQ458758 WBM458758 WLI458758 WVE458758 A524294 IS524294 SO524294 ACK524294 AMG524294 AWC524294 BFY524294 BPU524294 BZQ524294 CJM524294 CTI524294 DDE524294 DNA524294 DWW524294 EGS524294 EQO524294 FAK524294 FKG524294 FUC524294 GDY524294 GNU524294 GXQ524294 HHM524294 HRI524294 IBE524294 ILA524294 IUW524294 JES524294 JOO524294 JYK524294 KIG524294 KSC524294 LBY524294 LLU524294 LVQ524294 MFM524294 MPI524294 MZE524294 NJA524294 NSW524294 OCS524294 OMO524294 OWK524294 PGG524294 PQC524294 PZY524294 QJU524294 QTQ524294 RDM524294 RNI524294 RXE524294 SHA524294 SQW524294 TAS524294 TKO524294 TUK524294 UEG524294 UOC524294 UXY524294 VHU524294 VRQ524294 WBM524294 WLI524294 WVE524294 A589830 IS589830 SO589830 ACK589830 AMG589830 AWC589830 BFY589830 BPU589830 BZQ589830 CJM589830 CTI589830 DDE589830 DNA589830 DWW589830 EGS589830 EQO589830 FAK589830 FKG589830 FUC589830 GDY589830 GNU589830 GXQ589830 HHM589830 HRI589830 IBE589830 ILA589830 IUW589830 JES589830 JOO589830 JYK589830 KIG589830 KSC589830 LBY589830 LLU589830 LVQ589830 MFM589830 MPI589830 MZE589830 NJA589830 NSW589830 OCS589830 OMO589830 OWK589830 PGG589830 PQC589830 PZY589830 QJU589830 QTQ589830 RDM589830 RNI589830 RXE589830 SHA589830 SQW589830 TAS589830 TKO589830 TUK589830 UEG589830 UOC589830 UXY589830 VHU589830 VRQ589830 WBM589830 WLI589830 WVE589830 A655366 IS655366 SO655366 ACK655366 AMG655366 AWC655366 BFY655366 BPU655366 BZQ655366 CJM655366 CTI655366 DDE655366 DNA655366 DWW655366 EGS655366 EQO655366 FAK655366 FKG655366 FUC655366 GDY655366 GNU655366 GXQ655366 HHM655366 HRI655366 IBE655366 ILA655366 IUW655366 JES655366 JOO655366 JYK655366 KIG655366 KSC655366 LBY655366 LLU655366 LVQ655366 MFM655366 MPI655366 MZE655366 NJA655366 NSW655366 OCS655366 OMO655366 OWK655366 PGG655366 PQC655366 PZY655366 QJU655366 QTQ655366 RDM655366 RNI655366 RXE655366 SHA655366 SQW655366 TAS655366 TKO655366 TUK655366 UEG655366 UOC655366 UXY655366 VHU655366 VRQ655366 WBM655366 WLI655366 WVE655366 A720902 IS720902 SO720902 ACK720902 AMG720902 AWC720902 BFY720902 BPU720902 BZQ720902 CJM720902 CTI720902 DDE720902 DNA720902 DWW720902 EGS720902 EQO720902 FAK720902 FKG720902 FUC720902 GDY720902 GNU720902 GXQ720902 HHM720902 HRI720902 IBE720902 ILA720902 IUW720902 JES720902 JOO720902 JYK720902 KIG720902 KSC720902 LBY720902 LLU720902 LVQ720902 MFM720902 MPI720902 MZE720902 NJA720902 NSW720902 OCS720902 OMO720902 OWK720902 PGG720902 PQC720902 PZY720902 QJU720902 QTQ720902 RDM720902 RNI720902 RXE720902 SHA720902 SQW720902 TAS720902 TKO720902 TUK720902 UEG720902 UOC720902 UXY720902 VHU720902 VRQ720902 WBM720902 WLI720902 WVE720902 A786438 IS786438 SO786438 ACK786438 AMG786438 AWC786438 BFY786438 BPU786438 BZQ786438 CJM786438 CTI786438 DDE786438 DNA786438 DWW786438 EGS786438 EQO786438 FAK786438 FKG786438 FUC786438 GDY786438 GNU786438 GXQ786438 HHM786438 HRI786438 IBE786438 ILA786438 IUW786438 JES786438 JOO786438 JYK786438 KIG786438 KSC786438 LBY786438 LLU786438 LVQ786438 MFM786438 MPI786438 MZE786438 NJA786438 NSW786438 OCS786438 OMO786438 OWK786438 PGG786438 PQC786438 PZY786438 QJU786438 QTQ786438 RDM786438 RNI786438 RXE786438 SHA786438 SQW786438 TAS786438 TKO786438 TUK786438 UEG786438 UOC786438 UXY786438 VHU786438 VRQ786438 WBM786438 WLI786438 WVE786438 A851974 IS851974 SO851974 ACK851974 AMG851974 AWC851974 BFY851974 BPU851974 BZQ851974 CJM851974 CTI851974 DDE851974 DNA851974 DWW851974 EGS851974 EQO851974 FAK851974 FKG851974 FUC851974 GDY851974 GNU851974 GXQ851974 HHM851974 HRI851974 IBE851974 ILA851974 IUW851974 JES851974 JOO851974 JYK851974 KIG851974 KSC851974 LBY851974 LLU851974 LVQ851974 MFM851974 MPI851974 MZE851974 NJA851974 NSW851974 OCS851974 OMO851974 OWK851974 PGG851974 PQC851974 PZY851974 QJU851974 QTQ851974 RDM851974 RNI851974 RXE851974 SHA851974 SQW851974 TAS851974 TKO851974 TUK851974 UEG851974 UOC851974 UXY851974 VHU851974 VRQ851974 WBM851974 WLI851974 WVE851974 A917510 IS917510 SO917510 ACK917510 AMG917510 AWC917510 BFY917510 BPU917510 BZQ917510 CJM917510 CTI917510 DDE917510 DNA917510 DWW917510 EGS917510 EQO917510 FAK917510 FKG917510 FUC917510 GDY917510 GNU917510 GXQ917510 HHM917510 HRI917510 IBE917510 ILA917510 IUW917510 JES917510 JOO917510 JYK917510 KIG917510 KSC917510 LBY917510 LLU917510 LVQ917510 MFM917510 MPI917510 MZE917510 NJA917510 NSW917510 OCS917510 OMO917510 OWK917510 PGG917510 PQC917510 PZY917510 QJU917510 QTQ917510 RDM917510 RNI917510 RXE917510 SHA917510 SQW917510 TAS917510 TKO917510 TUK917510 UEG917510 UOC917510 UXY917510 VHU917510 VRQ917510 WBM917510 WLI917510 WVE917510 A983046 IS983046 SO983046 ACK983046 AMG983046 AWC983046 BFY983046 BPU983046 BZQ983046 CJM983046 CTI983046 DDE983046 DNA983046 DWW983046 EGS983046 EQO983046 FAK983046 FKG983046 FUC983046 GDY983046 GNU983046 GXQ983046 HHM983046 HRI983046 IBE983046 ILA983046 IUW983046 JES983046 JOO983046 JYK983046 KIG983046 KSC983046 LBY983046 LLU983046 LVQ983046 MFM983046 MPI983046 MZE983046 NJA983046 NSW983046 OCS983046 OMO983046 OWK983046 PGG983046 PQC983046 PZY983046 QJU983046 QTQ983046 RDM983046 RNI983046 RXE983046 SHA983046 SQW983046 TAS983046 TKO983046 TUK983046 UEG983046 UOC983046 UXY983046 VHU983046 VRQ983046 WBM983046 WLI983046 WVE18:WVE34 WLI18:WLI34 WBM18:WBM34 VRQ18:VRQ34 VHU18:VHU34 UXY18:UXY34 UOC18:UOC34 UEG18:UEG34 TUK18:TUK34 TKO18:TKO34 TAS18:TAS34 SQW18:SQW34 SHA18:SHA34 RXE18:RXE34 RNI18:RNI34 RDM18:RDM34 QTQ18:QTQ34 QJU18:QJU34 PZY18:PZY34 PQC18:PQC34 PGG18:PGG34 OWK18:OWK34 OMO18:OMO34 OCS18:OCS34 NSW18:NSW34 NJA18:NJA34 MZE18:MZE34 MPI18:MPI34 MFM18:MFM34 LVQ18:LVQ34 LLU18:LLU34 LBY18:LBY34 KSC18:KSC34 KIG18:KIG34 JYK18:JYK34 JOO18:JOO34 JES18:JES34 IUW18:IUW34 ILA18:ILA34 IBE18:IBE34 HRI18:HRI34 HHM18:HHM34 GXQ18:GXQ34 GNU18:GNU34 GDY18:GDY34 FUC18:FUC34 FKG18:FKG34 FAK18:FAK34 EQO18:EQO34 EGS18:EGS34 DWW18:DWW34 DNA18:DNA34 DDE18:DDE34 CTI18:CTI34 CJM18:CJM34 BZQ18:BZQ34 BPU18:BPU34 BFY18:BFY34 AWC18:AWC34 AMG18:AMG34 ACK18:ACK34 SO18:SO34 IS18:IS34 A18:A34">
      <formula1>"1,2,3,4,5"</formula1>
    </dataValidation>
    <dataValidation type="decimal" allowBlank="1" showInputMessage="1" showErrorMessage="1" sqref="WVH983046 WLL983046 C65542 IV65542 SR65542 ACN65542 AMJ65542 AWF65542 BGB65542 BPX65542 BZT65542 CJP65542 CTL65542 DDH65542 DND65542 DWZ65542 EGV65542 EQR65542 FAN65542 FKJ65542 FUF65542 GEB65542 GNX65542 GXT65542 HHP65542 HRL65542 IBH65542 ILD65542 IUZ65542 JEV65542 JOR65542 JYN65542 KIJ65542 KSF65542 LCB65542 LLX65542 LVT65542 MFP65542 MPL65542 MZH65542 NJD65542 NSZ65542 OCV65542 OMR65542 OWN65542 PGJ65542 PQF65542 QAB65542 QJX65542 QTT65542 RDP65542 RNL65542 RXH65542 SHD65542 SQZ65542 TAV65542 TKR65542 TUN65542 UEJ65542 UOF65542 UYB65542 VHX65542 VRT65542 WBP65542 WLL65542 WVH65542 C131078 IV131078 SR131078 ACN131078 AMJ131078 AWF131078 BGB131078 BPX131078 BZT131078 CJP131078 CTL131078 DDH131078 DND131078 DWZ131078 EGV131078 EQR131078 FAN131078 FKJ131078 FUF131078 GEB131078 GNX131078 GXT131078 HHP131078 HRL131078 IBH131078 ILD131078 IUZ131078 JEV131078 JOR131078 JYN131078 KIJ131078 KSF131078 LCB131078 LLX131078 LVT131078 MFP131078 MPL131078 MZH131078 NJD131078 NSZ131078 OCV131078 OMR131078 OWN131078 PGJ131078 PQF131078 QAB131078 QJX131078 QTT131078 RDP131078 RNL131078 RXH131078 SHD131078 SQZ131078 TAV131078 TKR131078 TUN131078 UEJ131078 UOF131078 UYB131078 VHX131078 VRT131078 WBP131078 WLL131078 WVH131078 C196614 IV196614 SR196614 ACN196614 AMJ196614 AWF196614 BGB196614 BPX196614 BZT196614 CJP196614 CTL196614 DDH196614 DND196614 DWZ196614 EGV196614 EQR196614 FAN196614 FKJ196614 FUF196614 GEB196614 GNX196614 GXT196614 HHP196614 HRL196614 IBH196614 ILD196614 IUZ196614 JEV196614 JOR196614 JYN196614 KIJ196614 KSF196614 LCB196614 LLX196614 LVT196614 MFP196614 MPL196614 MZH196614 NJD196614 NSZ196614 OCV196614 OMR196614 OWN196614 PGJ196614 PQF196614 QAB196614 QJX196614 QTT196614 RDP196614 RNL196614 RXH196614 SHD196614 SQZ196614 TAV196614 TKR196614 TUN196614 UEJ196614 UOF196614 UYB196614 VHX196614 VRT196614 WBP196614 WLL196614 WVH196614 C262150 IV262150 SR262150 ACN262150 AMJ262150 AWF262150 BGB262150 BPX262150 BZT262150 CJP262150 CTL262150 DDH262150 DND262150 DWZ262150 EGV262150 EQR262150 FAN262150 FKJ262150 FUF262150 GEB262150 GNX262150 GXT262150 HHP262150 HRL262150 IBH262150 ILD262150 IUZ262150 JEV262150 JOR262150 JYN262150 KIJ262150 KSF262150 LCB262150 LLX262150 LVT262150 MFP262150 MPL262150 MZH262150 NJD262150 NSZ262150 OCV262150 OMR262150 OWN262150 PGJ262150 PQF262150 QAB262150 QJX262150 QTT262150 RDP262150 RNL262150 RXH262150 SHD262150 SQZ262150 TAV262150 TKR262150 TUN262150 UEJ262150 UOF262150 UYB262150 VHX262150 VRT262150 WBP262150 WLL262150 WVH262150 C327686 IV327686 SR327686 ACN327686 AMJ327686 AWF327686 BGB327686 BPX327686 BZT327686 CJP327686 CTL327686 DDH327686 DND327686 DWZ327686 EGV327686 EQR327686 FAN327686 FKJ327686 FUF327686 GEB327686 GNX327686 GXT327686 HHP327686 HRL327686 IBH327686 ILD327686 IUZ327686 JEV327686 JOR327686 JYN327686 KIJ327686 KSF327686 LCB327686 LLX327686 LVT327686 MFP327686 MPL327686 MZH327686 NJD327686 NSZ327686 OCV327686 OMR327686 OWN327686 PGJ327686 PQF327686 QAB327686 QJX327686 QTT327686 RDP327686 RNL327686 RXH327686 SHD327686 SQZ327686 TAV327686 TKR327686 TUN327686 UEJ327686 UOF327686 UYB327686 VHX327686 VRT327686 WBP327686 WLL327686 WVH327686 C393222 IV393222 SR393222 ACN393222 AMJ393222 AWF393222 BGB393222 BPX393222 BZT393222 CJP393222 CTL393222 DDH393222 DND393222 DWZ393222 EGV393222 EQR393222 FAN393222 FKJ393222 FUF393222 GEB393222 GNX393222 GXT393222 HHP393222 HRL393222 IBH393222 ILD393222 IUZ393222 JEV393222 JOR393222 JYN393222 KIJ393222 KSF393222 LCB393222 LLX393222 LVT393222 MFP393222 MPL393222 MZH393222 NJD393222 NSZ393222 OCV393222 OMR393222 OWN393222 PGJ393222 PQF393222 QAB393222 QJX393222 QTT393222 RDP393222 RNL393222 RXH393222 SHD393222 SQZ393222 TAV393222 TKR393222 TUN393222 UEJ393222 UOF393222 UYB393222 VHX393222 VRT393222 WBP393222 WLL393222 WVH393222 C458758 IV458758 SR458758 ACN458758 AMJ458758 AWF458758 BGB458758 BPX458758 BZT458758 CJP458758 CTL458758 DDH458758 DND458758 DWZ458758 EGV458758 EQR458758 FAN458758 FKJ458758 FUF458758 GEB458758 GNX458758 GXT458758 HHP458758 HRL458758 IBH458758 ILD458758 IUZ458758 JEV458758 JOR458758 JYN458758 KIJ458758 KSF458758 LCB458758 LLX458758 LVT458758 MFP458758 MPL458758 MZH458758 NJD458758 NSZ458758 OCV458758 OMR458758 OWN458758 PGJ458758 PQF458758 QAB458758 QJX458758 QTT458758 RDP458758 RNL458758 RXH458758 SHD458758 SQZ458758 TAV458758 TKR458758 TUN458758 UEJ458758 UOF458758 UYB458758 VHX458758 VRT458758 WBP458758 WLL458758 WVH458758 C524294 IV524294 SR524294 ACN524294 AMJ524294 AWF524294 BGB524294 BPX524294 BZT524294 CJP524294 CTL524294 DDH524294 DND524294 DWZ524294 EGV524294 EQR524294 FAN524294 FKJ524294 FUF524294 GEB524294 GNX524294 GXT524294 HHP524294 HRL524294 IBH524294 ILD524294 IUZ524294 JEV524294 JOR524294 JYN524294 KIJ524294 KSF524294 LCB524294 LLX524294 LVT524294 MFP524294 MPL524294 MZH524294 NJD524294 NSZ524294 OCV524294 OMR524294 OWN524294 PGJ524294 PQF524294 QAB524294 QJX524294 QTT524294 RDP524294 RNL524294 RXH524294 SHD524294 SQZ524294 TAV524294 TKR524294 TUN524294 UEJ524294 UOF524294 UYB524294 VHX524294 VRT524294 WBP524294 WLL524294 WVH524294 C589830 IV589830 SR589830 ACN589830 AMJ589830 AWF589830 BGB589830 BPX589830 BZT589830 CJP589830 CTL589830 DDH589830 DND589830 DWZ589830 EGV589830 EQR589830 FAN589830 FKJ589830 FUF589830 GEB589830 GNX589830 GXT589830 HHP589830 HRL589830 IBH589830 ILD589830 IUZ589830 JEV589830 JOR589830 JYN589830 KIJ589830 KSF589830 LCB589830 LLX589830 LVT589830 MFP589830 MPL589830 MZH589830 NJD589830 NSZ589830 OCV589830 OMR589830 OWN589830 PGJ589830 PQF589830 QAB589830 QJX589830 QTT589830 RDP589830 RNL589830 RXH589830 SHD589830 SQZ589830 TAV589830 TKR589830 TUN589830 UEJ589830 UOF589830 UYB589830 VHX589830 VRT589830 WBP589830 WLL589830 WVH589830 C655366 IV655366 SR655366 ACN655366 AMJ655366 AWF655366 BGB655366 BPX655366 BZT655366 CJP655366 CTL655366 DDH655366 DND655366 DWZ655366 EGV655366 EQR655366 FAN655366 FKJ655366 FUF655366 GEB655366 GNX655366 GXT655366 HHP655366 HRL655366 IBH655366 ILD655366 IUZ655366 JEV655366 JOR655366 JYN655366 KIJ655366 KSF655366 LCB655366 LLX655366 LVT655366 MFP655366 MPL655366 MZH655366 NJD655366 NSZ655366 OCV655366 OMR655366 OWN655366 PGJ655366 PQF655366 QAB655366 QJX655366 QTT655366 RDP655366 RNL655366 RXH655366 SHD655366 SQZ655366 TAV655366 TKR655366 TUN655366 UEJ655366 UOF655366 UYB655366 VHX655366 VRT655366 WBP655366 WLL655366 WVH655366 C720902 IV720902 SR720902 ACN720902 AMJ720902 AWF720902 BGB720902 BPX720902 BZT720902 CJP720902 CTL720902 DDH720902 DND720902 DWZ720902 EGV720902 EQR720902 FAN720902 FKJ720902 FUF720902 GEB720902 GNX720902 GXT720902 HHP720902 HRL720902 IBH720902 ILD720902 IUZ720902 JEV720902 JOR720902 JYN720902 KIJ720902 KSF720902 LCB720902 LLX720902 LVT720902 MFP720902 MPL720902 MZH720902 NJD720902 NSZ720902 OCV720902 OMR720902 OWN720902 PGJ720902 PQF720902 QAB720902 QJX720902 QTT720902 RDP720902 RNL720902 RXH720902 SHD720902 SQZ720902 TAV720902 TKR720902 TUN720902 UEJ720902 UOF720902 UYB720902 VHX720902 VRT720902 WBP720902 WLL720902 WVH720902 C786438 IV786438 SR786438 ACN786438 AMJ786438 AWF786438 BGB786438 BPX786438 BZT786438 CJP786438 CTL786438 DDH786438 DND786438 DWZ786438 EGV786438 EQR786438 FAN786438 FKJ786438 FUF786438 GEB786438 GNX786438 GXT786438 HHP786438 HRL786438 IBH786438 ILD786438 IUZ786438 JEV786438 JOR786438 JYN786438 KIJ786438 KSF786438 LCB786438 LLX786438 LVT786438 MFP786438 MPL786438 MZH786438 NJD786438 NSZ786438 OCV786438 OMR786438 OWN786438 PGJ786438 PQF786438 QAB786438 QJX786438 QTT786438 RDP786438 RNL786438 RXH786438 SHD786438 SQZ786438 TAV786438 TKR786438 TUN786438 UEJ786438 UOF786438 UYB786438 VHX786438 VRT786438 WBP786438 WLL786438 WVH786438 C851974 IV851974 SR851974 ACN851974 AMJ851974 AWF851974 BGB851974 BPX851974 BZT851974 CJP851974 CTL851974 DDH851974 DND851974 DWZ851974 EGV851974 EQR851974 FAN851974 FKJ851974 FUF851974 GEB851974 GNX851974 GXT851974 HHP851974 HRL851974 IBH851974 ILD851974 IUZ851974 JEV851974 JOR851974 JYN851974 KIJ851974 KSF851974 LCB851974 LLX851974 LVT851974 MFP851974 MPL851974 MZH851974 NJD851974 NSZ851974 OCV851974 OMR851974 OWN851974 PGJ851974 PQF851974 QAB851974 QJX851974 QTT851974 RDP851974 RNL851974 RXH851974 SHD851974 SQZ851974 TAV851974 TKR851974 TUN851974 UEJ851974 UOF851974 UYB851974 VHX851974 VRT851974 WBP851974 WLL851974 WVH851974 C917510 IV917510 SR917510 ACN917510 AMJ917510 AWF917510 BGB917510 BPX917510 BZT917510 CJP917510 CTL917510 DDH917510 DND917510 DWZ917510 EGV917510 EQR917510 FAN917510 FKJ917510 FUF917510 GEB917510 GNX917510 GXT917510 HHP917510 HRL917510 IBH917510 ILD917510 IUZ917510 JEV917510 JOR917510 JYN917510 KIJ917510 KSF917510 LCB917510 LLX917510 LVT917510 MFP917510 MPL917510 MZH917510 NJD917510 NSZ917510 OCV917510 OMR917510 OWN917510 PGJ917510 PQF917510 QAB917510 QJX917510 QTT917510 RDP917510 RNL917510 RXH917510 SHD917510 SQZ917510 TAV917510 TKR917510 TUN917510 UEJ917510 UOF917510 UYB917510 VHX917510 VRT917510 WBP917510 WLL917510 WVH917510 C983046 IV983046 SR983046 ACN983046 AMJ983046 AWF983046 BGB983046 BPX983046 BZT983046 CJP983046 CTL983046 DDH983046 DND983046 DWZ983046 EGV983046 EQR983046 FAN983046 FKJ983046 FUF983046 GEB983046 GNX983046 GXT983046 HHP983046 HRL983046 IBH983046 ILD983046 IUZ983046 JEV983046 JOR983046 JYN983046 KIJ983046 KSF983046 LCB983046 LLX983046 LVT983046 MFP983046 MPL983046 MZH983046 NJD983046 NSZ983046 OCV983046 OMR983046 OWN983046 PGJ983046 PQF983046 QAB983046 QJX983046 QTT983046 RDP983046 RNL983046 RXH983046 SHD983046 SQZ983046 TAV983046 TKR983046 TUN983046 UEJ983046 UOF983046 UYB983046 VHX983046 VRT983046 WBP983046 WVH18:WVH34 WLL18:WLL34 WBP18:WBP34 VRT18:VRT34 VHX18:VHX34 UYB18:UYB34 UOF18:UOF34 UEJ18:UEJ34 TUN18:TUN34 TKR18:TKR34 TAV18:TAV34 SQZ18:SQZ34 SHD18:SHD34 RXH18:RXH34 RNL18:RNL34 RDP18:RDP34 QTT18:QTT34 QJX18:QJX34 QAB18:QAB34 PQF18:PQF34 PGJ18:PGJ34 OWN18:OWN34 OMR18:OMR34 OCV18:OCV34 NSZ18:NSZ34 NJD18:NJD34 MZH18:MZH34 MPL18:MPL34 MFP18:MFP34 LVT18:LVT34 LLX18:LLX34 LCB18:LCB34 KSF18:KSF34 KIJ18:KIJ34 JYN18:JYN34 JOR18:JOR34 JEV18:JEV34 IUZ18:IUZ34 ILD18:ILD34 IBH18:IBH34 HRL18:HRL34 HHP18:HHP34 GXT18:GXT34 GNX18:GNX34 GEB18:GEB34 FUF18:FUF34 FKJ18:FKJ34 FAN18:FAN34 EQR18:EQR34 EGV18:EGV34 DWZ18:DWZ34 DND18:DND34 DDH18:DDH34 CTL18:CTL34 CJP18:CJP34 BZT18:BZT34 BPX18:BPX34 BGB18:BGB34 AWF18:AWF34 AMJ18:AMJ34 ACN18:ACN34 SR18:SR34 IV18:IV3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Z133"/>
  <sheetViews>
    <sheetView topLeftCell="A16" zoomScale="73" zoomScaleNormal="73" workbookViewId="0">
      <selection activeCell="C33" sqref="C33"/>
    </sheetView>
  </sheetViews>
  <sheetFormatPr baseColWidth="10" defaultRowHeight="15" x14ac:dyDescent="0.25"/>
  <cols>
    <col min="1" max="1" width="3.140625" style="8" bestFit="1" customWidth="1"/>
    <col min="2" max="2" width="71.5703125" style="8" customWidth="1"/>
    <col min="3" max="3" width="31.140625" style="8" customWidth="1"/>
    <col min="4" max="4" width="26.7109375" style="8" customWidth="1"/>
    <col min="5" max="5" width="25" style="8" customWidth="1"/>
    <col min="6" max="7" width="29.7109375" style="8" customWidth="1"/>
    <col min="8" max="8" width="24.5703125" style="8" customWidth="1"/>
    <col min="9" max="9" width="24" style="8" customWidth="1"/>
    <col min="10" max="10" width="20.28515625" style="8" customWidth="1"/>
    <col min="11" max="11" width="18.28515625" style="8" customWidth="1"/>
    <col min="12" max="12" width="60.7109375" style="8" customWidth="1"/>
    <col min="13" max="13" width="18.7109375" style="8" customWidth="1"/>
    <col min="14" max="14" width="22.140625" style="8" customWidth="1"/>
    <col min="15" max="15" width="26.140625" style="8" customWidth="1"/>
    <col min="16" max="16" width="19.5703125" style="8" bestFit="1" customWidth="1"/>
    <col min="17" max="17" width="70"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6.25" x14ac:dyDescent="0.25">
      <c r="B2" s="376" t="s">
        <v>63</v>
      </c>
      <c r="C2" s="377"/>
      <c r="D2" s="377"/>
      <c r="E2" s="377"/>
      <c r="F2" s="377"/>
      <c r="G2" s="377"/>
      <c r="H2" s="377"/>
      <c r="I2" s="377"/>
      <c r="J2" s="377"/>
      <c r="K2" s="377"/>
      <c r="L2" s="377"/>
      <c r="M2" s="377"/>
      <c r="N2" s="377"/>
      <c r="O2" s="377"/>
      <c r="P2" s="377"/>
    </row>
    <row r="4" spans="2:16" ht="26.25" x14ac:dyDescent="0.25">
      <c r="B4" s="376" t="s">
        <v>48</v>
      </c>
      <c r="C4" s="377"/>
      <c r="D4" s="377"/>
      <c r="E4" s="377"/>
      <c r="F4" s="377"/>
      <c r="G4" s="377"/>
      <c r="H4" s="377"/>
      <c r="I4" s="377"/>
      <c r="J4" s="377"/>
      <c r="K4" s="377"/>
      <c r="L4" s="377"/>
      <c r="M4" s="377"/>
      <c r="N4" s="377"/>
      <c r="O4" s="377"/>
      <c r="P4" s="377"/>
    </row>
    <row r="5" spans="2:16" ht="15.75" thickBot="1" x14ac:dyDescent="0.3"/>
    <row r="6" spans="2:16" ht="21.75" thickBot="1" x14ac:dyDescent="0.3">
      <c r="B6" s="10" t="s">
        <v>4</v>
      </c>
      <c r="C6" s="388" t="s">
        <v>147</v>
      </c>
      <c r="D6" s="388"/>
      <c r="E6" s="388"/>
      <c r="F6" s="388"/>
      <c r="G6" s="388"/>
      <c r="H6" s="388"/>
      <c r="I6" s="388"/>
      <c r="J6" s="388"/>
      <c r="K6" s="388"/>
      <c r="L6" s="388"/>
      <c r="M6" s="388"/>
      <c r="N6" s="389"/>
    </row>
    <row r="7" spans="2:16" ht="16.5" thickBot="1" x14ac:dyDescent="0.3">
      <c r="B7" s="11" t="s">
        <v>5</v>
      </c>
      <c r="C7" s="388" t="s">
        <v>148</v>
      </c>
      <c r="D7" s="388"/>
      <c r="E7" s="388"/>
      <c r="F7" s="388"/>
      <c r="G7" s="388"/>
      <c r="H7" s="388"/>
      <c r="I7" s="388"/>
      <c r="J7" s="388"/>
      <c r="K7" s="388"/>
      <c r="L7" s="388"/>
      <c r="M7" s="388"/>
      <c r="N7" s="389"/>
    </row>
    <row r="8" spans="2:16" ht="16.5" thickBot="1" x14ac:dyDescent="0.3">
      <c r="B8" s="11" t="s">
        <v>6</v>
      </c>
      <c r="C8" s="388" t="s">
        <v>149</v>
      </c>
      <c r="D8" s="388"/>
      <c r="E8" s="388"/>
      <c r="F8" s="388"/>
      <c r="G8" s="388"/>
      <c r="H8" s="388"/>
      <c r="I8" s="388"/>
      <c r="J8" s="388"/>
      <c r="K8" s="388"/>
      <c r="L8" s="388"/>
      <c r="M8" s="388"/>
      <c r="N8" s="389"/>
    </row>
    <row r="9" spans="2:16" ht="16.5" thickBot="1" x14ac:dyDescent="0.3">
      <c r="B9" s="11" t="s">
        <v>7</v>
      </c>
      <c r="C9" s="388" t="s">
        <v>150</v>
      </c>
      <c r="D9" s="388"/>
      <c r="E9" s="388"/>
      <c r="F9" s="388"/>
      <c r="G9" s="388"/>
      <c r="H9" s="388"/>
      <c r="I9" s="388"/>
      <c r="J9" s="388"/>
      <c r="K9" s="388"/>
      <c r="L9" s="388"/>
      <c r="M9" s="388"/>
      <c r="N9" s="389"/>
    </row>
    <row r="10" spans="2:16" ht="16.5" thickBot="1" x14ac:dyDescent="0.3">
      <c r="B10" s="11" t="s">
        <v>8</v>
      </c>
      <c r="C10" s="380">
        <v>9</v>
      </c>
      <c r="D10" s="380"/>
      <c r="E10" s="381"/>
      <c r="F10" s="33"/>
      <c r="G10" s="33"/>
      <c r="H10" s="33"/>
      <c r="I10" s="33"/>
      <c r="J10" s="33"/>
      <c r="K10" s="33"/>
      <c r="L10" s="33"/>
      <c r="M10" s="33"/>
      <c r="N10" s="34"/>
    </row>
    <row r="11" spans="2:16" ht="16.5" thickBot="1" x14ac:dyDescent="0.3">
      <c r="B11" s="13" t="s">
        <v>9</v>
      </c>
      <c r="C11" s="195">
        <v>41972</v>
      </c>
      <c r="D11" s="15"/>
      <c r="E11" s="15"/>
      <c r="F11" s="15"/>
      <c r="G11" s="15"/>
      <c r="H11" s="15"/>
      <c r="I11" s="15"/>
      <c r="J11" s="15"/>
      <c r="K11" s="15"/>
      <c r="L11" s="15"/>
      <c r="M11" s="15"/>
      <c r="N11" s="16"/>
    </row>
    <row r="12" spans="2:16" ht="15.75" x14ac:dyDescent="0.25">
      <c r="B12" s="12"/>
      <c r="C12" s="17"/>
      <c r="D12" s="18"/>
      <c r="E12" s="18"/>
      <c r="F12" s="18"/>
      <c r="G12" s="18"/>
      <c r="H12" s="18"/>
      <c r="I12" s="96"/>
      <c r="J12" s="96"/>
      <c r="K12" s="96"/>
      <c r="L12" s="96"/>
      <c r="M12" s="96"/>
      <c r="N12" s="18"/>
    </row>
    <row r="13" spans="2:16" x14ac:dyDescent="0.25">
      <c r="I13" s="96"/>
      <c r="J13" s="96"/>
      <c r="K13" s="96"/>
      <c r="L13" s="96"/>
      <c r="M13" s="96"/>
      <c r="N13" s="97"/>
    </row>
    <row r="14" spans="2:16" ht="45.75" customHeight="1" x14ac:dyDescent="0.25">
      <c r="B14" s="382" t="s">
        <v>89</v>
      </c>
      <c r="C14" s="382"/>
      <c r="D14" s="86" t="s">
        <v>12</v>
      </c>
      <c r="E14" s="86" t="s">
        <v>13</v>
      </c>
      <c r="F14" s="86" t="s">
        <v>29</v>
      </c>
      <c r="G14" s="79"/>
      <c r="I14" s="37"/>
      <c r="J14" s="37"/>
      <c r="K14" s="37"/>
      <c r="L14" s="37"/>
      <c r="M14" s="37"/>
      <c r="N14" s="97"/>
    </row>
    <row r="15" spans="2:16" x14ac:dyDescent="0.25">
      <c r="B15" s="382"/>
      <c r="C15" s="382"/>
      <c r="D15" s="86"/>
      <c r="E15" s="35"/>
      <c r="F15" s="155"/>
      <c r="G15" s="80"/>
      <c r="I15" s="38"/>
      <c r="J15" s="38"/>
      <c r="K15" s="38"/>
      <c r="L15" s="38"/>
      <c r="M15" s="38"/>
      <c r="N15" s="97"/>
    </row>
    <row r="16" spans="2:16" x14ac:dyDescent="0.25">
      <c r="B16" s="382"/>
      <c r="C16" s="382"/>
      <c r="D16" s="86">
        <v>9</v>
      </c>
      <c r="E16" s="35">
        <v>1908688834</v>
      </c>
      <c r="F16" s="285">
        <v>914</v>
      </c>
      <c r="G16" s="80"/>
      <c r="I16" s="38"/>
      <c r="J16" s="38"/>
      <c r="K16" s="38"/>
      <c r="L16" s="38"/>
      <c r="M16" s="38"/>
      <c r="N16" s="97"/>
    </row>
    <row r="17" spans="1:14" ht="15.75" thickBot="1" x14ac:dyDescent="0.3">
      <c r="B17" s="383" t="s">
        <v>14</v>
      </c>
      <c r="C17" s="384"/>
      <c r="D17" s="86"/>
      <c r="E17" s="62"/>
      <c r="F17" s="285">
        <f>SUM(F15:F16)</f>
        <v>914</v>
      </c>
      <c r="G17" s="80"/>
      <c r="H17" s="21"/>
      <c r="I17" s="96"/>
      <c r="J17" s="96"/>
      <c r="K17" s="96"/>
      <c r="L17" s="96"/>
      <c r="M17" s="96"/>
      <c r="N17" s="19"/>
    </row>
    <row r="18" spans="1:14" ht="45.75" thickBot="1" x14ac:dyDescent="0.3">
      <c r="A18" s="41"/>
      <c r="B18" s="51" t="s">
        <v>15</v>
      </c>
      <c r="C18" s="51" t="s">
        <v>90</v>
      </c>
      <c r="E18" s="37"/>
      <c r="F18" s="37"/>
      <c r="G18" s="37"/>
      <c r="H18" s="37"/>
      <c r="I18" s="9"/>
      <c r="J18" s="9"/>
      <c r="K18" s="9"/>
      <c r="L18" s="9"/>
      <c r="M18" s="9"/>
    </row>
    <row r="19" spans="1:14" ht="15.75" thickBot="1" x14ac:dyDescent="0.3">
      <c r="A19" s="42">
        <v>1</v>
      </c>
      <c r="C19" s="44">
        <f>+F17*80/100</f>
        <v>731.2</v>
      </c>
      <c r="D19" s="40"/>
      <c r="E19" s="43">
        <f>SUM(E15:E18)</f>
        <v>1908688834</v>
      </c>
      <c r="F19" s="39"/>
      <c r="G19" s="39"/>
      <c r="H19" s="39"/>
      <c r="I19" s="22"/>
      <c r="J19" s="22"/>
      <c r="K19" s="22"/>
      <c r="L19" s="22"/>
      <c r="M19" s="22"/>
    </row>
    <row r="20" spans="1:14" x14ac:dyDescent="0.25">
      <c r="A20" s="88"/>
      <c r="C20" s="89"/>
      <c r="D20" s="38"/>
      <c r="E20" s="90"/>
      <c r="F20" s="39"/>
      <c r="G20" s="39"/>
      <c r="H20" s="39"/>
      <c r="I20" s="22"/>
      <c r="J20" s="22"/>
      <c r="K20" s="22"/>
      <c r="L20" s="22"/>
      <c r="M20" s="22"/>
    </row>
    <row r="21" spans="1:14" x14ac:dyDescent="0.25">
      <c r="A21" s="88"/>
      <c r="C21" s="89"/>
      <c r="D21" s="38"/>
      <c r="E21" s="90"/>
      <c r="F21" s="39"/>
      <c r="G21" s="39"/>
      <c r="H21" s="39"/>
      <c r="I21" s="22"/>
      <c r="J21" s="22"/>
      <c r="K21" s="22"/>
      <c r="L21" s="22"/>
      <c r="M21" s="22"/>
    </row>
    <row r="22" spans="1:14" x14ac:dyDescent="0.25">
      <c r="A22" s="88"/>
      <c r="B22" s="111" t="s">
        <v>125</v>
      </c>
      <c r="C22" s="93"/>
      <c r="D22" s="93"/>
      <c r="E22" s="93"/>
      <c r="F22" s="93"/>
      <c r="G22" s="93"/>
      <c r="H22" s="93"/>
      <c r="I22" s="96"/>
      <c r="J22" s="96"/>
      <c r="K22" s="96"/>
      <c r="L22" s="96"/>
      <c r="M22" s="96"/>
      <c r="N22" s="97"/>
    </row>
    <row r="23" spans="1:14" x14ac:dyDescent="0.25">
      <c r="A23" s="88"/>
      <c r="B23" s="93"/>
      <c r="C23" s="93"/>
      <c r="D23" s="93"/>
      <c r="E23" s="93"/>
      <c r="F23" s="93"/>
      <c r="G23" s="93"/>
      <c r="H23" s="93"/>
      <c r="I23" s="96"/>
      <c r="J23" s="96"/>
      <c r="K23" s="96"/>
      <c r="L23" s="96"/>
      <c r="M23" s="96"/>
      <c r="N23" s="97"/>
    </row>
    <row r="24" spans="1:14" x14ac:dyDescent="0.25">
      <c r="A24" s="88"/>
      <c r="B24" s="114" t="s">
        <v>33</v>
      </c>
      <c r="C24" s="114" t="s">
        <v>126</v>
      </c>
      <c r="D24" s="114" t="s">
        <v>127</v>
      </c>
      <c r="E24" s="93"/>
      <c r="F24" s="93"/>
      <c r="G24" s="93"/>
      <c r="H24" s="93"/>
      <c r="I24" s="96"/>
      <c r="J24" s="96"/>
      <c r="K24" s="96"/>
      <c r="L24" s="96"/>
      <c r="M24" s="96"/>
      <c r="N24" s="97"/>
    </row>
    <row r="25" spans="1:14" x14ac:dyDescent="0.25">
      <c r="A25" s="88"/>
      <c r="B25" s="110" t="s">
        <v>128</v>
      </c>
      <c r="C25" s="110"/>
      <c r="D25" s="173" t="s">
        <v>155</v>
      </c>
      <c r="E25" s="93"/>
      <c r="F25" s="93"/>
      <c r="G25" s="93"/>
      <c r="H25" s="93"/>
      <c r="I25" s="96"/>
      <c r="J25" s="96"/>
      <c r="K25" s="96"/>
      <c r="L25" s="96"/>
      <c r="M25" s="96"/>
      <c r="N25" s="97"/>
    </row>
    <row r="26" spans="1:14" x14ac:dyDescent="0.25">
      <c r="A26" s="88"/>
      <c r="B26" s="110" t="s">
        <v>129</v>
      </c>
      <c r="C26" s="168" t="s">
        <v>155</v>
      </c>
      <c r="D26" s="173"/>
      <c r="E26" s="93"/>
      <c r="F26" s="93"/>
      <c r="G26" s="93"/>
      <c r="H26" s="93"/>
      <c r="I26" s="96"/>
      <c r="J26" s="96"/>
      <c r="K26" s="96"/>
      <c r="L26" s="96"/>
      <c r="M26" s="96"/>
      <c r="N26" s="97"/>
    </row>
    <row r="27" spans="1:14" x14ac:dyDescent="0.25">
      <c r="A27" s="88"/>
      <c r="B27" s="110" t="s">
        <v>130</v>
      </c>
      <c r="C27" s="168"/>
      <c r="D27" s="173" t="s">
        <v>155</v>
      </c>
      <c r="E27" s="93"/>
      <c r="F27" s="93"/>
      <c r="G27" s="93"/>
      <c r="H27" s="93"/>
      <c r="I27" s="96"/>
      <c r="J27" s="96"/>
      <c r="K27" s="96"/>
      <c r="L27" s="96"/>
      <c r="M27" s="96"/>
      <c r="N27" s="97"/>
    </row>
    <row r="28" spans="1:14" x14ac:dyDescent="0.25">
      <c r="A28" s="88"/>
      <c r="B28" s="110" t="s">
        <v>131</v>
      </c>
      <c r="C28" s="110"/>
      <c r="D28" s="173" t="s">
        <v>155</v>
      </c>
      <c r="E28" s="93"/>
      <c r="F28" s="93"/>
      <c r="G28" s="93"/>
      <c r="H28" s="93"/>
      <c r="I28" s="96"/>
      <c r="J28" s="96"/>
      <c r="K28" s="96"/>
      <c r="L28" s="96"/>
      <c r="M28" s="96"/>
      <c r="N28" s="97"/>
    </row>
    <row r="29" spans="1:14" x14ac:dyDescent="0.25">
      <c r="A29" s="88"/>
      <c r="B29" s="93"/>
      <c r="C29" s="93"/>
      <c r="D29" s="93"/>
      <c r="E29" s="93"/>
      <c r="F29" s="93"/>
      <c r="G29" s="93"/>
      <c r="H29" s="93"/>
      <c r="I29" s="96"/>
      <c r="J29" s="96"/>
      <c r="K29" s="96"/>
      <c r="L29" s="96"/>
      <c r="M29" s="96"/>
      <c r="N29" s="97"/>
    </row>
    <row r="30" spans="1:14" x14ac:dyDescent="0.25">
      <c r="A30" s="88"/>
      <c r="B30" s="93"/>
      <c r="C30" s="93"/>
      <c r="D30" s="93"/>
      <c r="E30" s="93"/>
      <c r="F30" s="93"/>
      <c r="G30" s="93"/>
      <c r="H30" s="93"/>
      <c r="I30" s="96"/>
      <c r="J30" s="96"/>
      <c r="K30" s="96"/>
      <c r="L30" s="96"/>
      <c r="M30" s="96"/>
      <c r="N30" s="97"/>
    </row>
    <row r="31" spans="1:14" x14ac:dyDescent="0.25">
      <c r="A31" s="88"/>
      <c r="B31" s="111" t="s">
        <v>132</v>
      </c>
      <c r="C31" s="93"/>
      <c r="D31" s="93"/>
      <c r="E31" s="93"/>
      <c r="F31" s="93"/>
      <c r="G31" s="93"/>
      <c r="H31" s="93"/>
      <c r="I31" s="96"/>
      <c r="J31" s="96"/>
      <c r="K31" s="96"/>
      <c r="L31" s="96"/>
      <c r="M31" s="96"/>
      <c r="N31" s="97"/>
    </row>
    <row r="32" spans="1:14" x14ac:dyDescent="0.25">
      <c r="A32" s="88"/>
      <c r="B32" s="93"/>
      <c r="C32" s="93"/>
      <c r="D32" s="93"/>
      <c r="E32" s="93"/>
      <c r="F32" s="93"/>
      <c r="G32" s="93"/>
      <c r="H32" s="93"/>
      <c r="I32" s="96"/>
      <c r="J32" s="96"/>
      <c r="K32" s="96"/>
      <c r="L32" s="96"/>
      <c r="M32" s="96"/>
      <c r="N32" s="97"/>
    </row>
    <row r="33" spans="1:26" x14ac:dyDescent="0.25">
      <c r="A33" s="88"/>
      <c r="B33" s="93"/>
      <c r="C33" s="93"/>
      <c r="D33" s="93"/>
      <c r="E33" s="93"/>
      <c r="F33" s="93"/>
      <c r="G33" s="93"/>
      <c r="H33" s="93"/>
      <c r="I33" s="96"/>
      <c r="J33" s="96"/>
      <c r="K33" s="96"/>
      <c r="L33" s="96"/>
      <c r="M33" s="96"/>
      <c r="N33" s="97"/>
    </row>
    <row r="34" spans="1:26" x14ac:dyDescent="0.25">
      <c r="A34" s="88"/>
      <c r="B34" s="114" t="s">
        <v>33</v>
      </c>
      <c r="C34" s="114" t="s">
        <v>58</v>
      </c>
      <c r="D34" s="113" t="s">
        <v>51</v>
      </c>
      <c r="E34" s="113" t="s">
        <v>16</v>
      </c>
      <c r="F34" s="93"/>
      <c r="G34" s="93"/>
      <c r="H34" s="93"/>
      <c r="I34" s="96"/>
      <c r="J34" s="96"/>
      <c r="K34" s="96"/>
      <c r="L34" s="96"/>
      <c r="M34" s="96"/>
      <c r="N34" s="97"/>
    </row>
    <row r="35" spans="1:26" ht="42.75" customHeight="1" x14ac:dyDescent="0.25">
      <c r="A35" s="88"/>
      <c r="B35" s="94" t="s">
        <v>133</v>
      </c>
      <c r="C35" s="95">
        <v>40</v>
      </c>
      <c r="D35" s="112">
        <v>20</v>
      </c>
      <c r="E35" s="362">
        <f>+D35+D36</f>
        <v>80</v>
      </c>
      <c r="F35" s="93"/>
      <c r="G35" s="93"/>
      <c r="H35" s="93"/>
      <c r="I35" s="96"/>
      <c r="J35" s="96"/>
      <c r="K35" s="96"/>
      <c r="L35" s="96"/>
      <c r="M35" s="96"/>
      <c r="N35" s="97"/>
    </row>
    <row r="36" spans="1:26" ht="60" customHeight="1" x14ac:dyDescent="0.25">
      <c r="A36" s="88"/>
      <c r="B36" s="94" t="s">
        <v>134</v>
      </c>
      <c r="C36" s="95">
        <v>60</v>
      </c>
      <c r="D36" s="112">
        <v>60</v>
      </c>
      <c r="E36" s="363"/>
      <c r="F36" s="93"/>
      <c r="G36" s="93"/>
      <c r="H36" s="93"/>
      <c r="I36" s="96"/>
      <c r="J36" s="96"/>
      <c r="K36" s="96"/>
      <c r="L36" s="96"/>
      <c r="M36" s="96"/>
      <c r="N36" s="97"/>
    </row>
    <row r="37" spans="1:26" x14ac:dyDescent="0.25">
      <c r="A37" s="88"/>
      <c r="C37" s="89"/>
      <c r="D37" s="38"/>
      <c r="E37" s="90"/>
      <c r="F37" s="39"/>
      <c r="G37" s="39"/>
      <c r="H37" s="39"/>
      <c r="I37" s="22"/>
      <c r="J37" s="22"/>
      <c r="K37" s="22"/>
      <c r="L37" s="22"/>
      <c r="M37" s="22"/>
    </row>
    <row r="38" spans="1:26" ht="24" customHeight="1" x14ac:dyDescent="0.25">
      <c r="B38" s="111" t="s">
        <v>30</v>
      </c>
      <c r="M38" s="63"/>
      <c r="N38" s="63"/>
    </row>
    <row r="39" spans="1:26" ht="15.75" thickBot="1" x14ac:dyDescent="0.3">
      <c r="M39" s="63"/>
      <c r="N39" s="63"/>
    </row>
    <row r="40" spans="1:26" s="96" customFormat="1" ht="109.5" customHeight="1" x14ac:dyDescent="0.25">
      <c r="B40" s="107" t="s">
        <v>135</v>
      </c>
      <c r="C40" s="107" t="s">
        <v>136</v>
      </c>
      <c r="D40" s="107" t="s">
        <v>137</v>
      </c>
      <c r="E40" s="107" t="s">
        <v>45</v>
      </c>
      <c r="F40" s="107" t="s">
        <v>22</v>
      </c>
      <c r="G40" s="107" t="s">
        <v>91</v>
      </c>
      <c r="H40" s="107" t="s">
        <v>17</v>
      </c>
      <c r="I40" s="107" t="s">
        <v>10</v>
      </c>
      <c r="J40" s="107" t="s">
        <v>31</v>
      </c>
      <c r="K40" s="107" t="s">
        <v>61</v>
      </c>
      <c r="L40" s="107" t="s">
        <v>20</v>
      </c>
      <c r="M40" s="92" t="s">
        <v>26</v>
      </c>
      <c r="N40" s="107" t="s">
        <v>138</v>
      </c>
      <c r="O40" s="107" t="s">
        <v>36</v>
      </c>
      <c r="P40" s="108" t="s">
        <v>11</v>
      </c>
      <c r="Q40" s="108" t="s">
        <v>19</v>
      </c>
    </row>
    <row r="41" spans="1:26" s="102" customFormat="1" ht="39" customHeight="1" x14ac:dyDescent="0.25">
      <c r="A41" s="45">
        <v>1</v>
      </c>
      <c r="B41" s="48" t="s">
        <v>157</v>
      </c>
      <c r="C41" s="48" t="s">
        <v>157</v>
      </c>
      <c r="D41" s="103" t="s">
        <v>151</v>
      </c>
      <c r="E41" s="267">
        <v>206</v>
      </c>
      <c r="F41" s="99" t="s">
        <v>126</v>
      </c>
      <c r="G41" s="98" t="s">
        <v>152</v>
      </c>
      <c r="H41" s="106">
        <v>41516</v>
      </c>
      <c r="I41" s="198">
        <v>41988</v>
      </c>
      <c r="J41" s="100" t="s">
        <v>127</v>
      </c>
      <c r="K41" s="152">
        <v>13</v>
      </c>
      <c r="L41" s="100"/>
      <c r="M41" s="152">
        <v>300</v>
      </c>
      <c r="N41" s="91" t="s">
        <v>152</v>
      </c>
      <c r="O41" s="26">
        <v>853107838</v>
      </c>
      <c r="P41" s="171" t="s">
        <v>163</v>
      </c>
      <c r="Q41" s="154"/>
      <c r="R41" s="101"/>
      <c r="S41" s="101"/>
      <c r="T41" s="101"/>
      <c r="U41" s="101"/>
      <c r="V41" s="101"/>
      <c r="W41" s="101"/>
      <c r="X41" s="101"/>
      <c r="Y41" s="101"/>
      <c r="Z41" s="101"/>
    </row>
    <row r="42" spans="1:26" s="102" customFormat="1" ht="30" x14ac:dyDescent="0.25">
      <c r="A42" s="45">
        <f>+A41+1</f>
        <v>2</v>
      </c>
      <c r="B42" s="48" t="s">
        <v>164</v>
      </c>
      <c r="C42" s="48" t="s">
        <v>164</v>
      </c>
      <c r="D42" s="103" t="s">
        <v>165</v>
      </c>
      <c r="E42" s="267">
        <v>23</v>
      </c>
      <c r="F42" s="99" t="s">
        <v>126</v>
      </c>
      <c r="G42" s="98" t="s">
        <v>152</v>
      </c>
      <c r="H42" s="106"/>
      <c r="I42" s="198"/>
      <c r="J42" s="100" t="s">
        <v>127</v>
      </c>
      <c r="K42" s="100"/>
      <c r="L42" s="100"/>
      <c r="M42" s="91"/>
      <c r="N42" s="91"/>
      <c r="O42" s="26"/>
      <c r="P42" s="171" t="s">
        <v>571</v>
      </c>
      <c r="Q42" s="154" t="s">
        <v>572</v>
      </c>
      <c r="R42" s="101"/>
      <c r="S42" s="101"/>
      <c r="T42" s="101"/>
      <c r="U42" s="101"/>
      <c r="V42" s="101"/>
      <c r="W42" s="101"/>
      <c r="X42" s="101"/>
      <c r="Y42" s="101"/>
      <c r="Z42" s="101"/>
    </row>
    <row r="43" spans="1:26" s="102" customFormat="1" ht="36.75" customHeight="1" x14ac:dyDescent="0.25">
      <c r="A43" s="45">
        <f t="shared" ref="A43" si="0">+A42+1</f>
        <v>3</v>
      </c>
      <c r="B43" s="48" t="s">
        <v>148</v>
      </c>
      <c r="C43" s="102" t="s">
        <v>167</v>
      </c>
      <c r="D43" s="103" t="s">
        <v>166</v>
      </c>
      <c r="E43" s="267" t="s">
        <v>570</v>
      </c>
      <c r="F43" s="99" t="s">
        <v>127</v>
      </c>
      <c r="G43" s="98" t="s">
        <v>152</v>
      </c>
      <c r="H43" s="106"/>
      <c r="I43" s="198"/>
      <c r="J43" s="100"/>
      <c r="K43" s="100"/>
      <c r="L43" s="100"/>
      <c r="M43" s="91"/>
      <c r="N43" s="91"/>
      <c r="O43" s="26"/>
      <c r="P43" s="171"/>
      <c r="Q43" s="154" t="s">
        <v>573</v>
      </c>
      <c r="R43" s="101"/>
      <c r="S43" s="101"/>
      <c r="T43" s="101"/>
      <c r="U43" s="101"/>
      <c r="V43" s="101"/>
      <c r="W43" s="101"/>
      <c r="X43" s="101"/>
      <c r="Y43" s="101"/>
      <c r="Z43" s="101"/>
    </row>
    <row r="44" spans="1:26" s="102" customFormat="1" x14ac:dyDescent="0.25">
      <c r="A44" s="45"/>
      <c r="B44" s="48" t="s">
        <v>16</v>
      </c>
      <c r="C44" s="104"/>
      <c r="D44" s="103"/>
      <c r="E44" s="267"/>
      <c r="F44" s="99"/>
      <c r="G44" s="99"/>
      <c r="H44" s="99"/>
      <c r="I44" s="100"/>
      <c r="J44" s="100"/>
      <c r="K44" s="105">
        <f>SUM(K41:K43)</f>
        <v>13</v>
      </c>
      <c r="L44" s="105">
        <f>SUM(L41:L43)</f>
        <v>0</v>
      </c>
      <c r="M44" s="142">
        <f>SUM(M41:M43)</f>
        <v>300</v>
      </c>
      <c r="N44" s="105">
        <f>SUM(N41:N43)</f>
        <v>0</v>
      </c>
      <c r="O44" s="26"/>
      <c r="P44" s="26"/>
      <c r="Q44" s="145"/>
    </row>
    <row r="45" spans="1:26" s="29" customFormat="1" x14ac:dyDescent="0.25">
      <c r="E45" s="30"/>
    </row>
    <row r="46" spans="1:26" s="29" customFormat="1" x14ac:dyDescent="0.25">
      <c r="B46" s="385" t="s">
        <v>28</v>
      </c>
      <c r="C46" s="385" t="s">
        <v>27</v>
      </c>
      <c r="D46" s="387" t="s">
        <v>34</v>
      </c>
      <c r="E46" s="387"/>
    </row>
    <row r="47" spans="1:26" s="29" customFormat="1" x14ac:dyDescent="0.25">
      <c r="B47" s="386"/>
      <c r="C47" s="386"/>
      <c r="D47" s="87" t="s">
        <v>23</v>
      </c>
      <c r="E47" s="60" t="s">
        <v>24</v>
      </c>
    </row>
    <row r="48" spans="1:26" s="29" customFormat="1" ht="30.6" customHeight="1" x14ac:dyDescent="0.25">
      <c r="B48" s="57" t="s">
        <v>21</v>
      </c>
      <c r="C48" s="58">
        <f>+K44</f>
        <v>13</v>
      </c>
      <c r="D48" s="56"/>
      <c r="E48" s="55" t="s">
        <v>155</v>
      </c>
      <c r="F48" s="31"/>
      <c r="G48" s="31"/>
      <c r="H48" s="31"/>
      <c r="I48" s="31"/>
      <c r="J48" s="31"/>
      <c r="K48" s="31"/>
      <c r="L48" s="31"/>
      <c r="M48" s="31"/>
    </row>
    <row r="49" spans="2:17" s="29" customFormat="1" ht="30" customHeight="1" x14ac:dyDescent="0.25">
      <c r="B49" s="57" t="s">
        <v>25</v>
      </c>
      <c r="C49" s="58">
        <f>+M44</f>
        <v>300</v>
      </c>
      <c r="D49" s="55" t="s">
        <v>155</v>
      </c>
      <c r="E49" s="56"/>
    </row>
    <row r="50" spans="2:17" s="29" customFormat="1" x14ac:dyDescent="0.25">
      <c r="B50" s="32"/>
      <c r="C50" s="374"/>
      <c r="D50" s="374"/>
      <c r="E50" s="374"/>
      <c r="F50" s="374"/>
      <c r="G50" s="374"/>
      <c r="H50" s="374"/>
      <c r="I50" s="374"/>
      <c r="J50" s="374"/>
      <c r="K50" s="374"/>
      <c r="L50" s="374"/>
      <c r="M50" s="374"/>
      <c r="N50" s="374"/>
    </row>
    <row r="51" spans="2:17" ht="28.15" customHeight="1" thickBot="1" x14ac:dyDescent="0.3"/>
    <row r="52" spans="2:17" ht="27" thickBot="1" x14ac:dyDescent="0.3">
      <c r="B52" s="375" t="s">
        <v>92</v>
      </c>
      <c r="C52" s="375"/>
      <c r="D52" s="375"/>
      <c r="E52" s="375"/>
      <c r="F52" s="375"/>
      <c r="G52" s="375"/>
      <c r="H52" s="375"/>
      <c r="I52" s="375"/>
      <c r="J52" s="375"/>
      <c r="K52" s="375"/>
      <c r="L52" s="375"/>
      <c r="M52" s="375"/>
      <c r="N52" s="375"/>
    </row>
    <row r="55" spans="2:17" ht="109.5" customHeight="1" x14ac:dyDescent="0.25">
      <c r="B55" s="109" t="s">
        <v>139</v>
      </c>
      <c r="C55" s="66" t="s">
        <v>2</v>
      </c>
      <c r="D55" s="66" t="s">
        <v>94</v>
      </c>
      <c r="E55" s="66" t="s">
        <v>93</v>
      </c>
      <c r="F55" s="66" t="s">
        <v>95</v>
      </c>
      <c r="G55" s="66" t="s">
        <v>96</v>
      </c>
      <c r="H55" s="66" t="s">
        <v>97</v>
      </c>
      <c r="I55" s="66" t="s">
        <v>98</v>
      </c>
      <c r="J55" s="66" t="s">
        <v>99</v>
      </c>
      <c r="K55" s="66" t="s">
        <v>100</v>
      </c>
      <c r="L55" s="66" t="s">
        <v>101</v>
      </c>
      <c r="M55" s="83" t="s">
        <v>102</v>
      </c>
      <c r="N55" s="83" t="s">
        <v>103</v>
      </c>
      <c r="O55" s="369" t="s">
        <v>3</v>
      </c>
      <c r="P55" s="371"/>
      <c r="Q55" s="66" t="s">
        <v>18</v>
      </c>
    </row>
    <row r="56" spans="2:17" ht="45" x14ac:dyDescent="0.25">
      <c r="B56" s="161" t="s">
        <v>171</v>
      </c>
      <c r="C56" s="161" t="s">
        <v>172</v>
      </c>
      <c r="D56" s="163" t="s">
        <v>177</v>
      </c>
      <c r="E56" s="4">
        <v>350</v>
      </c>
      <c r="F56" s="4" t="s">
        <v>152</v>
      </c>
      <c r="G56" s="4" t="s">
        <v>152</v>
      </c>
      <c r="H56" s="4" t="s">
        <v>152</v>
      </c>
      <c r="I56" s="4" t="s">
        <v>127</v>
      </c>
      <c r="J56" s="4" t="s">
        <v>126</v>
      </c>
      <c r="K56" s="151" t="s">
        <v>126</v>
      </c>
      <c r="L56" s="151" t="s">
        <v>126</v>
      </c>
      <c r="M56" s="151" t="s">
        <v>126</v>
      </c>
      <c r="N56" s="151" t="s">
        <v>126</v>
      </c>
      <c r="O56" s="149"/>
      <c r="P56" s="150"/>
      <c r="Q56" s="268" t="s">
        <v>126</v>
      </c>
    </row>
    <row r="57" spans="2:17" ht="51" customHeight="1" x14ac:dyDescent="0.25">
      <c r="B57" s="161" t="s">
        <v>171</v>
      </c>
      <c r="C57" s="161" t="s">
        <v>172</v>
      </c>
      <c r="D57" s="163" t="s">
        <v>179</v>
      </c>
      <c r="E57" s="221">
        <v>150</v>
      </c>
      <c r="F57" s="4" t="s">
        <v>152</v>
      </c>
      <c r="G57" s="4" t="s">
        <v>152</v>
      </c>
      <c r="H57" s="4" t="s">
        <v>152</v>
      </c>
      <c r="I57" s="4" t="s">
        <v>127</v>
      </c>
      <c r="J57" s="4" t="s">
        <v>126</v>
      </c>
      <c r="K57" s="151" t="s">
        <v>126</v>
      </c>
      <c r="L57" s="151" t="s">
        <v>126</v>
      </c>
      <c r="M57" s="151" t="s">
        <v>126</v>
      </c>
      <c r="N57" s="151" t="s">
        <v>126</v>
      </c>
      <c r="O57" s="411" t="s">
        <v>226</v>
      </c>
      <c r="P57" s="412"/>
      <c r="Q57" s="268" t="s">
        <v>127</v>
      </c>
    </row>
    <row r="58" spans="2:17" ht="45" x14ac:dyDescent="0.25">
      <c r="B58" s="161" t="s">
        <v>171</v>
      </c>
      <c r="C58" s="161" t="s">
        <v>172</v>
      </c>
      <c r="D58" s="163" t="s">
        <v>178</v>
      </c>
      <c r="E58" s="4">
        <v>150</v>
      </c>
      <c r="F58" s="4" t="s">
        <v>152</v>
      </c>
      <c r="G58" s="4" t="s">
        <v>152</v>
      </c>
      <c r="H58" s="4" t="s">
        <v>152</v>
      </c>
      <c r="I58" s="4" t="s">
        <v>127</v>
      </c>
      <c r="J58" s="4" t="s">
        <v>126</v>
      </c>
      <c r="K58" s="151" t="s">
        <v>126</v>
      </c>
      <c r="L58" s="151" t="s">
        <v>126</v>
      </c>
      <c r="M58" s="151" t="s">
        <v>126</v>
      </c>
      <c r="N58" s="151" t="s">
        <v>126</v>
      </c>
      <c r="O58" s="372"/>
      <c r="P58" s="373"/>
      <c r="Q58" s="268" t="s">
        <v>126</v>
      </c>
    </row>
    <row r="59" spans="2:17" ht="45" x14ac:dyDescent="0.25">
      <c r="B59" s="161" t="s">
        <v>171</v>
      </c>
      <c r="C59" s="161" t="s">
        <v>172</v>
      </c>
      <c r="D59" s="163" t="s">
        <v>180</v>
      </c>
      <c r="E59" s="4">
        <v>64</v>
      </c>
      <c r="F59" s="4" t="s">
        <v>152</v>
      </c>
      <c r="G59" s="4" t="s">
        <v>152</v>
      </c>
      <c r="H59" s="4" t="s">
        <v>152</v>
      </c>
      <c r="I59" s="4" t="s">
        <v>127</v>
      </c>
      <c r="J59" s="4" t="s">
        <v>126</v>
      </c>
      <c r="K59" s="151" t="s">
        <v>126</v>
      </c>
      <c r="L59" s="151" t="s">
        <v>126</v>
      </c>
      <c r="M59" s="151" t="s">
        <v>126</v>
      </c>
      <c r="N59" s="151" t="s">
        <v>126</v>
      </c>
      <c r="O59" s="372"/>
      <c r="P59" s="373"/>
      <c r="Q59" s="268" t="s">
        <v>126</v>
      </c>
    </row>
    <row r="60" spans="2:17" ht="45" x14ac:dyDescent="0.25">
      <c r="B60" s="161" t="s">
        <v>171</v>
      </c>
      <c r="C60" s="161" t="s">
        <v>172</v>
      </c>
      <c r="D60" s="163" t="s">
        <v>181</v>
      </c>
      <c r="E60" s="4">
        <v>300</v>
      </c>
      <c r="F60" s="4" t="s">
        <v>152</v>
      </c>
      <c r="G60" s="4" t="s">
        <v>152</v>
      </c>
      <c r="H60" s="4" t="s">
        <v>152</v>
      </c>
      <c r="I60" s="4" t="s">
        <v>127</v>
      </c>
      <c r="J60" s="4" t="s">
        <v>126</v>
      </c>
      <c r="K60" s="151" t="s">
        <v>126</v>
      </c>
      <c r="L60" s="151" t="s">
        <v>126</v>
      </c>
      <c r="M60" s="151" t="s">
        <v>126</v>
      </c>
      <c r="N60" s="151" t="s">
        <v>126</v>
      </c>
      <c r="O60" s="372"/>
      <c r="P60" s="373"/>
      <c r="Q60" s="268" t="s">
        <v>126</v>
      </c>
    </row>
    <row r="61" spans="2:17" x14ac:dyDescent="0.25">
      <c r="B61" s="8" t="s">
        <v>1</v>
      </c>
    </row>
    <row r="62" spans="2:17" x14ac:dyDescent="0.25">
      <c r="B62" s="8" t="s">
        <v>37</v>
      </c>
    </row>
    <row r="63" spans="2:17" x14ac:dyDescent="0.25">
      <c r="B63" s="8" t="s">
        <v>62</v>
      </c>
    </row>
    <row r="65" spans="2:17" ht="15.75" thickBot="1" x14ac:dyDescent="0.3"/>
    <row r="66" spans="2:17" ht="27" thickBot="1" x14ac:dyDescent="0.3">
      <c r="B66" s="364" t="s">
        <v>38</v>
      </c>
      <c r="C66" s="365"/>
      <c r="D66" s="365"/>
      <c r="E66" s="365"/>
      <c r="F66" s="365"/>
      <c r="G66" s="365"/>
      <c r="H66" s="365"/>
      <c r="I66" s="365"/>
      <c r="J66" s="365"/>
      <c r="K66" s="365"/>
      <c r="L66" s="365"/>
      <c r="M66" s="365"/>
      <c r="N66" s="366"/>
    </row>
    <row r="71" spans="2:17" ht="76.5" customHeight="1" thickBot="1" x14ac:dyDescent="0.3">
      <c r="B71" s="109" t="s">
        <v>0</v>
      </c>
      <c r="C71" s="109" t="s">
        <v>39</v>
      </c>
      <c r="D71" s="109" t="s">
        <v>40</v>
      </c>
      <c r="E71" s="109" t="s">
        <v>104</v>
      </c>
      <c r="F71" s="108" t="s">
        <v>106</v>
      </c>
      <c r="G71" s="108" t="s">
        <v>107</v>
      </c>
      <c r="H71" s="108" t="s">
        <v>108</v>
      </c>
      <c r="I71" s="109" t="s">
        <v>105</v>
      </c>
      <c r="J71" s="369" t="s">
        <v>109</v>
      </c>
      <c r="K71" s="370"/>
      <c r="L71" s="371"/>
      <c r="M71" s="109" t="s">
        <v>113</v>
      </c>
      <c r="N71" s="109" t="s">
        <v>41</v>
      </c>
      <c r="O71" s="109" t="s">
        <v>42</v>
      </c>
      <c r="P71" s="399" t="s">
        <v>3</v>
      </c>
      <c r="Q71" s="400"/>
    </row>
    <row r="72" spans="2:17" s="29" customFormat="1" ht="135.75" customHeight="1" x14ac:dyDescent="0.25">
      <c r="B72" s="187" t="s">
        <v>43</v>
      </c>
      <c r="C72" s="174" t="s">
        <v>309</v>
      </c>
      <c r="D72" s="196" t="s">
        <v>372</v>
      </c>
      <c r="E72" s="197">
        <v>40340699</v>
      </c>
      <c r="F72" s="190" t="s">
        <v>419</v>
      </c>
      <c r="G72" s="190" t="s">
        <v>420</v>
      </c>
      <c r="H72" s="190" t="s">
        <v>426</v>
      </c>
      <c r="I72" s="179" t="s">
        <v>152</v>
      </c>
      <c r="J72" s="174" t="s">
        <v>199</v>
      </c>
      <c r="K72" s="181" t="s">
        <v>373</v>
      </c>
      <c r="L72" s="180" t="s">
        <v>423</v>
      </c>
      <c r="M72" s="174" t="s">
        <v>126</v>
      </c>
      <c r="N72" s="174" t="s">
        <v>126</v>
      </c>
      <c r="O72" s="240" t="s">
        <v>126</v>
      </c>
      <c r="P72" s="249"/>
      <c r="Q72" s="250"/>
    </row>
    <row r="73" spans="2:17" s="29" customFormat="1" ht="132.75" customHeight="1" x14ac:dyDescent="0.25">
      <c r="B73" s="187" t="s">
        <v>43</v>
      </c>
      <c r="C73" s="174" t="s">
        <v>309</v>
      </c>
      <c r="D73" s="196" t="s">
        <v>374</v>
      </c>
      <c r="E73" s="197">
        <v>17355346</v>
      </c>
      <c r="F73" s="190" t="s">
        <v>427</v>
      </c>
      <c r="G73" s="190" t="s">
        <v>420</v>
      </c>
      <c r="H73" s="190" t="s">
        <v>428</v>
      </c>
      <c r="I73" s="179" t="s">
        <v>152</v>
      </c>
      <c r="J73" s="174" t="s">
        <v>199</v>
      </c>
      <c r="K73" s="182" t="s">
        <v>375</v>
      </c>
      <c r="L73" s="180" t="s">
        <v>424</v>
      </c>
      <c r="M73" s="174" t="s">
        <v>126</v>
      </c>
      <c r="N73" s="174" t="s">
        <v>126</v>
      </c>
      <c r="O73" s="240" t="s">
        <v>126</v>
      </c>
      <c r="P73" s="251"/>
      <c r="Q73" s="252"/>
    </row>
    <row r="74" spans="2:17" s="29" customFormat="1" ht="135" customHeight="1" x14ac:dyDescent="0.25">
      <c r="B74" s="187" t="s">
        <v>43</v>
      </c>
      <c r="C74" s="174" t="s">
        <v>309</v>
      </c>
      <c r="D74" s="196" t="s">
        <v>376</v>
      </c>
      <c r="E74" s="197">
        <v>33377730</v>
      </c>
      <c r="F74" s="190" t="s">
        <v>429</v>
      </c>
      <c r="G74" s="190" t="s">
        <v>430</v>
      </c>
      <c r="H74" s="190" t="s">
        <v>431</v>
      </c>
      <c r="I74" s="179" t="s">
        <v>152</v>
      </c>
      <c r="J74" s="174" t="s">
        <v>199</v>
      </c>
      <c r="K74" s="182" t="s">
        <v>377</v>
      </c>
      <c r="L74" s="180" t="s">
        <v>442</v>
      </c>
      <c r="M74" s="174" t="s">
        <v>126</v>
      </c>
      <c r="N74" s="174" t="s">
        <v>126</v>
      </c>
      <c r="O74" s="240" t="s">
        <v>126</v>
      </c>
      <c r="P74" s="251"/>
      <c r="Q74" s="252"/>
    </row>
    <row r="75" spans="2:17" s="29" customFormat="1" ht="110.1" customHeight="1" x14ac:dyDescent="0.25">
      <c r="B75" s="187" t="s">
        <v>43</v>
      </c>
      <c r="C75" s="174" t="s">
        <v>309</v>
      </c>
      <c r="D75" s="196" t="s">
        <v>378</v>
      </c>
      <c r="E75" s="197">
        <v>59835815</v>
      </c>
      <c r="F75" s="190" t="s">
        <v>400</v>
      </c>
      <c r="G75" s="190" t="s">
        <v>421</v>
      </c>
      <c r="H75" s="190" t="s">
        <v>432</v>
      </c>
      <c r="I75" s="179" t="s">
        <v>379</v>
      </c>
      <c r="J75" s="174" t="s">
        <v>267</v>
      </c>
      <c r="K75" s="182" t="s">
        <v>380</v>
      </c>
      <c r="L75" s="180" t="s">
        <v>443</v>
      </c>
      <c r="M75" s="174" t="s">
        <v>126</v>
      </c>
      <c r="N75" s="174" t="s">
        <v>127</v>
      </c>
      <c r="O75" s="240" t="s">
        <v>126</v>
      </c>
      <c r="P75" s="401" t="s">
        <v>381</v>
      </c>
      <c r="Q75" s="402"/>
    </row>
    <row r="76" spans="2:17" s="29" customFormat="1" ht="87.75" customHeight="1" x14ac:dyDescent="0.25">
      <c r="B76" s="187" t="s">
        <v>44</v>
      </c>
      <c r="C76" s="174" t="s">
        <v>331</v>
      </c>
      <c r="D76" s="196" t="s">
        <v>382</v>
      </c>
      <c r="E76" s="197">
        <v>1121825976</v>
      </c>
      <c r="F76" s="190" t="s">
        <v>400</v>
      </c>
      <c r="G76" s="190" t="s">
        <v>317</v>
      </c>
      <c r="H76" s="190" t="s">
        <v>433</v>
      </c>
      <c r="I76" s="179">
        <v>115379</v>
      </c>
      <c r="J76" s="174" t="s">
        <v>199</v>
      </c>
      <c r="K76" s="182" t="s">
        <v>383</v>
      </c>
      <c r="L76" s="180" t="s">
        <v>425</v>
      </c>
      <c r="M76" s="174" t="s">
        <v>126</v>
      </c>
      <c r="N76" s="174" t="s">
        <v>126</v>
      </c>
      <c r="O76" s="240" t="s">
        <v>126</v>
      </c>
      <c r="P76" s="251"/>
      <c r="Q76" s="252"/>
    </row>
    <row r="77" spans="2:17" s="29" customFormat="1" ht="80.25" customHeight="1" x14ac:dyDescent="0.25">
      <c r="B77" s="187" t="s">
        <v>44</v>
      </c>
      <c r="C77" s="174" t="s">
        <v>331</v>
      </c>
      <c r="D77" s="196" t="s">
        <v>384</v>
      </c>
      <c r="E77" s="197">
        <v>1121835498</v>
      </c>
      <c r="F77" s="190" t="s">
        <v>400</v>
      </c>
      <c r="G77" s="190" t="s">
        <v>434</v>
      </c>
      <c r="H77" s="190" t="s">
        <v>435</v>
      </c>
      <c r="I77" s="179">
        <v>123249</v>
      </c>
      <c r="J77" s="174" t="s">
        <v>199</v>
      </c>
      <c r="K77" s="174" t="s">
        <v>385</v>
      </c>
      <c r="L77" s="180" t="s">
        <v>425</v>
      </c>
      <c r="M77" s="174" t="s">
        <v>126</v>
      </c>
      <c r="N77" s="174" t="s">
        <v>126</v>
      </c>
      <c r="O77" s="240" t="s">
        <v>126</v>
      </c>
      <c r="P77" s="251"/>
      <c r="Q77" s="252"/>
    </row>
    <row r="78" spans="2:17" s="29" customFormat="1" ht="87.75" customHeight="1" x14ac:dyDescent="0.25">
      <c r="B78" s="187" t="s">
        <v>44</v>
      </c>
      <c r="C78" s="174" t="s">
        <v>331</v>
      </c>
      <c r="D78" s="196" t="s">
        <v>386</v>
      </c>
      <c r="E78" s="197">
        <v>1121848109</v>
      </c>
      <c r="F78" s="190" t="s">
        <v>400</v>
      </c>
      <c r="G78" s="190" t="s">
        <v>434</v>
      </c>
      <c r="H78" s="190" t="s">
        <v>436</v>
      </c>
      <c r="I78" s="179">
        <v>114286</v>
      </c>
      <c r="J78" s="174" t="s">
        <v>199</v>
      </c>
      <c r="K78" s="182" t="s">
        <v>387</v>
      </c>
      <c r="L78" s="180" t="s">
        <v>425</v>
      </c>
      <c r="M78" s="174" t="s">
        <v>126</v>
      </c>
      <c r="N78" s="174" t="s">
        <v>126</v>
      </c>
      <c r="O78" s="240" t="s">
        <v>126</v>
      </c>
      <c r="P78" s="251"/>
      <c r="Q78" s="252"/>
    </row>
    <row r="79" spans="2:17" s="29" customFormat="1" ht="94.5" customHeight="1" x14ac:dyDescent="0.25">
      <c r="B79" s="187" t="s">
        <v>44</v>
      </c>
      <c r="C79" s="174" t="s">
        <v>331</v>
      </c>
      <c r="D79" s="248" t="s">
        <v>388</v>
      </c>
      <c r="E79" s="197">
        <v>40422577</v>
      </c>
      <c r="F79" s="190" t="s">
        <v>400</v>
      </c>
      <c r="G79" s="190" t="s">
        <v>434</v>
      </c>
      <c r="H79" s="190" t="s">
        <v>437</v>
      </c>
      <c r="I79" s="179">
        <v>130220</v>
      </c>
      <c r="J79" s="174" t="s">
        <v>199</v>
      </c>
      <c r="K79" s="182" t="s">
        <v>389</v>
      </c>
      <c r="L79" s="180" t="s">
        <v>425</v>
      </c>
      <c r="M79" s="174" t="s">
        <v>126</v>
      </c>
      <c r="N79" s="174" t="s">
        <v>126</v>
      </c>
      <c r="O79" s="240" t="s">
        <v>126</v>
      </c>
      <c r="P79" s="405" t="s">
        <v>543</v>
      </c>
      <c r="Q79" s="406"/>
    </row>
    <row r="80" spans="2:17" s="29" customFormat="1" ht="80.099999999999994" customHeight="1" x14ac:dyDescent="0.25">
      <c r="B80" s="187" t="s">
        <v>44</v>
      </c>
      <c r="C80" s="174" t="s">
        <v>331</v>
      </c>
      <c r="D80" s="196" t="s">
        <v>390</v>
      </c>
      <c r="E80" s="197">
        <v>1013602147</v>
      </c>
      <c r="F80" s="191" t="s">
        <v>438</v>
      </c>
      <c r="G80" s="192" t="s">
        <v>210</v>
      </c>
      <c r="H80" s="191" t="s">
        <v>439</v>
      </c>
      <c r="I80" s="188"/>
      <c r="J80" s="184" t="s">
        <v>391</v>
      </c>
      <c r="K80" s="185" t="s">
        <v>392</v>
      </c>
      <c r="L80" s="194" t="s">
        <v>444</v>
      </c>
      <c r="M80" s="174" t="s">
        <v>126</v>
      </c>
      <c r="N80" s="174" t="s">
        <v>126</v>
      </c>
      <c r="O80" s="240" t="s">
        <v>126</v>
      </c>
      <c r="P80" s="403"/>
      <c r="Q80" s="404"/>
    </row>
    <row r="81" spans="2:17" s="29" customFormat="1" ht="85.5" customHeight="1" x14ac:dyDescent="0.25">
      <c r="B81" s="187" t="s">
        <v>44</v>
      </c>
      <c r="C81" s="174" t="s">
        <v>331</v>
      </c>
      <c r="D81" s="196" t="s">
        <v>393</v>
      </c>
      <c r="E81" s="197">
        <v>1122125636</v>
      </c>
      <c r="F81" s="190" t="s">
        <v>400</v>
      </c>
      <c r="G81" s="191" t="s">
        <v>317</v>
      </c>
      <c r="H81" s="193" t="s">
        <v>440</v>
      </c>
      <c r="I81" s="189">
        <v>133097</v>
      </c>
      <c r="J81" s="174" t="s">
        <v>199</v>
      </c>
      <c r="K81" s="185" t="s">
        <v>394</v>
      </c>
      <c r="L81" s="180" t="s">
        <v>425</v>
      </c>
      <c r="M81" s="174" t="s">
        <v>126</v>
      </c>
      <c r="N81" s="174" t="s">
        <v>126</v>
      </c>
      <c r="O81" s="240" t="s">
        <v>126</v>
      </c>
      <c r="P81" s="407"/>
      <c r="Q81" s="408"/>
    </row>
    <row r="82" spans="2:17" s="29" customFormat="1" ht="84.75" customHeight="1" thickBot="1" x14ac:dyDescent="0.3">
      <c r="B82" s="187" t="s">
        <v>44</v>
      </c>
      <c r="C82" s="174" t="s">
        <v>331</v>
      </c>
      <c r="D82" s="196" t="s">
        <v>395</v>
      </c>
      <c r="E82" s="197">
        <v>80150828</v>
      </c>
      <c r="F82" s="190" t="s">
        <v>400</v>
      </c>
      <c r="G82" s="191" t="s">
        <v>317</v>
      </c>
      <c r="H82" s="193" t="s">
        <v>441</v>
      </c>
      <c r="I82" s="189">
        <v>125348</v>
      </c>
      <c r="J82" s="174" t="s">
        <v>199</v>
      </c>
      <c r="K82" s="176" t="s">
        <v>394</v>
      </c>
      <c r="L82" s="180" t="s">
        <v>425</v>
      </c>
      <c r="M82" s="174" t="s">
        <v>126</v>
      </c>
      <c r="N82" s="174" t="s">
        <v>126</v>
      </c>
      <c r="O82" s="240" t="s">
        <v>126</v>
      </c>
      <c r="P82" s="409"/>
      <c r="Q82" s="410"/>
    </row>
    <row r="83" spans="2:17" x14ac:dyDescent="0.25">
      <c r="G83"/>
      <c r="H83"/>
    </row>
    <row r="84" spans="2:17" ht="15.75" thickBot="1" x14ac:dyDescent="0.3"/>
    <row r="85" spans="2:17" ht="27" thickBot="1" x14ac:dyDescent="0.3">
      <c r="B85" s="364" t="s">
        <v>46</v>
      </c>
      <c r="C85" s="365"/>
      <c r="D85" s="365"/>
      <c r="E85" s="365"/>
      <c r="F85" s="365"/>
      <c r="G85" s="365"/>
      <c r="H85" s="365"/>
      <c r="I85" s="365"/>
      <c r="J85" s="365"/>
      <c r="K85" s="365"/>
      <c r="L85" s="365"/>
      <c r="M85" s="365"/>
      <c r="N85" s="366"/>
    </row>
    <row r="88" spans="2:17" ht="46.15" customHeight="1" x14ac:dyDescent="0.25">
      <c r="B88" s="66" t="s">
        <v>33</v>
      </c>
      <c r="C88" s="66" t="s">
        <v>47</v>
      </c>
      <c r="D88" s="369" t="s">
        <v>3</v>
      </c>
      <c r="E88" s="371"/>
    </row>
    <row r="89" spans="2:17" ht="46.9" customHeight="1" x14ac:dyDescent="0.25">
      <c r="B89" s="67" t="s">
        <v>114</v>
      </c>
      <c r="C89" s="151" t="s">
        <v>126</v>
      </c>
      <c r="D89" s="359"/>
      <c r="E89" s="359"/>
    </row>
    <row r="92" spans="2:17" ht="26.25" x14ac:dyDescent="0.25">
      <c r="B92" s="376" t="s">
        <v>64</v>
      </c>
      <c r="C92" s="377"/>
      <c r="D92" s="377"/>
      <c r="E92" s="377"/>
      <c r="F92" s="377"/>
      <c r="G92" s="377"/>
      <c r="H92" s="377"/>
      <c r="I92" s="377"/>
      <c r="J92" s="377"/>
      <c r="K92" s="377"/>
      <c r="L92" s="377"/>
      <c r="M92" s="377"/>
      <c r="N92" s="377"/>
      <c r="O92" s="377"/>
      <c r="P92" s="377"/>
    </row>
    <row r="94" spans="2:17" ht="15.75" thickBot="1" x14ac:dyDescent="0.3"/>
    <row r="95" spans="2:17" ht="27" thickBot="1" x14ac:dyDescent="0.3">
      <c r="B95" s="364" t="s">
        <v>54</v>
      </c>
      <c r="C95" s="365"/>
      <c r="D95" s="365"/>
      <c r="E95" s="365"/>
      <c r="F95" s="365"/>
      <c r="G95" s="365"/>
      <c r="H95" s="365"/>
      <c r="I95" s="365"/>
      <c r="J95" s="365"/>
      <c r="K95" s="365"/>
      <c r="L95" s="365"/>
      <c r="M95" s="365"/>
      <c r="N95" s="366"/>
    </row>
    <row r="97" spans="1:26" ht="15.75" thickBot="1" x14ac:dyDescent="0.3">
      <c r="M97" s="63"/>
      <c r="N97" s="63"/>
    </row>
    <row r="98" spans="1:26" s="96" customFormat="1" ht="109.5" customHeight="1" x14ac:dyDescent="0.25">
      <c r="B98" s="107" t="s">
        <v>135</v>
      </c>
      <c r="C98" s="107" t="s">
        <v>136</v>
      </c>
      <c r="D98" s="107" t="s">
        <v>137</v>
      </c>
      <c r="E98" s="107" t="s">
        <v>45</v>
      </c>
      <c r="F98" s="107" t="s">
        <v>22</v>
      </c>
      <c r="G98" s="107" t="s">
        <v>91</v>
      </c>
      <c r="H98" s="107" t="s">
        <v>17</v>
      </c>
      <c r="I98" s="107" t="s">
        <v>10</v>
      </c>
      <c r="J98" s="107" t="s">
        <v>31</v>
      </c>
      <c r="K98" s="107" t="s">
        <v>61</v>
      </c>
      <c r="L98" s="107" t="s">
        <v>20</v>
      </c>
      <c r="M98" s="92" t="s">
        <v>26</v>
      </c>
      <c r="N98" s="107" t="s">
        <v>138</v>
      </c>
      <c r="O98" s="107" t="s">
        <v>36</v>
      </c>
      <c r="P98" s="108" t="s">
        <v>11</v>
      </c>
      <c r="Q98" s="108" t="s">
        <v>19</v>
      </c>
    </row>
    <row r="99" spans="1:26" s="102" customFormat="1" ht="35.25" customHeight="1" x14ac:dyDescent="0.25">
      <c r="A99" s="45">
        <v>1</v>
      </c>
      <c r="B99" s="48" t="s">
        <v>164</v>
      </c>
      <c r="C99" s="48" t="s">
        <v>164</v>
      </c>
      <c r="D99" s="104" t="s">
        <v>227</v>
      </c>
      <c r="E99" s="165">
        <v>32</v>
      </c>
      <c r="F99" s="99" t="s">
        <v>126</v>
      </c>
      <c r="G99" s="143"/>
      <c r="H99" s="106" t="s">
        <v>228</v>
      </c>
      <c r="I99" s="100" t="s">
        <v>229</v>
      </c>
      <c r="J99" s="100" t="s">
        <v>127</v>
      </c>
      <c r="K99" s="152">
        <v>9</v>
      </c>
      <c r="L99" s="100"/>
      <c r="M99" s="165">
        <v>40</v>
      </c>
      <c r="N99" s="91">
        <f>+M99*G99</f>
        <v>0</v>
      </c>
      <c r="O99" s="26">
        <v>7500000</v>
      </c>
      <c r="P99" s="26" t="s">
        <v>230</v>
      </c>
      <c r="Q99" s="144"/>
      <c r="R99" s="101"/>
      <c r="S99" s="101"/>
      <c r="T99" s="101"/>
      <c r="U99" s="101"/>
      <c r="V99" s="101"/>
      <c r="W99" s="101"/>
      <c r="X99" s="101"/>
      <c r="Y99" s="101"/>
      <c r="Z99" s="101"/>
    </row>
    <row r="100" spans="1:26" s="102" customFormat="1" ht="37.5" customHeight="1" x14ac:dyDescent="0.25">
      <c r="A100" s="45">
        <f>+A99+1</f>
        <v>2</v>
      </c>
      <c r="B100" s="48" t="s">
        <v>164</v>
      </c>
      <c r="C100" s="48" t="s">
        <v>164</v>
      </c>
      <c r="D100" s="103" t="s">
        <v>165</v>
      </c>
      <c r="E100" s="165">
        <v>5</v>
      </c>
      <c r="F100" s="99" t="s">
        <v>126</v>
      </c>
      <c r="G100" s="99"/>
      <c r="H100" s="99" t="s">
        <v>231</v>
      </c>
      <c r="I100" s="100" t="s">
        <v>232</v>
      </c>
      <c r="J100" s="100" t="s">
        <v>127</v>
      </c>
      <c r="K100" s="152">
        <v>0</v>
      </c>
      <c r="L100" s="100"/>
      <c r="M100" s="165">
        <v>20</v>
      </c>
      <c r="N100" s="91"/>
      <c r="O100" s="26">
        <v>3000000</v>
      </c>
      <c r="P100" s="26" t="s">
        <v>233</v>
      </c>
      <c r="Q100" s="144"/>
      <c r="R100" s="101"/>
      <c r="S100" s="101"/>
      <c r="T100" s="101"/>
      <c r="U100" s="101"/>
      <c r="V100" s="101"/>
      <c r="W100" s="101"/>
      <c r="X100" s="101"/>
      <c r="Y100" s="101"/>
      <c r="Z100" s="101"/>
    </row>
    <row r="101" spans="1:26" s="102" customFormat="1" x14ac:dyDescent="0.25">
      <c r="A101" s="45"/>
      <c r="B101" s="48" t="s">
        <v>16</v>
      </c>
      <c r="C101" s="104"/>
      <c r="D101" s="103"/>
      <c r="E101" s="98"/>
      <c r="F101" s="99"/>
      <c r="G101" s="99"/>
      <c r="H101" s="99"/>
      <c r="I101" s="100"/>
      <c r="J101" s="100"/>
      <c r="K101" s="105">
        <f>SUM(K99:K100)</f>
        <v>9</v>
      </c>
      <c r="L101" s="105">
        <f>SUM(L99:L100)</f>
        <v>0</v>
      </c>
      <c r="M101" s="142">
        <f>SUM(M99:M100)</f>
        <v>60</v>
      </c>
      <c r="N101" s="105">
        <f>SUM(N99:N100)</f>
        <v>0</v>
      </c>
      <c r="O101" s="26"/>
      <c r="P101" s="26"/>
      <c r="Q101" s="145"/>
    </row>
    <row r="102" spans="1:26" x14ac:dyDescent="0.25">
      <c r="B102" s="29"/>
      <c r="C102" s="29"/>
      <c r="D102" s="29"/>
      <c r="E102" s="30"/>
      <c r="F102" s="29"/>
      <c r="G102" s="29"/>
      <c r="H102" s="29"/>
      <c r="I102" s="29"/>
      <c r="J102" s="29"/>
      <c r="K102" s="29"/>
      <c r="L102" s="29"/>
      <c r="M102" s="29"/>
      <c r="N102" s="29"/>
      <c r="O102" s="29"/>
      <c r="P102" s="29"/>
    </row>
    <row r="103" spans="1:26" ht="18.75" x14ac:dyDescent="0.25">
      <c r="B103" s="57" t="s">
        <v>32</v>
      </c>
      <c r="C103" s="71">
        <f>+K101</f>
        <v>9</v>
      </c>
      <c r="H103" s="31"/>
      <c r="I103" s="31"/>
      <c r="J103" s="31"/>
      <c r="K103" s="31"/>
      <c r="L103" s="31"/>
      <c r="M103" s="31"/>
      <c r="N103" s="29"/>
      <c r="O103" s="29"/>
      <c r="P103" s="29"/>
    </row>
    <row r="105" spans="1:26" ht="15.75" thickBot="1" x14ac:dyDescent="0.3"/>
    <row r="106" spans="1:26" ht="37.15" customHeight="1" thickBot="1" x14ac:dyDescent="0.3">
      <c r="B106" s="74" t="s">
        <v>49</v>
      </c>
      <c r="C106" s="75" t="s">
        <v>50</v>
      </c>
      <c r="D106" s="74" t="s">
        <v>51</v>
      </c>
      <c r="E106" s="75" t="s">
        <v>55</v>
      </c>
    </row>
    <row r="107" spans="1:26" ht="18" customHeight="1" x14ac:dyDescent="0.25">
      <c r="B107" s="65" t="s">
        <v>115</v>
      </c>
      <c r="C107" s="68">
        <v>20</v>
      </c>
      <c r="D107" s="68" t="s">
        <v>560</v>
      </c>
      <c r="E107" s="394">
        <v>20</v>
      </c>
    </row>
    <row r="108" spans="1:26" x14ac:dyDescent="0.25">
      <c r="B108" s="65" t="s">
        <v>116</v>
      </c>
      <c r="C108" s="55">
        <v>30</v>
      </c>
      <c r="D108" s="112">
        <v>0</v>
      </c>
      <c r="E108" s="395"/>
    </row>
    <row r="109" spans="1:26" ht="15.75" thickBot="1" x14ac:dyDescent="0.3">
      <c r="B109" s="65" t="s">
        <v>117</v>
      </c>
      <c r="C109" s="70">
        <v>40</v>
      </c>
      <c r="D109" s="70" t="s">
        <v>455</v>
      </c>
      <c r="E109" s="396"/>
    </row>
    <row r="111" spans="1:26" ht="15.75" thickBot="1" x14ac:dyDescent="0.3"/>
    <row r="112" spans="1:26" ht="27" thickBot="1" x14ac:dyDescent="0.3">
      <c r="B112" s="364" t="s">
        <v>52</v>
      </c>
      <c r="C112" s="365"/>
      <c r="D112" s="365"/>
      <c r="E112" s="365"/>
      <c r="F112" s="365"/>
      <c r="G112" s="365"/>
      <c r="H112" s="365"/>
      <c r="I112" s="365"/>
      <c r="J112" s="365"/>
      <c r="K112" s="365"/>
      <c r="L112" s="365"/>
      <c r="M112" s="365"/>
      <c r="N112" s="366"/>
    </row>
    <row r="114" spans="2:17" ht="76.5" customHeight="1" x14ac:dyDescent="0.25">
      <c r="B114" s="109" t="s">
        <v>0</v>
      </c>
      <c r="C114" s="109" t="s">
        <v>39</v>
      </c>
      <c r="D114" s="109" t="s">
        <v>40</v>
      </c>
      <c r="E114" s="109" t="s">
        <v>104</v>
      </c>
      <c r="F114" s="109" t="s">
        <v>106</v>
      </c>
      <c r="G114" s="109" t="s">
        <v>107</v>
      </c>
      <c r="H114" s="109" t="s">
        <v>108</v>
      </c>
      <c r="I114" s="109" t="s">
        <v>105</v>
      </c>
      <c r="J114" s="369" t="s">
        <v>109</v>
      </c>
      <c r="K114" s="370"/>
      <c r="L114" s="371"/>
      <c r="M114" s="109" t="s">
        <v>113</v>
      </c>
      <c r="N114" s="109" t="s">
        <v>41</v>
      </c>
      <c r="O114" s="109" t="s">
        <v>42</v>
      </c>
      <c r="P114" s="369" t="s">
        <v>3</v>
      </c>
      <c r="Q114" s="371"/>
    </row>
    <row r="115" spans="2:17" ht="57" customHeight="1" x14ac:dyDescent="0.25">
      <c r="B115" s="219" t="s">
        <v>121</v>
      </c>
      <c r="C115" s="72" t="s">
        <v>495</v>
      </c>
      <c r="D115" s="219" t="s">
        <v>274</v>
      </c>
      <c r="E115" s="72">
        <v>80870579</v>
      </c>
      <c r="F115" s="72" t="s">
        <v>197</v>
      </c>
      <c r="G115" s="72" t="s">
        <v>275</v>
      </c>
      <c r="H115" s="220">
        <v>39435</v>
      </c>
      <c r="I115" s="205">
        <v>168267</v>
      </c>
      <c r="J115" s="72" t="s">
        <v>267</v>
      </c>
      <c r="K115" s="205" t="s">
        <v>276</v>
      </c>
      <c r="L115" s="205" t="s">
        <v>277</v>
      </c>
      <c r="M115" s="72" t="s">
        <v>126</v>
      </c>
      <c r="N115" s="72" t="s">
        <v>126</v>
      </c>
      <c r="O115" s="72" t="s">
        <v>126</v>
      </c>
      <c r="P115" s="390"/>
      <c r="Q115" s="390"/>
    </row>
    <row r="116" spans="2:17" ht="42.75" customHeight="1" x14ac:dyDescent="0.25">
      <c r="B116" s="219" t="s">
        <v>122</v>
      </c>
      <c r="C116" s="72" t="s">
        <v>495</v>
      </c>
      <c r="D116" s="219" t="s">
        <v>278</v>
      </c>
      <c r="E116" s="72">
        <v>75078107</v>
      </c>
      <c r="F116" s="72" t="s">
        <v>279</v>
      </c>
      <c r="G116" s="72" t="s">
        <v>280</v>
      </c>
      <c r="H116" s="220">
        <v>38660</v>
      </c>
      <c r="I116" s="205" t="s">
        <v>152</v>
      </c>
      <c r="J116" s="72" t="s">
        <v>204</v>
      </c>
      <c r="K116" s="205" t="s">
        <v>281</v>
      </c>
      <c r="L116" s="205" t="s">
        <v>269</v>
      </c>
      <c r="M116" s="72" t="s">
        <v>126</v>
      </c>
      <c r="N116" s="72" t="s">
        <v>126</v>
      </c>
      <c r="O116" s="72" t="s">
        <v>126</v>
      </c>
      <c r="P116" s="397"/>
      <c r="Q116" s="398"/>
    </row>
    <row r="117" spans="2:17" ht="33.6" customHeight="1" x14ac:dyDescent="0.25">
      <c r="B117" s="219" t="s">
        <v>123</v>
      </c>
      <c r="C117" s="279" t="s">
        <v>559</v>
      </c>
      <c r="D117" s="219" t="s">
        <v>282</v>
      </c>
      <c r="E117" s="72">
        <v>40343034</v>
      </c>
      <c r="F117" s="72" t="s">
        <v>283</v>
      </c>
      <c r="G117" s="72" t="s">
        <v>284</v>
      </c>
      <c r="H117" s="220">
        <v>40284</v>
      </c>
      <c r="I117" s="205" t="s">
        <v>285</v>
      </c>
      <c r="J117" s="72" t="s">
        <v>267</v>
      </c>
      <c r="K117" s="205" t="s">
        <v>286</v>
      </c>
      <c r="L117" s="205" t="s">
        <v>287</v>
      </c>
      <c r="M117" s="72" t="s">
        <v>126</v>
      </c>
      <c r="N117" s="72" t="s">
        <v>126</v>
      </c>
      <c r="O117" s="72" t="s">
        <v>126</v>
      </c>
      <c r="P117" s="390"/>
      <c r="Q117" s="390"/>
    </row>
    <row r="120" spans="2:17" ht="15.75" thickBot="1" x14ac:dyDescent="0.3"/>
    <row r="121" spans="2:17" ht="54" customHeight="1" x14ac:dyDescent="0.25">
      <c r="B121" s="113" t="s">
        <v>33</v>
      </c>
      <c r="C121" s="113" t="s">
        <v>49</v>
      </c>
      <c r="D121" s="109" t="s">
        <v>50</v>
      </c>
      <c r="E121" s="113" t="s">
        <v>51</v>
      </c>
      <c r="F121" s="75" t="s">
        <v>56</v>
      </c>
      <c r="G121" s="81"/>
    </row>
    <row r="122" spans="2:17" ht="120.75" customHeight="1" x14ac:dyDescent="0.25">
      <c r="B122" s="360" t="s">
        <v>53</v>
      </c>
      <c r="C122" s="169" t="s">
        <v>118</v>
      </c>
      <c r="D122" s="112">
        <v>25</v>
      </c>
      <c r="E122" s="112">
        <v>25</v>
      </c>
      <c r="F122" s="391">
        <f>+E122+E123+E124</f>
        <v>60</v>
      </c>
      <c r="G122" s="82"/>
    </row>
    <row r="123" spans="2:17" ht="98.25" customHeight="1" x14ac:dyDescent="0.25">
      <c r="B123" s="360"/>
      <c r="C123" s="169" t="s">
        <v>119</v>
      </c>
      <c r="D123" s="72">
        <v>25</v>
      </c>
      <c r="E123" s="112">
        <v>25</v>
      </c>
      <c r="F123" s="392"/>
      <c r="G123" s="82"/>
    </row>
    <row r="124" spans="2:17" ht="69" customHeight="1" x14ac:dyDescent="0.25">
      <c r="B124" s="360"/>
      <c r="C124" s="169" t="s">
        <v>120</v>
      </c>
      <c r="D124" s="112">
        <v>10</v>
      </c>
      <c r="E124" s="112">
        <v>10</v>
      </c>
      <c r="F124" s="393"/>
      <c r="G124" s="82"/>
    </row>
    <row r="125" spans="2:17" x14ac:dyDescent="0.25">
      <c r="C125" s="93"/>
    </row>
    <row r="128" spans="2:17" x14ac:dyDescent="0.25">
      <c r="B128" s="111" t="s">
        <v>57</v>
      </c>
    </row>
    <row r="131" spans="2:5" x14ac:dyDescent="0.25">
      <c r="B131" s="114" t="s">
        <v>33</v>
      </c>
      <c r="C131" s="114" t="s">
        <v>58</v>
      </c>
      <c r="D131" s="113" t="s">
        <v>51</v>
      </c>
      <c r="E131" s="113" t="s">
        <v>16</v>
      </c>
    </row>
    <row r="132" spans="2:5" ht="28.5" x14ac:dyDescent="0.25">
      <c r="B132" s="94" t="s">
        <v>59</v>
      </c>
      <c r="C132" s="95">
        <v>40</v>
      </c>
      <c r="D132" s="112">
        <f>+E107</f>
        <v>20</v>
      </c>
      <c r="E132" s="362">
        <f>+D132+D133</f>
        <v>80</v>
      </c>
    </row>
    <row r="133" spans="2:5" ht="57" x14ac:dyDescent="0.25">
      <c r="B133" s="94" t="s">
        <v>60</v>
      </c>
      <c r="C133" s="95">
        <v>60</v>
      </c>
      <c r="D133" s="112">
        <f>+F122</f>
        <v>60</v>
      </c>
      <c r="E133" s="363"/>
    </row>
  </sheetData>
  <sheetProtection algorithmName="SHA-512" hashValue="+8kgLELGPc06wGgbN1xl4FYSWh7DDVNZ+MlgZWqyem650Mis7PaSn8K9d7/NtbkB/gIOWI9JXndsbCXNT1lh/Q==" saltValue="1HRlPw7tNPFy4vgf9BAuLQ==" spinCount="100000" sheet="1" objects="1" scenarios="1"/>
  <mergeCells count="43">
    <mergeCell ref="C9:N9"/>
    <mergeCell ref="B2:P2"/>
    <mergeCell ref="B4:P4"/>
    <mergeCell ref="C6:N6"/>
    <mergeCell ref="C7:N7"/>
    <mergeCell ref="C8:N8"/>
    <mergeCell ref="O58:P58"/>
    <mergeCell ref="C10:E10"/>
    <mergeCell ref="B14:C16"/>
    <mergeCell ref="B17:C17"/>
    <mergeCell ref="E35:E36"/>
    <mergeCell ref="B46:B47"/>
    <mergeCell ref="C46:C47"/>
    <mergeCell ref="D46:E46"/>
    <mergeCell ref="C50:N50"/>
    <mergeCell ref="B52:N52"/>
    <mergeCell ref="O55:P55"/>
    <mergeCell ref="O57:P57"/>
    <mergeCell ref="B92:P92"/>
    <mergeCell ref="O59:P59"/>
    <mergeCell ref="O60:P60"/>
    <mergeCell ref="B66:N66"/>
    <mergeCell ref="J71:L71"/>
    <mergeCell ref="P71:Q71"/>
    <mergeCell ref="B85:N85"/>
    <mergeCell ref="D88:E88"/>
    <mergeCell ref="D89:E89"/>
    <mergeCell ref="P75:Q75"/>
    <mergeCell ref="P80:Q80"/>
    <mergeCell ref="P79:Q79"/>
    <mergeCell ref="P81:Q81"/>
    <mergeCell ref="P82:Q82"/>
    <mergeCell ref="P117:Q117"/>
    <mergeCell ref="B122:B124"/>
    <mergeCell ref="F122:F124"/>
    <mergeCell ref="E132:E133"/>
    <mergeCell ref="B95:N95"/>
    <mergeCell ref="E107:E109"/>
    <mergeCell ref="B112:N112"/>
    <mergeCell ref="J114:L114"/>
    <mergeCell ref="P114:Q114"/>
    <mergeCell ref="P115:Q115"/>
    <mergeCell ref="P116:Q116"/>
  </mergeCells>
  <dataValidations count="2">
    <dataValidation type="list" allowBlank="1" showInputMessage="1" showErrorMessage="1" sqref="WVE983049 A65545 IS65545 SO65545 ACK65545 AMG65545 AWC65545 BFY65545 BPU65545 BZQ65545 CJM65545 CTI65545 DDE65545 DNA65545 DWW65545 EGS65545 EQO65545 FAK65545 FKG65545 FUC65545 GDY65545 GNU65545 GXQ65545 HHM65545 HRI65545 IBE65545 ILA65545 IUW65545 JES65545 JOO65545 JYK65545 KIG65545 KSC65545 LBY65545 LLU65545 LVQ65545 MFM65545 MPI65545 MZE65545 NJA65545 NSW65545 OCS65545 OMO65545 OWK65545 PGG65545 PQC65545 PZY65545 QJU65545 QTQ65545 RDM65545 RNI65545 RXE65545 SHA65545 SQW65545 TAS65545 TKO65545 TUK65545 UEG65545 UOC65545 UXY65545 VHU65545 VRQ65545 WBM65545 WLI65545 WVE65545 A131081 IS131081 SO131081 ACK131081 AMG131081 AWC131081 BFY131081 BPU131081 BZQ131081 CJM131081 CTI131081 DDE131081 DNA131081 DWW131081 EGS131081 EQO131081 FAK131081 FKG131081 FUC131081 GDY131081 GNU131081 GXQ131081 HHM131081 HRI131081 IBE131081 ILA131081 IUW131081 JES131081 JOO131081 JYK131081 KIG131081 KSC131081 LBY131081 LLU131081 LVQ131081 MFM131081 MPI131081 MZE131081 NJA131081 NSW131081 OCS131081 OMO131081 OWK131081 PGG131081 PQC131081 PZY131081 QJU131081 QTQ131081 RDM131081 RNI131081 RXE131081 SHA131081 SQW131081 TAS131081 TKO131081 TUK131081 UEG131081 UOC131081 UXY131081 VHU131081 VRQ131081 WBM131081 WLI131081 WVE131081 A196617 IS196617 SO196617 ACK196617 AMG196617 AWC196617 BFY196617 BPU196617 BZQ196617 CJM196617 CTI196617 DDE196617 DNA196617 DWW196617 EGS196617 EQO196617 FAK196617 FKG196617 FUC196617 GDY196617 GNU196617 GXQ196617 HHM196617 HRI196617 IBE196617 ILA196617 IUW196617 JES196617 JOO196617 JYK196617 KIG196617 KSC196617 LBY196617 LLU196617 LVQ196617 MFM196617 MPI196617 MZE196617 NJA196617 NSW196617 OCS196617 OMO196617 OWK196617 PGG196617 PQC196617 PZY196617 QJU196617 QTQ196617 RDM196617 RNI196617 RXE196617 SHA196617 SQW196617 TAS196617 TKO196617 TUK196617 UEG196617 UOC196617 UXY196617 VHU196617 VRQ196617 WBM196617 WLI196617 WVE196617 A262153 IS262153 SO262153 ACK262153 AMG262153 AWC262153 BFY262153 BPU262153 BZQ262153 CJM262153 CTI262153 DDE262153 DNA262153 DWW262153 EGS262153 EQO262153 FAK262153 FKG262153 FUC262153 GDY262153 GNU262153 GXQ262153 HHM262153 HRI262153 IBE262153 ILA262153 IUW262153 JES262153 JOO262153 JYK262153 KIG262153 KSC262153 LBY262153 LLU262153 LVQ262153 MFM262153 MPI262153 MZE262153 NJA262153 NSW262153 OCS262153 OMO262153 OWK262153 PGG262153 PQC262153 PZY262153 QJU262153 QTQ262153 RDM262153 RNI262153 RXE262153 SHA262153 SQW262153 TAS262153 TKO262153 TUK262153 UEG262153 UOC262153 UXY262153 VHU262153 VRQ262153 WBM262153 WLI262153 WVE262153 A327689 IS327689 SO327689 ACK327689 AMG327689 AWC327689 BFY327689 BPU327689 BZQ327689 CJM327689 CTI327689 DDE327689 DNA327689 DWW327689 EGS327689 EQO327689 FAK327689 FKG327689 FUC327689 GDY327689 GNU327689 GXQ327689 HHM327689 HRI327689 IBE327689 ILA327689 IUW327689 JES327689 JOO327689 JYK327689 KIG327689 KSC327689 LBY327689 LLU327689 LVQ327689 MFM327689 MPI327689 MZE327689 NJA327689 NSW327689 OCS327689 OMO327689 OWK327689 PGG327689 PQC327689 PZY327689 QJU327689 QTQ327689 RDM327689 RNI327689 RXE327689 SHA327689 SQW327689 TAS327689 TKO327689 TUK327689 UEG327689 UOC327689 UXY327689 VHU327689 VRQ327689 WBM327689 WLI327689 WVE327689 A393225 IS393225 SO393225 ACK393225 AMG393225 AWC393225 BFY393225 BPU393225 BZQ393225 CJM393225 CTI393225 DDE393225 DNA393225 DWW393225 EGS393225 EQO393225 FAK393225 FKG393225 FUC393225 GDY393225 GNU393225 GXQ393225 HHM393225 HRI393225 IBE393225 ILA393225 IUW393225 JES393225 JOO393225 JYK393225 KIG393225 KSC393225 LBY393225 LLU393225 LVQ393225 MFM393225 MPI393225 MZE393225 NJA393225 NSW393225 OCS393225 OMO393225 OWK393225 PGG393225 PQC393225 PZY393225 QJU393225 QTQ393225 RDM393225 RNI393225 RXE393225 SHA393225 SQW393225 TAS393225 TKO393225 TUK393225 UEG393225 UOC393225 UXY393225 VHU393225 VRQ393225 WBM393225 WLI393225 WVE393225 A458761 IS458761 SO458761 ACK458761 AMG458761 AWC458761 BFY458761 BPU458761 BZQ458761 CJM458761 CTI458761 DDE458761 DNA458761 DWW458761 EGS458761 EQO458761 FAK458761 FKG458761 FUC458761 GDY458761 GNU458761 GXQ458761 HHM458761 HRI458761 IBE458761 ILA458761 IUW458761 JES458761 JOO458761 JYK458761 KIG458761 KSC458761 LBY458761 LLU458761 LVQ458761 MFM458761 MPI458761 MZE458761 NJA458761 NSW458761 OCS458761 OMO458761 OWK458761 PGG458761 PQC458761 PZY458761 QJU458761 QTQ458761 RDM458761 RNI458761 RXE458761 SHA458761 SQW458761 TAS458761 TKO458761 TUK458761 UEG458761 UOC458761 UXY458761 VHU458761 VRQ458761 WBM458761 WLI458761 WVE458761 A524297 IS524297 SO524297 ACK524297 AMG524297 AWC524297 BFY524297 BPU524297 BZQ524297 CJM524297 CTI524297 DDE524297 DNA524297 DWW524297 EGS524297 EQO524297 FAK524297 FKG524297 FUC524297 GDY524297 GNU524297 GXQ524297 HHM524297 HRI524297 IBE524297 ILA524297 IUW524297 JES524297 JOO524297 JYK524297 KIG524297 KSC524297 LBY524297 LLU524297 LVQ524297 MFM524297 MPI524297 MZE524297 NJA524297 NSW524297 OCS524297 OMO524297 OWK524297 PGG524297 PQC524297 PZY524297 QJU524297 QTQ524297 RDM524297 RNI524297 RXE524297 SHA524297 SQW524297 TAS524297 TKO524297 TUK524297 UEG524297 UOC524297 UXY524297 VHU524297 VRQ524297 WBM524297 WLI524297 WVE524297 A589833 IS589833 SO589833 ACK589833 AMG589833 AWC589833 BFY589833 BPU589833 BZQ589833 CJM589833 CTI589833 DDE589833 DNA589833 DWW589833 EGS589833 EQO589833 FAK589833 FKG589833 FUC589833 GDY589833 GNU589833 GXQ589833 HHM589833 HRI589833 IBE589833 ILA589833 IUW589833 JES589833 JOO589833 JYK589833 KIG589833 KSC589833 LBY589833 LLU589833 LVQ589833 MFM589833 MPI589833 MZE589833 NJA589833 NSW589833 OCS589833 OMO589833 OWK589833 PGG589833 PQC589833 PZY589833 QJU589833 QTQ589833 RDM589833 RNI589833 RXE589833 SHA589833 SQW589833 TAS589833 TKO589833 TUK589833 UEG589833 UOC589833 UXY589833 VHU589833 VRQ589833 WBM589833 WLI589833 WVE589833 A655369 IS655369 SO655369 ACK655369 AMG655369 AWC655369 BFY655369 BPU655369 BZQ655369 CJM655369 CTI655369 DDE655369 DNA655369 DWW655369 EGS655369 EQO655369 FAK655369 FKG655369 FUC655369 GDY655369 GNU655369 GXQ655369 HHM655369 HRI655369 IBE655369 ILA655369 IUW655369 JES655369 JOO655369 JYK655369 KIG655369 KSC655369 LBY655369 LLU655369 LVQ655369 MFM655369 MPI655369 MZE655369 NJA655369 NSW655369 OCS655369 OMO655369 OWK655369 PGG655369 PQC655369 PZY655369 QJU655369 QTQ655369 RDM655369 RNI655369 RXE655369 SHA655369 SQW655369 TAS655369 TKO655369 TUK655369 UEG655369 UOC655369 UXY655369 VHU655369 VRQ655369 WBM655369 WLI655369 WVE655369 A720905 IS720905 SO720905 ACK720905 AMG720905 AWC720905 BFY720905 BPU720905 BZQ720905 CJM720905 CTI720905 DDE720905 DNA720905 DWW720905 EGS720905 EQO720905 FAK720905 FKG720905 FUC720905 GDY720905 GNU720905 GXQ720905 HHM720905 HRI720905 IBE720905 ILA720905 IUW720905 JES720905 JOO720905 JYK720905 KIG720905 KSC720905 LBY720905 LLU720905 LVQ720905 MFM720905 MPI720905 MZE720905 NJA720905 NSW720905 OCS720905 OMO720905 OWK720905 PGG720905 PQC720905 PZY720905 QJU720905 QTQ720905 RDM720905 RNI720905 RXE720905 SHA720905 SQW720905 TAS720905 TKO720905 TUK720905 UEG720905 UOC720905 UXY720905 VHU720905 VRQ720905 WBM720905 WLI720905 WVE720905 A786441 IS786441 SO786441 ACK786441 AMG786441 AWC786441 BFY786441 BPU786441 BZQ786441 CJM786441 CTI786441 DDE786441 DNA786441 DWW786441 EGS786441 EQO786441 FAK786441 FKG786441 FUC786441 GDY786441 GNU786441 GXQ786441 HHM786441 HRI786441 IBE786441 ILA786441 IUW786441 JES786441 JOO786441 JYK786441 KIG786441 KSC786441 LBY786441 LLU786441 LVQ786441 MFM786441 MPI786441 MZE786441 NJA786441 NSW786441 OCS786441 OMO786441 OWK786441 PGG786441 PQC786441 PZY786441 QJU786441 QTQ786441 RDM786441 RNI786441 RXE786441 SHA786441 SQW786441 TAS786441 TKO786441 TUK786441 UEG786441 UOC786441 UXY786441 VHU786441 VRQ786441 WBM786441 WLI786441 WVE786441 A851977 IS851977 SO851977 ACK851977 AMG851977 AWC851977 BFY851977 BPU851977 BZQ851977 CJM851977 CTI851977 DDE851977 DNA851977 DWW851977 EGS851977 EQO851977 FAK851977 FKG851977 FUC851977 GDY851977 GNU851977 GXQ851977 HHM851977 HRI851977 IBE851977 ILA851977 IUW851977 JES851977 JOO851977 JYK851977 KIG851977 KSC851977 LBY851977 LLU851977 LVQ851977 MFM851977 MPI851977 MZE851977 NJA851977 NSW851977 OCS851977 OMO851977 OWK851977 PGG851977 PQC851977 PZY851977 QJU851977 QTQ851977 RDM851977 RNI851977 RXE851977 SHA851977 SQW851977 TAS851977 TKO851977 TUK851977 UEG851977 UOC851977 UXY851977 VHU851977 VRQ851977 WBM851977 WLI851977 WVE851977 A917513 IS917513 SO917513 ACK917513 AMG917513 AWC917513 BFY917513 BPU917513 BZQ917513 CJM917513 CTI917513 DDE917513 DNA917513 DWW917513 EGS917513 EQO917513 FAK917513 FKG917513 FUC917513 GDY917513 GNU917513 GXQ917513 HHM917513 HRI917513 IBE917513 ILA917513 IUW917513 JES917513 JOO917513 JYK917513 KIG917513 KSC917513 LBY917513 LLU917513 LVQ917513 MFM917513 MPI917513 MZE917513 NJA917513 NSW917513 OCS917513 OMO917513 OWK917513 PGG917513 PQC917513 PZY917513 QJU917513 QTQ917513 RDM917513 RNI917513 RXE917513 SHA917513 SQW917513 TAS917513 TKO917513 TUK917513 UEG917513 UOC917513 UXY917513 VHU917513 VRQ917513 WBM917513 WLI917513 WVE917513 A983049 IS983049 SO983049 ACK983049 AMG983049 AWC983049 BFY983049 BPU983049 BZQ983049 CJM983049 CTI983049 DDE983049 DNA983049 DWW983049 EGS983049 EQO983049 FAK983049 FKG983049 FUC983049 GDY983049 GNU983049 GXQ983049 HHM983049 HRI983049 IBE983049 ILA983049 IUW983049 JES983049 JOO983049 JYK983049 KIG983049 KSC983049 LBY983049 LLU983049 LVQ983049 MFM983049 MPI983049 MZE983049 NJA983049 NSW983049 OCS983049 OMO983049 OWK983049 PGG983049 PQC983049 PZY983049 QJU983049 QTQ983049 RDM983049 RNI983049 RXE983049 SHA983049 SQW983049 TAS983049 TKO983049 TUK983049 UEG983049 UOC983049 UXY983049 VHU983049 VRQ983049 WBM983049 WLI983049 A19:A37 IS19:IS37 SO19:SO37 ACK19:ACK37 AMG19:AMG37 AWC19:AWC37 BFY19:BFY37 BPU19:BPU37 BZQ19:BZQ37 CJM19:CJM37 CTI19:CTI37 DDE19:DDE37 DNA19:DNA37 DWW19:DWW37 EGS19:EGS37 EQO19:EQO37 FAK19:FAK37 FKG19:FKG37 FUC19:FUC37 GDY19:GDY37 GNU19:GNU37 GXQ19:GXQ37 HHM19:HHM37 HRI19:HRI37 IBE19:IBE37 ILA19:ILA37 IUW19:IUW37 JES19:JES37 JOO19:JOO37 JYK19:JYK37 KIG19:KIG37 KSC19:KSC37 LBY19:LBY37 LLU19:LLU37 LVQ19:LVQ37 MFM19:MFM37 MPI19:MPI37 MZE19:MZE37 NJA19:NJA37 NSW19:NSW37 OCS19:OCS37 OMO19:OMO37 OWK19:OWK37 PGG19:PGG37 PQC19:PQC37 PZY19:PZY37 QJU19:QJU37 QTQ19:QTQ37 RDM19:RDM37 RNI19:RNI37 RXE19:RXE37 SHA19:SHA37 SQW19:SQW37 TAS19:TAS37 TKO19:TKO37 TUK19:TUK37 UEG19:UEG37 UOC19:UOC37 UXY19:UXY37 VHU19:VHU37 VRQ19:VRQ37 WBM19:WBM37 WLI19:WLI37 WVE19:WVE37">
      <formula1>"1,2,3,4,5"</formula1>
    </dataValidation>
    <dataValidation type="decimal" allowBlank="1" showInputMessage="1" showErrorMessage="1" sqref="WVH983049 WLL983049 C65545 IV65545 SR65545 ACN65545 AMJ65545 AWF65545 BGB65545 BPX65545 BZT65545 CJP65545 CTL65545 DDH65545 DND65545 DWZ65545 EGV65545 EQR65545 FAN65545 FKJ65545 FUF65545 GEB65545 GNX65545 GXT65545 HHP65545 HRL65545 IBH65545 ILD65545 IUZ65545 JEV65545 JOR65545 JYN65545 KIJ65545 KSF65545 LCB65545 LLX65545 LVT65545 MFP65545 MPL65545 MZH65545 NJD65545 NSZ65545 OCV65545 OMR65545 OWN65545 PGJ65545 PQF65545 QAB65545 QJX65545 QTT65545 RDP65545 RNL65545 RXH65545 SHD65545 SQZ65545 TAV65545 TKR65545 TUN65545 UEJ65545 UOF65545 UYB65545 VHX65545 VRT65545 WBP65545 WLL65545 WVH65545 C131081 IV131081 SR131081 ACN131081 AMJ131081 AWF131081 BGB131081 BPX131081 BZT131081 CJP131081 CTL131081 DDH131081 DND131081 DWZ131081 EGV131081 EQR131081 FAN131081 FKJ131081 FUF131081 GEB131081 GNX131081 GXT131081 HHP131081 HRL131081 IBH131081 ILD131081 IUZ131081 JEV131081 JOR131081 JYN131081 KIJ131081 KSF131081 LCB131081 LLX131081 LVT131081 MFP131081 MPL131081 MZH131081 NJD131081 NSZ131081 OCV131081 OMR131081 OWN131081 PGJ131081 PQF131081 QAB131081 QJX131081 QTT131081 RDP131081 RNL131081 RXH131081 SHD131081 SQZ131081 TAV131081 TKR131081 TUN131081 UEJ131081 UOF131081 UYB131081 VHX131081 VRT131081 WBP131081 WLL131081 WVH131081 C196617 IV196617 SR196617 ACN196617 AMJ196617 AWF196617 BGB196617 BPX196617 BZT196617 CJP196617 CTL196617 DDH196617 DND196617 DWZ196617 EGV196617 EQR196617 FAN196617 FKJ196617 FUF196617 GEB196617 GNX196617 GXT196617 HHP196617 HRL196617 IBH196617 ILD196617 IUZ196617 JEV196617 JOR196617 JYN196617 KIJ196617 KSF196617 LCB196617 LLX196617 LVT196617 MFP196617 MPL196617 MZH196617 NJD196617 NSZ196617 OCV196617 OMR196617 OWN196617 PGJ196617 PQF196617 QAB196617 QJX196617 QTT196617 RDP196617 RNL196617 RXH196617 SHD196617 SQZ196617 TAV196617 TKR196617 TUN196617 UEJ196617 UOF196617 UYB196617 VHX196617 VRT196617 WBP196617 WLL196617 WVH196617 C262153 IV262153 SR262153 ACN262153 AMJ262153 AWF262153 BGB262153 BPX262153 BZT262153 CJP262153 CTL262153 DDH262153 DND262153 DWZ262153 EGV262153 EQR262153 FAN262153 FKJ262153 FUF262153 GEB262153 GNX262153 GXT262153 HHP262153 HRL262153 IBH262153 ILD262153 IUZ262153 JEV262153 JOR262153 JYN262153 KIJ262153 KSF262153 LCB262153 LLX262153 LVT262153 MFP262153 MPL262153 MZH262153 NJD262153 NSZ262153 OCV262153 OMR262153 OWN262153 PGJ262153 PQF262153 QAB262153 QJX262153 QTT262153 RDP262153 RNL262153 RXH262153 SHD262153 SQZ262153 TAV262153 TKR262153 TUN262153 UEJ262153 UOF262153 UYB262153 VHX262153 VRT262153 WBP262153 WLL262153 WVH262153 C327689 IV327689 SR327689 ACN327689 AMJ327689 AWF327689 BGB327689 BPX327689 BZT327689 CJP327689 CTL327689 DDH327689 DND327689 DWZ327689 EGV327689 EQR327689 FAN327689 FKJ327689 FUF327689 GEB327689 GNX327689 GXT327689 HHP327689 HRL327689 IBH327689 ILD327689 IUZ327689 JEV327689 JOR327689 JYN327689 KIJ327689 KSF327689 LCB327689 LLX327689 LVT327689 MFP327689 MPL327689 MZH327689 NJD327689 NSZ327689 OCV327689 OMR327689 OWN327689 PGJ327689 PQF327689 QAB327689 QJX327689 QTT327689 RDP327689 RNL327689 RXH327689 SHD327689 SQZ327689 TAV327689 TKR327689 TUN327689 UEJ327689 UOF327689 UYB327689 VHX327689 VRT327689 WBP327689 WLL327689 WVH327689 C393225 IV393225 SR393225 ACN393225 AMJ393225 AWF393225 BGB393225 BPX393225 BZT393225 CJP393225 CTL393225 DDH393225 DND393225 DWZ393225 EGV393225 EQR393225 FAN393225 FKJ393225 FUF393225 GEB393225 GNX393225 GXT393225 HHP393225 HRL393225 IBH393225 ILD393225 IUZ393225 JEV393225 JOR393225 JYN393225 KIJ393225 KSF393225 LCB393225 LLX393225 LVT393225 MFP393225 MPL393225 MZH393225 NJD393225 NSZ393225 OCV393225 OMR393225 OWN393225 PGJ393225 PQF393225 QAB393225 QJX393225 QTT393225 RDP393225 RNL393225 RXH393225 SHD393225 SQZ393225 TAV393225 TKR393225 TUN393225 UEJ393225 UOF393225 UYB393225 VHX393225 VRT393225 WBP393225 WLL393225 WVH393225 C458761 IV458761 SR458761 ACN458761 AMJ458761 AWF458761 BGB458761 BPX458761 BZT458761 CJP458761 CTL458761 DDH458761 DND458761 DWZ458761 EGV458761 EQR458761 FAN458761 FKJ458761 FUF458761 GEB458761 GNX458761 GXT458761 HHP458761 HRL458761 IBH458761 ILD458761 IUZ458761 JEV458761 JOR458761 JYN458761 KIJ458761 KSF458761 LCB458761 LLX458761 LVT458761 MFP458761 MPL458761 MZH458761 NJD458761 NSZ458761 OCV458761 OMR458761 OWN458761 PGJ458761 PQF458761 QAB458761 QJX458761 QTT458761 RDP458761 RNL458761 RXH458761 SHD458761 SQZ458761 TAV458761 TKR458761 TUN458761 UEJ458761 UOF458761 UYB458761 VHX458761 VRT458761 WBP458761 WLL458761 WVH458761 C524297 IV524297 SR524297 ACN524297 AMJ524297 AWF524297 BGB524297 BPX524297 BZT524297 CJP524297 CTL524297 DDH524297 DND524297 DWZ524297 EGV524297 EQR524297 FAN524297 FKJ524297 FUF524297 GEB524297 GNX524297 GXT524297 HHP524297 HRL524297 IBH524297 ILD524297 IUZ524297 JEV524297 JOR524297 JYN524297 KIJ524297 KSF524297 LCB524297 LLX524297 LVT524297 MFP524297 MPL524297 MZH524297 NJD524297 NSZ524297 OCV524297 OMR524297 OWN524297 PGJ524297 PQF524297 QAB524297 QJX524297 QTT524297 RDP524297 RNL524297 RXH524297 SHD524297 SQZ524297 TAV524297 TKR524297 TUN524297 UEJ524297 UOF524297 UYB524297 VHX524297 VRT524297 WBP524297 WLL524297 WVH524297 C589833 IV589833 SR589833 ACN589833 AMJ589833 AWF589833 BGB589833 BPX589833 BZT589833 CJP589833 CTL589833 DDH589833 DND589833 DWZ589833 EGV589833 EQR589833 FAN589833 FKJ589833 FUF589833 GEB589833 GNX589833 GXT589833 HHP589833 HRL589833 IBH589833 ILD589833 IUZ589833 JEV589833 JOR589833 JYN589833 KIJ589833 KSF589833 LCB589833 LLX589833 LVT589833 MFP589833 MPL589833 MZH589833 NJD589833 NSZ589833 OCV589833 OMR589833 OWN589833 PGJ589833 PQF589833 QAB589833 QJX589833 QTT589833 RDP589833 RNL589833 RXH589833 SHD589833 SQZ589833 TAV589833 TKR589833 TUN589833 UEJ589833 UOF589833 UYB589833 VHX589833 VRT589833 WBP589833 WLL589833 WVH589833 C655369 IV655369 SR655369 ACN655369 AMJ655369 AWF655369 BGB655369 BPX655369 BZT655369 CJP655369 CTL655369 DDH655369 DND655369 DWZ655369 EGV655369 EQR655369 FAN655369 FKJ655369 FUF655369 GEB655369 GNX655369 GXT655369 HHP655369 HRL655369 IBH655369 ILD655369 IUZ655369 JEV655369 JOR655369 JYN655369 KIJ655369 KSF655369 LCB655369 LLX655369 LVT655369 MFP655369 MPL655369 MZH655369 NJD655369 NSZ655369 OCV655369 OMR655369 OWN655369 PGJ655369 PQF655369 QAB655369 QJX655369 QTT655369 RDP655369 RNL655369 RXH655369 SHD655369 SQZ655369 TAV655369 TKR655369 TUN655369 UEJ655369 UOF655369 UYB655369 VHX655369 VRT655369 WBP655369 WLL655369 WVH655369 C720905 IV720905 SR720905 ACN720905 AMJ720905 AWF720905 BGB720905 BPX720905 BZT720905 CJP720905 CTL720905 DDH720905 DND720905 DWZ720905 EGV720905 EQR720905 FAN720905 FKJ720905 FUF720905 GEB720905 GNX720905 GXT720905 HHP720905 HRL720905 IBH720905 ILD720905 IUZ720905 JEV720905 JOR720905 JYN720905 KIJ720905 KSF720905 LCB720905 LLX720905 LVT720905 MFP720905 MPL720905 MZH720905 NJD720905 NSZ720905 OCV720905 OMR720905 OWN720905 PGJ720905 PQF720905 QAB720905 QJX720905 QTT720905 RDP720905 RNL720905 RXH720905 SHD720905 SQZ720905 TAV720905 TKR720905 TUN720905 UEJ720905 UOF720905 UYB720905 VHX720905 VRT720905 WBP720905 WLL720905 WVH720905 C786441 IV786441 SR786441 ACN786441 AMJ786441 AWF786441 BGB786441 BPX786441 BZT786441 CJP786441 CTL786441 DDH786441 DND786441 DWZ786441 EGV786441 EQR786441 FAN786441 FKJ786441 FUF786441 GEB786441 GNX786441 GXT786441 HHP786441 HRL786441 IBH786441 ILD786441 IUZ786441 JEV786441 JOR786441 JYN786441 KIJ786441 KSF786441 LCB786441 LLX786441 LVT786441 MFP786441 MPL786441 MZH786441 NJD786441 NSZ786441 OCV786441 OMR786441 OWN786441 PGJ786441 PQF786441 QAB786441 QJX786441 QTT786441 RDP786441 RNL786441 RXH786441 SHD786441 SQZ786441 TAV786441 TKR786441 TUN786441 UEJ786441 UOF786441 UYB786441 VHX786441 VRT786441 WBP786441 WLL786441 WVH786441 C851977 IV851977 SR851977 ACN851977 AMJ851977 AWF851977 BGB851977 BPX851977 BZT851977 CJP851977 CTL851977 DDH851977 DND851977 DWZ851977 EGV851977 EQR851977 FAN851977 FKJ851977 FUF851977 GEB851977 GNX851977 GXT851977 HHP851977 HRL851977 IBH851977 ILD851977 IUZ851977 JEV851977 JOR851977 JYN851977 KIJ851977 KSF851977 LCB851977 LLX851977 LVT851977 MFP851977 MPL851977 MZH851977 NJD851977 NSZ851977 OCV851977 OMR851977 OWN851977 PGJ851977 PQF851977 QAB851977 QJX851977 QTT851977 RDP851977 RNL851977 RXH851977 SHD851977 SQZ851977 TAV851977 TKR851977 TUN851977 UEJ851977 UOF851977 UYB851977 VHX851977 VRT851977 WBP851977 WLL851977 WVH851977 C917513 IV917513 SR917513 ACN917513 AMJ917513 AWF917513 BGB917513 BPX917513 BZT917513 CJP917513 CTL917513 DDH917513 DND917513 DWZ917513 EGV917513 EQR917513 FAN917513 FKJ917513 FUF917513 GEB917513 GNX917513 GXT917513 HHP917513 HRL917513 IBH917513 ILD917513 IUZ917513 JEV917513 JOR917513 JYN917513 KIJ917513 KSF917513 LCB917513 LLX917513 LVT917513 MFP917513 MPL917513 MZH917513 NJD917513 NSZ917513 OCV917513 OMR917513 OWN917513 PGJ917513 PQF917513 QAB917513 QJX917513 QTT917513 RDP917513 RNL917513 RXH917513 SHD917513 SQZ917513 TAV917513 TKR917513 TUN917513 UEJ917513 UOF917513 UYB917513 VHX917513 VRT917513 WBP917513 WLL917513 WVH917513 C983049 IV983049 SR983049 ACN983049 AMJ983049 AWF983049 BGB983049 BPX983049 BZT983049 CJP983049 CTL983049 DDH983049 DND983049 DWZ983049 EGV983049 EQR983049 FAN983049 FKJ983049 FUF983049 GEB983049 GNX983049 GXT983049 HHP983049 HRL983049 IBH983049 ILD983049 IUZ983049 JEV983049 JOR983049 JYN983049 KIJ983049 KSF983049 LCB983049 LLX983049 LVT983049 MFP983049 MPL983049 MZH983049 NJD983049 NSZ983049 OCV983049 OMR983049 OWN983049 PGJ983049 PQF983049 QAB983049 QJX983049 QTT983049 RDP983049 RNL983049 RXH983049 SHD983049 SQZ983049 TAV983049 TKR983049 TUN983049 UEJ983049 UOF983049 UYB983049 VHX983049 VRT983049 WBP983049 IV19:IV37 SR19:SR37 ACN19:ACN37 AMJ19:AMJ37 AWF19:AWF37 BGB19:BGB37 BPX19:BPX37 BZT19:BZT37 CJP19:CJP37 CTL19:CTL37 DDH19:DDH37 DND19:DND37 DWZ19:DWZ37 EGV19:EGV37 EQR19:EQR37 FAN19:FAN37 FKJ19:FKJ37 FUF19:FUF37 GEB19:GEB37 GNX19:GNX37 GXT19:GXT37 HHP19:HHP37 HRL19:HRL37 IBH19:IBH37 ILD19:ILD37 IUZ19:IUZ37 JEV19:JEV37 JOR19:JOR37 JYN19:JYN37 KIJ19:KIJ37 KSF19:KSF37 LCB19:LCB37 LLX19:LLX37 LVT19:LVT37 MFP19:MFP37 MPL19:MPL37 MZH19:MZH37 NJD19:NJD37 NSZ19:NSZ37 OCV19:OCV37 OMR19:OMR37 OWN19:OWN37 PGJ19:PGJ37 PQF19:PQF37 QAB19:QAB37 QJX19:QJX37 QTT19:QTT37 RDP19:RDP37 RNL19:RNL37 RXH19:RXH37 SHD19:SHD37 SQZ19:SQZ37 TAV19:TAV37 TKR19:TKR37 TUN19:TUN37 UEJ19:UEJ37 UOF19:UOF37 UYB19:UYB37 VHX19:VHX37 VRT19:VRT37 WBP19:WBP37 WLL19:WLL37 WVH19:WVH37">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Z141"/>
  <sheetViews>
    <sheetView topLeftCell="A21" zoomScale="82" zoomScaleNormal="82" workbookViewId="0">
      <selection activeCell="D31" sqref="D31"/>
    </sheetView>
  </sheetViews>
  <sheetFormatPr baseColWidth="10" defaultRowHeight="15" x14ac:dyDescent="0.25"/>
  <cols>
    <col min="1" max="1" width="3.140625" style="8" bestFit="1" customWidth="1"/>
    <col min="2" max="2" width="53.5703125" style="8" customWidth="1"/>
    <col min="3" max="3" width="27.7109375" style="8" customWidth="1"/>
    <col min="4" max="4" width="30.42578125" style="8" customWidth="1"/>
    <col min="5" max="5" width="23.28515625" style="8" customWidth="1"/>
    <col min="6" max="7" width="29.7109375" style="8" customWidth="1"/>
    <col min="8" max="8" width="29.42578125" style="8" customWidth="1"/>
    <col min="9" max="9" width="24" style="8" customWidth="1"/>
    <col min="10" max="10" width="20.28515625" style="8" customWidth="1"/>
    <col min="11" max="11" width="22.28515625" style="8" customWidth="1"/>
    <col min="12" max="12" width="55.28515625" style="8" customWidth="1"/>
    <col min="13" max="13" width="18.7109375" style="8" customWidth="1"/>
    <col min="14" max="14" width="22.140625" style="8" customWidth="1"/>
    <col min="15" max="15" width="26.140625" style="8" customWidth="1"/>
    <col min="16" max="16" width="19.5703125" style="8" bestFit="1" customWidth="1"/>
    <col min="17" max="17" width="54.28515625"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6.25" x14ac:dyDescent="0.25">
      <c r="B2" s="376" t="s">
        <v>63</v>
      </c>
      <c r="C2" s="377"/>
      <c r="D2" s="377"/>
      <c r="E2" s="377"/>
      <c r="F2" s="377"/>
      <c r="G2" s="377"/>
      <c r="H2" s="377"/>
      <c r="I2" s="377"/>
      <c r="J2" s="377"/>
      <c r="K2" s="377"/>
      <c r="L2" s="377"/>
      <c r="M2" s="377"/>
      <c r="N2" s="377"/>
      <c r="O2" s="377"/>
      <c r="P2" s="377"/>
    </row>
    <row r="4" spans="2:16" ht="26.25" x14ac:dyDescent="0.25">
      <c r="B4" s="376" t="s">
        <v>48</v>
      </c>
      <c r="C4" s="377"/>
      <c r="D4" s="377"/>
      <c r="E4" s="377"/>
      <c r="F4" s="377"/>
      <c r="G4" s="377"/>
      <c r="H4" s="377"/>
      <c r="I4" s="377"/>
      <c r="J4" s="377"/>
      <c r="K4" s="377"/>
      <c r="L4" s="377"/>
      <c r="M4" s="377"/>
      <c r="N4" s="377"/>
      <c r="O4" s="377"/>
      <c r="P4" s="377"/>
    </row>
    <row r="5" spans="2:16" ht="15.75" thickBot="1" x14ac:dyDescent="0.3"/>
    <row r="6" spans="2:16" ht="15" customHeight="1" thickBot="1" x14ac:dyDescent="0.3">
      <c r="B6" s="10" t="s">
        <v>4</v>
      </c>
      <c r="C6" s="388" t="s">
        <v>147</v>
      </c>
      <c r="D6" s="388"/>
      <c r="E6" s="388"/>
      <c r="F6" s="388"/>
      <c r="G6" s="388"/>
      <c r="H6" s="388"/>
      <c r="I6" s="388"/>
      <c r="J6" s="388"/>
      <c r="K6" s="388"/>
      <c r="L6" s="388"/>
      <c r="M6" s="388"/>
      <c r="N6" s="389"/>
    </row>
    <row r="7" spans="2:16" ht="16.5" thickBot="1" x14ac:dyDescent="0.3">
      <c r="B7" s="11" t="s">
        <v>5</v>
      </c>
      <c r="C7" s="388" t="s">
        <v>148</v>
      </c>
      <c r="D7" s="388"/>
      <c r="E7" s="388"/>
      <c r="F7" s="388"/>
      <c r="G7" s="388"/>
      <c r="H7" s="388"/>
      <c r="I7" s="388"/>
      <c r="J7" s="388"/>
      <c r="K7" s="388"/>
      <c r="L7" s="388"/>
      <c r="M7" s="388"/>
      <c r="N7" s="389"/>
    </row>
    <row r="8" spans="2:16" ht="16.5" thickBot="1" x14ac:dyDescent="0.3">
      <c r="B8" s="11" t="s">
        <v>6</v>
      </c>
      <c r="C8" s="388" t="s">
        <v>149</v>
      </c>
      <c r="D8" s="388"/>
      <c r="E8" s="388"/>
      <c r="F8" s="388"/>
      <c r="G8" s="388"/>
      <c r="H8" s="388"/>
      <c r="I8" s="388"/>
      <c r="J8" s="388"/>
      <c r="K8" s="388"/>
      <c r="L8" s="388"/>
      <c r="M8" s="388"/>
      <c r="N8" s="389"/>
    </row>
    <row r="9" spans="2:16" ht="16.5" thickBot="1" x14ac:dyDescent="0.3">
      <c r="B9" s="11" t="s">
        <v>7</v>
      </c>
      <c r="C9" s="388" t="s">
        <v>150</v>
      </c>
      <c r="D9" s="388"/>
      <c r="E9" s="388"/>
      <c r="F9" s="388"/>
      <c r="G9" s="388"/>
      <c r="H9" s="388"/>
      <c r="I9" s="388"/>
      <c r="J9" s="388"/>
      <c r="K9" s="388"/>
      <c r="L9" s="388"/>
      <c r="M9" s="388"/>
      <c r="N9" s="389"/>
    </row>
    <row r="10" spans="2:16" ht="16.5" thickBot="1" x14ac:dyDescent="0.3">
      <c r="B10" s="11" t="s">
        <v>8</v>
      </c>
      <c r="C10" s="380">
        <v>13</v>
      </c>
      <c r="D10" s="380"/>
      <c r="E10" s="381"/>
      <c r="F10" s="33"/>
      <c r="G10" s="33"/>
      <c r="H10" s="33"/>
      <c r="I10" s="33"/>
      <c r="J10" s="33"/>
      <c r="K10" s="33"/>
      <c r="L10" s="33"/>
      <c r="M10" s="33"/>
      <c r="N10" s="34"/>
    </row>
    <row r="11" spans="2:16" ht="16.5" thickBot="1" x14ac:dyDescent="0.3">
      <c r="B11" s="13" t="s">
        <v>9</v>
      </c>
      <c r="C11" s="14">
        <v>41972</v>
      </c>
      <c r="D11" s="15"/>
      <c r="E11" s="15"/>
      <c r="F11" s="15"/>
      <c r="G11" s="15"/>
      <c r="H11" s="15"/>
      <c r="I11" s="15"/>
      <c r="J11" s="15"/>
      <c r="K11" s="15"/>
      <c r="L11" s="15"/>
      <c r="M11" s="15"/>
      <c r="N11" s="16"/>
    </row>
    <row r="12" spans="2:16" ht="15.75" x14ac:dyDescent="0.25">
      <c r="B12" s="12"/>
      <c r="C12" s="17"/>
      <c r="D12" s="18"/>
      <c r="E12" s="18"/>
      <c r="F12" s="18"/>
      <c r="G12" s="18"/>
      <c r="H12" s="18"/>
      <c r="I12" s="7"/>
      <c r="J12" s="7"/>
      <c r="K12" s="7"/>
      <c r="L12" s="7"/>
      <c r="M12" s="7"/>
      <c r="N12" s="18"/>
    </row>
    <row r="13" spans="2:16" x14ac:dyDescent="0.25">
      <c r="I13" s="7"/>
      <c r="J13" s="7"/>
      <c r="K13" s="7"/>
      <c r="L13" s="7"/>
      <c r="M13" s="7"/>
      <c r="N13" s="20"/>
    </row>
    <row r="14" spans="2:16" ht="45.75" customHeight="1" x14ac:dyDescent="0.25">
      <c r="B14" s="382" t="s">
        <v>89</v>
      </c>
      <c r="C14" s="382"/>
      <c r="D14" s="50" t="s">
        <v>12</v>
      </c>
      <c r="E14" s="50" t="s">
        <v>13</v>
      </c>
      <c r="F14" s="50" t="s">
        <v>29</v>
      </c>
      <c r="G14" s="79"/>
      <c r="I14" s="37"/>
      <c r="J14" s="37"/>
      <c r="K14" s="37"/>
      <c r="L14" s="37"/>
      <c r="M14" s="37"/>
      <c r="N14" s="20"/>
    </row>
    <row r="15" spans="2:16" x14ac:dyDescent="0.25">
      <c r="B15" s="382"/>
      <c r="C15" s="382"/>
      <c r="D15" s="50">
        <v>13</v>
      </c>
      <c r="E15" s="35">
        <v>2714765300</v>
      </c>
      <c r="F15" s="155">
        <v>1300</v>
      </c>
      <c r="G15" s="80"/>
      <c r="I15" s="38"/>
      <c r="J15" s="38"/>
      <c r="K15" s="38"/>
      <c r="L15" s="38"/>
      <c r="M15" s="38"/>
      <c r="N15" s="20"/>
    </row>
    <row r="16" spans="2:16" x14ac:dyDescent="0.25">
      <c r="B16" s="382"/>
      <c r="C16" s="382"/>
      <c r="D16" s="50"/>
      <c r="E16" s="36"/>
      <c r="F16" s="155"/>
      <c r="G16" s="80"/>
      <c r="H16" s="21"/>
      <c r="I16" s="38"/>
      <c r="J16" s="38"/>
      <c r="K16" s="38"/>
      <c r="L16" s="38"/>
      <c r="M16" s="38"/>
      <c r="N16" s="19"/>
    </row>
    <row r="17" spans="1:14" ht="15.75" thickBot="1" x14ac:dyDescent="0.3">
      <c r="B17" s="383" t="s">
        <v>14</v>
      </c>
      <c r="C17" s="384"/>
      <c r="D17" s="50"/>
      <c r="E17" s="62"/>
      <c r="F17" s="155">
        <f>SUM(F15:F16)</f>
        <v>1300</v>
      </c>
      <c r="G17" s="80"/>
      <c r="H17" s="21"/>
      <c r="I17" s="7"/>
      <c r="J17" s="7"/>
      <c r="K17" s="7"/>
      <c r="L17" s="7"/>
      <c r="M17" s="7"/>
      <c r="N17" s="19"/>
    </row>
    <row r="18" spans="1:14" ht="45.75" thickBot="1" x14ac:dyDescent="0.3">
      <c r="A18" s="41"/>
      <c r="B18" s="51" t="s">
        <v>15</v>
      </c>
      <c r="C18" s="51" t="s">
        <v>90</v>
      </c>
      <c r="E18" s="37"/>
      <c r="F18" s="37"/>
      <c r="G18" s="37"/>
      <c r="H18" s="37"/>
      <c r="I18" s="9"/>
      <c r="J18" s="9"/>
      <c r="K18" s="9"/>
      <c r="L18" s="9"/>
      <c r="M18" s="9"/>
    </row>
    <row r="19" spans="1:14" ht="15.75" thickBot="1" x14ac:dyDescent="0.3">
      <c r="A19" s="42">
        <v>1</v>
      </c>
      <c r="C19" s="172">
        <f>+F17*80/100</f>
        <v>1040</v>
      </c>
      <c r="D19" s="40"/>
      <c r="E19" s="43">
        <f>SUM(E15:E18)</f>
        <v>2714765300</v>
      </c>
      <c r="F19" s="39"/>
      <c r="G19" s="39"/>
      <c r="H19" s="39"/>
      <c r="I19" s="22"/>
      <c r="J19" s="22"/>
      <c r="K19" s="22"/>
      <c r="L19" s="22"/>
      <c r="M19" s="22"/>
    </row>
    <row r="20" spans="1:14" x14ac:dyDescent="0.25">
      <c r="A20" s="88"/>
      <c r="C20" s="89"/>
      <c r="D20" s="38"/>
      <c r="E20" s="90"/>
      <c r="F20" s="39"/>
      <c r="G20" s="39"/>
      <c r="H20" s="39"/>
      <c r="I20" s="22"/>
      <c r="J20" s="22"/>
      <c r="K20" s="22"/>
      <c r="L20" s="22"/>
      <c r="M20" s="22"/>
    </row>
    <row r="21" spans="1:14" x14ac:dyDescent="0.25">
      <c r="A21" s="88"/>
      <c r="C21" s="89"/>
      <c r="D21" s="38"/>
      <c r="E21" s="90"/>
      <c r="F21" s="39"/>
      <c r="G21" s="39"/>
      <c r="H21" s="39"/>
      <c r="I21" s="22"/>
      <c r="J21" s="22"/>
      <c r="K21" s="22"/>
      <c r="L21" s="22"/>
      <c r="M21" s="22"/>
    </row>
    <row r="22" spans="1:14" x14ac:dyDescent="0.25">
      <c r="A22" s="88"/>
      <c r="B22" s="111" t="s">
        <v>125</v>
      </c>
      <c r="C22" s="93"/>
      <c r="D22" s="93"/>
      <c r="E22" s="93"/>
      <c r="F22" s="93"/>
      <c r="G22" s="93"/>
      <c r="H22" s="93"/>
      <c r="I22" s="96"/>
      <c r="J22" s="96"/>
      <c r="K22" s="96"/>
      <c r="L22" s="96"/>
      <c r="M22" s="96"/>
      <c r="N22" s="97"/>
    </row>
    <row r="23" spans="1:14" x14ac:dyDescent="0.25">
      <c r="A23" s="88"/>
      <c r="B23" s="93"/>
      <c r="C23" s="93"/>
      <c r="D23" s="93"/>
      <c r="E23" s="93"/>
      <c r="F23" s="93"/>
      <c r="G23" s="93"/>
      <c r="H23" s="93"/>
      <c r="I23" s="96"/>
      <c r="J23" s="96"/>
      <c r="K23" s="96"/>
      <c r="L23" s="96"/>
      <c r="M23" s="96"/>
      <c r="N23" s="97"/>
    </row>
    <row r="24" spans="1:14" x14ac:dyDescent="0.25">
      <c r="A24" s="88"/>
      <c r="B24" s="114" t="s">
        <v>33</v>
      </c>
      <c r="C24" s="114" t="s">
        <v>126</v>
      </c>
      <c r="D24" s="114" t="s">
        <v>127</v>
      </c>
      <c r="E24" s="93"/>
      <c r="F24" s="93"/>
      <c r="G24" s="93"/>
      <c r="H24" s="93"/>
      <c r="I24" s="96"/>
      <c r="J24" s="96"/>
      <c r="K24" s="96"/>
      <c r="L24" s="96"/>
      <c r="M24" s="96"/>
      <c r="N24" s="97"/>
    </row>
    <row r="25" spans="1:14" x14ac:dyDescent="0.25">
      <c r="A25" s="88"/>
      <c r="B25" s="110" t="s">
        <v>128</v>
      </c>
      <c r="C25" s="110"/>
      <c r="D25" s="168" t="s">
        <v>155</v>
      </c>
      <c r="E25" s="93"/>
      <c r="F25" s="93"/>
      <c r="G25" s="93"/>
      <c r="H25" s="93"/>
      <c r="I25" s="96"/>
      <c r="J25" s="96"/>
      <c r="K25" s="96"/>
      <c r="L25" s="96"/>
      <c r="M25" s="96"/>
      <c r="N25" s="97"/>
    </row>
    <row r="26" spans="1:14" x14ac:dyDescent="0.25">
      <c r="A26" s="88"/>
      <c r="B26" s="110" t="s">
        <v>129</v>
      </c>
      <c r="C26" s="168" t="s">
        <v>155</v>
      </c>
      <c r="D26" s="110"/>
      <c r="E26" s="93"/>
      <c r="F26" s="93"/>
      <c r="G26" s="93"/>
      <c r="H26" s="93"/>
      <c r="I26" s="96"/>
      <c r="J26" s="96"/>
      <c r="K26" s="96"/>
      <c r="L26" s="96"/>
      <c r="M26" s="96"/>
      <c r="N26" s="97"/>
    </row>
    <row r="27" spans="1:14" x14ac:dyDescent="0.25">
      <c r="A27" s="88"/>
      <c r="B27" s="110" t="s">
        <v>130</v>
      </c>
      <c r="C27" s="168"/>
      <c r="D27" s="168" t="s">
        <v>155</v>
      </c>
      <c r="E27" s="93"/>
      <c r="F27" s="93"/>
      <c r="G27" s="93"/>
      <c r="H27" s="93"/>
      <c r="I27" s="96"/>
      <c r="J27" s="96"/>
      <c r="K27" s="96"/>
      <c r="L27" s="96"/>
      <c r="M27" s="96"/>
      <c r="N27" s="97"/>
    </row>
    <row r="28" spans="1:14" x14ac:dyDescent="0.25">
      <c r="A28" s="88"/>
      <c r="B28" s="110" t="s">
        <v>131</v>
      </c>
      <c r="C28" s="110"/>
      <c r="D28" s="168" t="s">
        <v>155</v>
      </c>
      <c r="E28" s="93"/>
      <c r="F28" s="93"/>
      <c r="G28" s="93"/>
      <c r="H28" s="93"/>
      <c r="I28" s="96"/>
      <c r="J28" s="96"/>
      <c r="K28" s="96"/>
      <c r="L28" s="96"/>
      <c r="M28" s="96"/>
      <c r="N28" s="97"/>
    </row>
    <row r="29" spans="1:14" x14ac:dyDescent="0.25">
      <c r="A29" s="88"/>
      <c r="B29" s="93"/>
      <c r="C29" s="93"/>
      <c r="D29" s="93"/>
      <c r="E29" s="93"/>
      <c r="F29" s="93"/>
      <c r="G29" s="93"/>
      <c r="H29" s="93"/>
      <c r="I29" s="96"/>
      <c r="J29" s="96"/>
      <c r="K29" s="96"/>
      <c r="L29" s="96"/>
      <c r="M29" s="96"/>
      <c r="N29" s="97"/>
    </row>
    <row r="30" spans="1:14" x14ac:dyDescent="0.25">
      <c r="A30" s="88"/>
      <c r="B30" s="93"/>
      <c r="C30" s="93"/>
      <c r="D30" s="93"/>
      <c r="E30" s="93"/>
      <c r="F30" s="93"/>
      <c r="G30" s="93"/>
      <c r="H30" s="93"/>
      <c r="I30" s="96"/>
      <c r="J30" s="96"/>
      <c r="K30" s="96"/>
      <c r="L30" s="96"/>
      <c r="M30" s="96"/>
      <c r="N30" s="97"/>
    </row>
    <row r="31" spans="1:14" x14ac:dyDescent="0.25">
      <c r="A31" s="88"/>
      <c r="B31" s="111" t="s">
        <v>132</v>
      </c>
      <c r="C31" s="93"/>
      <c r="D31" s="93"/>
      <c r="E31" s="93"/>
      <c r="F31" s="93"/>
      <c r="G31" s="93"/>
      <c r="H31" s="93"/>
      <c r="I31" s="96"/>
      <c r="J31" s="96"/>
      <c r="K31" s="96"/>
      <c r="L31" s="96"/>
      <c r="M31" s="96"/>
      <c r="N31" s="97"/>
    </row>
    <row r="32" spans="1:14" x14ac:dyDescent="0.25">
      <c r="A32" s="88"/>
      <c r="B32" s="93"/>
      <c r="C32" s="93"/>
      <c r="D32" s="93"/>
      <c r="E32" s="93"/>
      <c r="F32" s="93"/>
      <c r="G32" s="93"/>
      <c r="H32" s="93"/>
      <c r="I32" s="96"/>
      <c r="J32" s="96"/>
      <c r="K32" s="96"/>
      <c r="L32" s="96"/>
      <c r="M32" s="96"/>
      <c r="N32" s="97"/>
    </row>
    <row r="33" spans="1:26" x14ac:dyDescent="0.25">
      <c r="A33" s="88"/>
      <c r="B33" s="93"/>
      <c r="C33" s="93"/>
      <c r="D33" s="93"/>
      <c r="E33" s="93"/>
      <c r="F33" s="93"/>
      <c r="G33" s="93"/>
      <c r="H33" s="93"/>
      <c r="I33" s="96"/>
      <c r="J33" s="96"/>
      <c r="K33" s="96"/>
      <c r="L33" s="96"/>
      <c r="M33" s="96"/>
      <c r="N33" s="97"/>
    </row>
    <row r="34" spans="1:26" x14ac:dyDescent="0.25">
      <c r="A34" s="88"/>
      <c r="B34" s="114" t="s">
        <v>33</v>
      </c>
      <c r="C34" s="114" t="s">
        <v>58</v>
      </c>
      <c r="D34" s="113" t="s">
        <v>51</v>
      </c>
      <c r="E34" s="113" t="s">
        <v>16</v>
      </c>
      <c r="F34" s="93"/>
      <c r="G34" s="93"/>
      <c r="H34" s="93"/>
      <c r="I34" s="96"/>
      <c r="J34" s="96"/>
      <c r="K34" s="96"/>
      <c r="L34" s="96"/>
      <c r="M34" s="96"/>
      <c r="N34" s="97"/>
    </row>
    <row r="35" spans="1:26" ht="45" x14ac:dyDescent="0.25">
      <c r="A35" s="88"/>
      <c r="B35" s="258" t="s">
        <v>133</v>
      </c>
      <c r="C35" s="95">
        <v>40</v>
      </c>
      <c r="D35" s="112">
        <v>40</v>
      </c>
      <c r="E35" s="362">
        <f>+D35+D36</f>
        <v>100</v>
      </c>
      <c r="F35" s="93"/>
      <c r="G35" s="93"/>
      <c r="H35" s="93"/>
      <c r="I35" s="96"/>
      <c r="J35" s="96"/>
      <c r="K35" s="96"/>
      <c r="L35" s="96"/>
      <c r="M35" s="96"/>
      <c r="N35" s="97"/>
    </row>
    <row r="36" spans="1:26" ht="78.75" customHeight="1" x14ac:dyDescent="0.25">
      <c r="A36" s="88"/>
      <c r="B36" s="258" t="s">
        <v>134</v>
      </c>
      <c r="C36" s="95">
        <v>60</v>
      </c>
      <c r="D36" s="112">
        <v>60</v>
      </c>
      <c r="E36" s="363"/>
      <c r="F36" s="93"/>
      <c r="G36" s="93"/>
      <c r="H36" s="93"/>
      <c r="I36" s="96"/>
      <c r="J36" s="96"/>
      <c r="K36" s="96"/>
      <c r="L36" s="96"/>
      <c r="M36" s="96"/>
      <c r="N36" s="97"/>
    </row>
    <row r="37" spans="1:26" x14ac:dyDescent="0.25">
      <c r="A37" s="88"/>
      <c r="C37" s="89"/>
      <c r="D37" s="38"/>
      <c r="E37" s="90"/>
      <c r="F37" s="39"/>
      <c r="G37" s="39"/>
      <c r="H37" s="39"/>
      <c r="I37" s="22"/>
      <c r="J37" s="22"/>
      <c r="K37" s="22"/>
      <c r="L37" s="22"/>
      <c r="M37" s="22"/>
    </row>
    <row r="38" spans="1:26" x14ac:dyDescent="0.25">
      <c r="A38" s="88"/>
      <c r="C38" s="89"/>
      <c r="D38" s="38"/>
      <c r="E38" s="90"/>
      <c r="F38" s="39"/>
      <c r="G38" s="39"/>
      <c r="H38" s="39"/>
      <c r="I38" s="22"/>
      <c r="J38" s="22"/>
      <c r="K38" s="22"/>
      <c r="L38" s="22"/>
      <c r="M38" s="22"/>
    </row>
    <row r="39" spans="1:26" x14ac:dyDescent="0.25">
      <c r="A39" s="88"/>
      <c r="C39" s="89"/>
      <c r="D39" s="38"/>
      <c r="E39" s="90"/>
      <c r="F39" s="39"/>
      <c r="G39" s="39"/>
      <c r="H39" s="39"/>
      <c r="I39" s="22"/>
      <c r="J39" s="22"/>
      <c r="K39" s="22"/>
      <c r="L39" s="22"/>
      <c r="M39" s="22"/>
    </row>
    <row r="40" spans="1:26" ht="15.75" thickBot="1" x14ac:dyDescent="0.3">
      <c r="M40" s="415" t="s">
        <v>35</v>
      </c>
      <c r="N40" s="415"/>
    </row>
    <row r="41" spans="1:26" x14ac:dyDescent="0.25">
      <c r="B41" s="64" t="s">
        <v>30</v>
      </c>
      <c r="M41" s="63"/>
      <c r="N41" s="63"/>
    </row>
    <row r="42" spans="1:26" ht="15.75" thickBot="1" x14ac:dyDescent="0.3">
      <c r="M42" s="63"/>
      <c r="N42" s="63"/>
    </row>
    <row r="43" spans="1:26" s="7" customFormat="1" ht="109.5" customHeight="1" x14ac:dyDescent="0.25">
      <c r="B43" s="107" t="s">
        <v>135</v>
      </c>
      <c r="C43" s="107" t="s">
        <v>136</v>
      </c>
      <c r="D43" s="107" t="s">
        <v>137</v>
      </c>
      <c r="E43" s="52" t="s">
        <v>45</v>
      </c>
      <c r="F43" s="52" t="s">
        <v>22</v>
      </c>
      <c r="G43" s="52" t="s">
        <v>91</v>
      </c>
      <c r="H43" s="52" t="s">
        <v>17</v>
      </c>
      <c r="I43" s="52" t="s">
        <v>10</v>
      </c>
      <c r="J43" s="52" t="s">
        <v>31</v>
      </c>
      <c r="K43" s="52" t="s">
        <v>61</v>
      </c>
      <c r="L43" s="52" t="s">
        <v>20</v>
      </c>
      <c r="M43" s="92" t="s">
        <v>26</v>
      </c>
      <c r="N43" s="107" t="s">
        <v>138</v>
      </c>
      <c r="O43" s="52" t="s">
        <v>36</v>
      </c>
      <c r="P43" s="53" t="s">
        <v>11</v>
      </c>
      <c r="Q43" s="53" t="s">
        <v>19</v>
      </c>
    </row>
    <row r="44" spans="1:26" s="28" customFormat="1" ht="60" x14ac:dyDescent="0.25">
      <c r="A44" s="45">
        <v>1</v>
      </c>
      <c r="B44" s="48" t="s">
        <v>157</v>
      </c>
      <c r="C44" s="48" t="s">
        <v>157</v>
      </c>
      <c r="D44" s="103" t="s">
        <v>151</v>
      </c>
      <c r="E44" s="98" t="s">
        <v>158</v>
      </c>
      <c r="F44" s="99" t="s">
        <v>126</v>
      </c>
      <c r="G44" s="143" t="s">
        <v>152</v>
      </c>
      <c r="H44" s="106" t="s">
        <v>545</v>
      </c>
      <c r="I44" s="100" t="s">
        <v>547</v>
      </c>
      <c r="J44" s="100" t="s">
        <v>127</v>
      </c>
      <c r="K44" s="152">
        <v>13</v>
      </c>
      <c r="L44" s="100"/>
      <c r="M44" s="152">
        <v>300</v>
      </c>
      <c r="N44" s="91" t="s">
        <v>152</v>
      </c>
      <c r="O44" s="26">
        <v>884517225</v>
      </c>
      <c r="P44" s="26" t="s">
        <v>159</v>
      </c>
      <c r="Q44" s="144" t="s">
        <v>574</v>
      </c>
      <c r="R44" s="27"/>
      <c r="S44" s="27"/>
      <c r="T44" s="27"/>
      <c r="U44" s="27"/>
      <c r="V44" s="27"/>
      <c r="W44" s="27"/>
      <c r="X44" s="27"/>
      <c r="Y44" s="27"/>
      <c r="Z44" s="27"/>
    </row>
    <row r="45" spans="1:26" s="28" customFormat="1" ht="30" x14ac:dyDescent="0.25">
      <c r="A45" s="45">
        <f>+A44+1</f>
        <v>2</v>
      </c>
      <c r="B45" s="48" t="s">
        <v>157</v>
      </c>
      <c r="C45" s="48" t="s">
        <v>157</v>
      </c>
      <c r="D45" s="103" t="s">
        <v>160</v>
      </c>
      <c r="E45" s="98" t="s">
        <v>161</v>
      </c>
      <c r="F45" s="99" t="s">
        <v>126</v>
      </c>
      <c r="G45" s="98" t="s">
        <v>152</v>
      </c>
      <c r="H45" s="106" t="s">
        <v>546</v>
      </c>
      <c r="I45" s="100" t="s">
        <v>548</v>
      </c>
      <c r="J45" s="100" t="s">
        <v>127</v>
      </c>
      <c r="K45" s="152">
        <v>10</v>
      </c>
      <c r="L45" s="100"/>
      <c r="M45" s="152">
        <v>20</v>
      </c>
      <c r="N45" s="91" t="s">
        <v>152</v>
      </c>
      <c r="O45" s="26">
        <v>2800000</v>
      </c>
      <c r="P45" s="26" t="s">
        <v>162</v>
      </c>
      <c r="Q45" s="144"/>
      <c r="R45" s="27"/>
      <c r="S45" s="27"/>
      <c r="T45" s="27"/>
      <c r="U45" s="27"/>
      <c r="V45" s="27"/>
      <c r="W45" s="27"/>
      <c r="X45" s="27"/>
      <c r="Y45" s="27"/>
      <c r="Z45" s="27"/>
    </row>
    <row r="46" spans="1:26" s="28" customFormat="1" x14ac:dyDescent="0.25">
      <c r="A46" s="45">
        <f t="shared" ref="A46:A47" si="0">+A45+1</f>
        <v>3</v>
      </c>
      <c r="B46" s="48"/>
      <c r="C46" s="48"/>
      <c r="D46" s="103"/>
      <c r="E46" s="23"/>
      <c r="F46" s="153"/>
      <c r="G46" s="98"/>
      <c r="H46" s="106"/>
      <c r="I46" s="25"/>
      <c r="J46" s="25"/>
      <c r="K46" s="25"/>
      <c r="L46" s="25"/>
      <c r="M46" s="91"/>
      <c r="N46" s="91"/>
      <c r="O46" s="26"/>
      <c r="P46" s="26"/>
      <c r="Q46" s="154"/>
      <c r="R46" s="27"/>
      <c r="S46" s="27"/>
      <c r="T46" s="27"/>
      <c r="U46" s="27"/>
      <c r="V46" s="27"/>
      <c r="W46" s="27"/>
      <c r="X46" s="27"/>
      <c r="Y46" s="27"/>
      <c r="Z46" s="27"/>
    </row>
    <row r="47" spans="1:26" s="28" customFormat="1" x14ac:dyDescent="0.25">
      <c r="A47" s="45">
        <f t="shared" si="0"/>
        <v>4</v>
      </c>
      <c r="B47" s="46"/>
      <c r="C47" s="47"/>
      <c r="D47" s="46"/>
      <c r="E47" s="23"/>
      <c r="F47" s="24"/>
      <c r="G47" s="24"/>
      <c r="H47" s="24"/>
      <c r="I47" s="25"/>
      <c r="J47" s="25"/>
      <c r="K47" s="25"/>
      <c r="L47" s="25"/>
      <c r="M47" s="91"/>
      <c r="N47" s="91"/>
      <c r="O47" s="26"/>
      <c r="P47" s="26"/>
      <c r="Q47" s="144"/>
      <c r="R47" s="27"/>
      <c r="S47" s="27"/>
      <c r="T47" s="27"/>
      <c r="U47" s="27"/>
      <c r="V47" s="27"/>
      <c r="W47" s="27"/>
      <c r="X47" s="27"/>
      <c r="Y47" s="27"/>
      <c r="Z47" s="27"/>
    </row>
    <row r="48" spans="1:26" s="28" customFormat="1" x14ac:dyDescent="0.25">
      <c r="A48" s="45"/>
      <c r="B48" s="48" t="s">
        <v>16</v>
      </c>
      <c r="C48" s="47"/>
      <c r="D48" s="46"/>
      <c r="E48" s="23"/>
      <c r="F48" s="24"/>
      <c r="G48" s="24"/>
      <c r="H48" s="24"/>
      <c r="I48" s="25"/>
      <c r="J48" s="25"/>
      <c r="K48" s="49">
        <f>SUM(K44:K47)</f>
        <v>23</v>
      </c>
      <c r="L48" s="49">
        <f>SUM(L44:L47)</f>
        <v>0</v>
      </c>
      <c r="M48" s="288">
        <f>SUM(M44:M47)</f>
        <v>320</v>
      </c>
      <c r="N48" s="49">
        <f>SUM(N44:N47)</f>
        <v>0</v>
      </c>
      <c r="O48" s="26"/>
      <c r="P48" s="26"/>
      <c r="Q48" s="145"/>
    </row>
    <row r="49" spans="2:17" s="29" customFormat="1" x14ac:dyDescent="0.25">
      <c r="E49" s="30"/>
    </row>
    <row r="50" spans="2:17" s="29" customFormat="1" x14ac:dyDescent="0.25">
      <c r="B50" s="385" t="s">
        <v>28</v>
      </c>
      <c r="C50" s="385" t="s">
        <v>27</v>
      </c>
      <c r="D50" s="387" t="s">
        <v>34</v>
      </c>
      <c r="E50" s="387"/>
    </row>
    <row r="51" spans="2:17" s="29" customFormat="1" x14ac:dyDescent="0.25">
      <c r="B51" s="386"/>
      <c r="C51" s="386"/>
      <c r="D51" s="59" t="s">
        <v>23</v>
      </c>
      <c r="E51" s="60" t="s">
        <v>24</v>
      </c>
    </row>
    <row r="52" spans="2:17" s="29" customFormat="1" ht="30.6" customHeight="1" x14ac:dyDescent="0.25">
      <c r="B52" s="57" t="s">
        <v>21</v>
      </c>
      <c r="C52" s="58">
        <f>+K48</f>
        <v>23</v>
      </c>
      <c r="D52" s="56"/>
      <c r="E52" s="55" t="s">
        <v>155</v>
      </c>
      <c r="F52" s="31"/>
      <c r="G52" s="31"/>
      <c r="H52" s="31"/>
      <c r="I52" s="31"/>
      <c r="J52" s="31"/>
      <c r="K52" s="31"/>
      <c r="L52" s="31"/>
      <c r="M52" s="31"/>
    </row>
    <row r="53" spans="2:17" s="29" customFormat="1" ht="30" customHeight="1" x14ac:dyDescent="0.25">
      <c r="B53" s="57" t="s">
        <v>25</v>
      </c>
      <c r="C53" s="58">
        <f>+M48</f>
        <v>320</v>
      </c>
      <c r="D53" s="55" t="s">
        <v>155</v>
      </c>
      <c r="E53" s="56"/>
    </row>
    <row r="54" spans="2:17" s="29" customFormat="1" x14ac:dyDescent="0.25">
      <c r="B54" s="32"/>
      <c r="C54" s="374"/>
      <c r="D54" s="374"/>
      <c r="E54" s="374"/>
      <c r="F54" s="374"/>
      <c r="G54" s="374"/>
      <c r="H54" s="374"/>
      <c r="I54" s="374"/>
      <c r="J54" s="374"/>
      <c r="K54" s="374"/>
      <c r="L54" s="374"/>
      <c r="M54" s="374"/>
      <c r="N54" s="374"/>
    </row>
    <row r="55" spans="2:17" ht="28.15" customHeight="1" thickBot="1" x14ac:dyDescent="0.3"/>
    <row r="56" spans="2:17" ht="27" thickBot="1" x14ac:dyDescent="0.3">
      <c r="B56" s="375" t="s">
        <v>92</v>
      </c>
      <c r="C56" s="375"/>
      <c r="D56" s="375"/>
      <c r="E56" s="375"/>
      <c r="F56" s="375"/>
      <c r="G56" s="375"/>
      <c r="H56" s="375"/>
      <c r="I56" s="375"/>
      <c r="J56" s="375"/>
      <c r="K56" s="375"/>
      <c r="L56" s="375"/>
      <c r="M56" s="375"/>
      <c r="N56" s="375"/>
    </row>
    <row r="59" spans="2:17" ht="85.5" customHeight="1" x14ac:dyDescent="0.25">
      <c r="B59" s="109" t="s">
        <v>139</v>
      </c>
      <c r="C59" s="66" t="s">
        <v>2</v>
      </c>
      <c r="D59" s="66" t="s">
        <v>94</v>
      </c>
      <c r="E59" s="66" t="s">
        <v>93</v>
      </c>
      <c r="F59" s="66" t="s">
        <v>95</v>
      </c>
      <c r="G59" s="66" t="s">
        <v>96</v>
      </c>
      <c r="H59" s="66" t="s">
        <v>97</v>
      </c>
      <c r="I59" s="66" t="s">
        <v>98</v>
      </c>
      <c r="J59" s="66" t="s">
        <v>99</v>
      </c>
      <c r="K59" s="66" t="s">
        <v>100</v>
      </c>
      <c r="L59" s="66" t="s">
        <v>101</v>
      </c>
      <c r="M59" s="83" t="s">
        <v>102</v>
      </c>
      <c r="N59" s="83" t="s">
        <v>103</v>
      </c>
      <c r="O59" s="369" t="s">
        <v>3</v>
      </c>
      <c r="P59" s="371"/>
      <c r="Q59" s="66" t="s">
        <v>18</v>
      </c>
    </row>
    <row r="60" spans="2:17" ht="118.5" customHeight="1" x14ac:dyDescent="0.25">
      <c r="B60" s="167" t="s">
        <v>171</v>
      </c>
      <c r="C60" s="151" t="s">
        <v>172</v>
      </c>
      <c r="D60" s="163" t="s">
        <v>176</v>
      </c>
      <c r="E60" s="55">
        <v>1300</v>
      </c>
      <c r="F60" s="55" t="s">
        <v>152</v>
      </c>
      <c r="G60" s="55" t="s">
        <v>152</v>
      </c>
      <c r="H60" s="55" t="s">
        <v>152</v>
      </c>
      <c r="I60" s="55" t="s">
        <v>127</v>
      </c>
      <c r="J60" s="55" t="s">
        <v>126</v>
      </c>
      <c r="K60" s="151" t="s">
        <v>126</v>
      </c>
      <c r="L60" s="151" t="s">
        <v>126</v>
      </c>
      <c r="M60" s="151" t="s">
        <v>126</v>
      </c>
      <c r="N60" s="151" t="s">
        <v>126</v>
      </c>
      <c r="O60" s="416" t="s">
        <v>225</v>
      </c>
      <c r="P60" s="417"/>
      <c r="Q60" s="151">
        <v>0</v>
      </c>
    </row>
    <row r="61" spans="2:17" x14ac:dyDescent="0.25">
      <c r="B61" s="61"/>
      <c r="C61" s="61"/>
      <c r="D61" s="61"/>
      <c r="E61" s="61"/>
      <c r="F61" s="61"/>
      <c r="G61" s="61"/>
      <c r="H61" s="61"/>
      <c r="I61" s="61"/>
      <c r="J61" s="61"/>
      <c r="K61" s="61"/>
      <c r="L61" s="61"/>
      <c r="M61" s="61"/>
      <c r="N61" s="61"/>
      <c r="O61" s="372"/>
      <c r="P61" s="373"/>
      <c r="Q61" s="61"/>
    </row>
    <row r="62" spans="2:17" x14ac:dyDescent="0.25">
      <c r="B62" s="8" t="s">
        <v>1</v>
      </c>
    </row>
    <row r="63" spans="2:17" x14ac:dyDescent="0.25">
      <c r="B63" s="8" t="s">
        <v>37</v>
      </c>
    </row>
    <row r="64" spans="2:17" x14ac:dyDescent="0.25">
      <c r="B64" s="8" t="s">
        <v>62</v>
      </c>
    </row>
    <row r="66" spans="2:17" ht="15.75" thickBot="1" x14ac:dyDescent="0.3"/>
    <row r="67" spans="2:17" ht="27" thickBot="1" x14ac:dyDescent="0.3">
      <c r="B67" s="364" t="s">
        <v>38</v>
      </c>
      <c r="C67" s="365"/>
      <c r="D67" s="365"/>
      <c r="E67" s="365"/>
      <c r="F67" s="365"/>
      <c r="G67" s="365"/>
      <c r="H67" s="365"/>
      <c r="I67" s="365"/>
      <c r="J67" s="365"/>
      <c r="K67" s="365"/>
      <c r="L67" s="365"/>
      <c r="M67" s="365"/>
      <c r="N67" s="366"/>
    </row>
    <row r="72" spans="2:17" s="263" customFormat="1" ht="76.5" customHeight="1" x14ac:dyDescent="0.25">
      <c r="B72" s="109" t="s">
        <v>0</v>
      </c>
      <c r="C72" s="109" t="s">
        <v>39</v>
      </c>
      <c r="D72" s="109" t="s">
        <v>40</v>
      </c>
      <c r="E72" s="109" t="s">
        <v>104</v>
      </c>
      <c r="F72" s="108" t="s">
        <v>106</v>
      </c>
      <c r="G72" s="108" t="s">
        <v>107</v>
      </c>
      <c r="H72" s="108" t="s">
        <v>108</v>
      </c>
      <c r="I72" s="109" t="s">
        <v>105</v>
      </c>
      <c r="J72" s="369" t="s">
        <v>109</v>
      </c>
      <c r="K72" s="370"/>
      <c r="L72" s="371"/>
      <c r="M72" s="109" t="s">
        <v>113</v>
      </c>
      <c r="N72" s="109" t="s">
        <v>41</v>
      </c>
      <c r="O72" s="109" t="s">
        <v>42</v>
      </c>
      <c r="P72" s="369" t="s">
        <v>3</v>
      </c>
      <c r="Q72" s="371"/>
    </row>
    <row r="73" spans="2:17" s="264" customFormat="1" ht="24" customHeight="1" x14ac:dyDescent="0.25">
      <c r="B73" s="109"/>
      <c r="C73" s="109"/>
      <c r="D73" s="109"/>
      <c r="E73" s="109"/>
      <c r="F73" s="109"/>
      <c r="G73" s="109"/>
      <c r="H73" s="109"/>
      <c r="I73" s="109"/>
      <c r="J73" s="242" t="s">
        <v>110</v>
      </c>
      <c r="K73" s="242" t="s">
        <v>497</v>
      </c>
      <c r="L73" s="242" t="s">
        <v>498</v>
      </c>
      <c r="M73" s="109"/>
      <c r="N73" s="109"/>
      <c r="O73" s="109"/>
      <c r="P73" s="253"/>
      <c r="Q73" s="254"/>
    </row>
    <row r="74" spans="2:17" s="264" customFormat="1" ht="150" customHeight="1" x14ac:dyDescent="0.25">
      <c r="B74" s="187" t="s">
        <v>43</v>
      </c>
      <c r="C74" s="243" t="s">
        <v>309</v>
      </c>
      <c r="D74" s="265" t="s">
        <v>499</v>
      </c>
      <c r="E74" s="241">
        <v>53165753</v>
      </c>
      <c r="F74" s="243" t="s">
        <v>316</v>
      </c>
      <c r="G74" s="243" t="s">
        <v>500</v>
      </c>
      <c r="H74" s="243" t="s">
        <v>501</v>
      </c>
      <c r="I74" s="243">
        <v>115061</v>
      </c>
      <c r="J74" s="243" t="s">
        <v>199</v>
      </c>
      <c r="K74" s="243" t="s">
        <v>502</v>
      </c>
      <c r="L74" s="180" t="s">
        <v>319</v>
      </c>
      <c r="M74" s="243" t="s">
        <v>126</v>
      </c>
      <c r="N74" s="243" t="s">
        <v>126</v>
      </c>
      <c r="O74" s="243" t="s">
        <v>126</v>
      </c>
      <c r="P74" s="255"/>
      <c r="Q74" s="256"/>
    </row>
    <row r="75" spans="2:17" s="264" customFormat="1" ht="158.25" customHeight="1" x14ac:dyDescent="0.25">
      <c r="B75" s="187" t="s">
        <v>43</v>
      </c>
      <c r="C75" s="243" t="s">
        <v>309</v>
      </c>
      <c r="D75" s="247" t="s">
        <v>503</v>
      </c>
      <c r="E75" s="241">
        <v>40326768</v>
      </c>
      <c r="F75" s="243" t="s">
        <v>316</v>
      </c>
      <c r="G75" s="243" t="s">
        <v>342</v>
      </c>
      <c r="H75" s="243" t="s">
        <v>504</v>
      </c>
      <c r="I75" s="243">
        <v>136594</v>
      </c>
      <c r="J75" s="243" t="s">
        <v>199</v>
      </c>
      <c r="K75" s="243" t="s">
        <v>505</v>
      </c>
      <c r="L75" s="180" t="s">
        <v>319</v>
      </c>
      <c r="M75" s="243" t="s">
        <v>126</v>
      </c>
      <c r="N75" s="243" t="s">
        <v>126</v>
      </c>
      <c r="O75" s="243" t="s">
        <v>126</v>
      </c>
      <c r="P75" s="255"/>
      <c r="Q75" s="256"/>
    </row>
    <row r="76" spans="2:17" s="264" customFormat="1" ht="144.75" customHeight="1" x14ac:dyDescent="0.25">
      <c r="B76" s="187" t="s">
        <v>43</v>
      </c>
      <c r="C76" s="243" t="s">
        <v>309</v>
      </c>
      <c r="D76" s="265" t="s">
        <v>506</v>
      </c>
      <c r="E76" s="241">
        <v>80853921</v>
      </c>
      <c r="F76" s="243" t="s">
        <v>316</v>
      </c>
      <c r="G76" s="243" t="s">
        <v>507</v>
      </c>
      <c r="H76" s="243" t="s">
        <v>508</v>
      </c>
      <c r="I76" s="243">
        <v>114912</v>
      </c>
      <c r="J76" s="243" t="s">
        <v>199</v>
      </c>
      <c r="K76" s="243" t="s">
        <v>509</v>
      </c>
      <c r="L76" s="180" t="s">
        <v>319</v>
      </c>
      <c r="M76" s="243" t="s">
        <v>126</v>
      </c>
      <c r="N76" s="243" t="s">
        <v>126</v>
      </c>
      <c r="O76" s="243" t="s">
        <v>126</v>
      </c>
      <c r="P76" s="255"/>
      <c r="Q76" s="256"/>
    </row>
    <row r="77" spans="2:17" s="264" customFormat="1" ht="144" customHeight="1" x14ac:dyDescent="0.25">
      <c r="B77" s="187" t="s">
        <v>43</v>
      </c>
      <c r="C77" s="243" t="s">
        <v>309</v>
      </c>
      <c r="D77" s="247" t="s">
        <v>510</v>
      </c>
      <c r="E77" s="241">
        <v>40334062</v>
      </c>
      <c r="F77" s="243" t="s">
        <v>511</v>
      </c>
      <c r="G77" s="243" t="s">
        <v>512</v>
      </c>
      <c r="H77" s="243" t="s">
        <v>513</v>
      </c>
      <c r="I77" s="243"/>
      <c r="J77" s="243" t="s">
        <v>199</v>
      </c>
      <c r="K77" s="243" t="s">
        <v>514</v>
      </c>
      <c r="L77" s="180" t="s">
        <v>319</v>
      </c>
      <c r="M77" s="243" t="s">
        <v>126</v>
      </c>
      <c r="N77" s="243" t="s">
        <v>126</v>
      </c>
      <c r="O77" s="243" t="s">
        <v>126</v>
      </c>
      <c r="P77" s="255"/>
      <c r="Q77" s="256"/>
    </row>
    <row r="78" spans="2:17" s="264" customFormat="1" ht="128.25" customHeight="1" x14ac:dyDescent="0.25">
      <c r="B78" s="187" t="s">
        <v>43</v>
      </c>
      <c r="C78" s="243" t="s">
        <v>309</v>
      </c>
      <c r="D78" s="265" t="s">
        <v>515</v>
      </c>
      <c r="E78" s="241">
        <v>42828603</v>
      </c>
      <c r="F78" s="243" t="s">
        <v>316</v>
      </c>
      <c r="G78" s="243" t="s">
        <v>342</v>
      </c>
      <c r="H78" s="243" t="s">
        <v>516</v>
      </c>
      <c r="I78" s="243">
        <v>116727</v>
      </c>
      <c r="J78" s="243" t="s">
        <v>199</v>
      </c>
      <c r="K78" s="244" t="s">
        <v>517</v>
      </c>
      <c r="L78" s="180" t="s">
        <v>319</v>
      </c>
      <c r="M78" s="243" t="s">
        <v>126</v>
      </c>
      <c r="N78" s="243" t="s">
        <v>126</v>
      </c>
      <c r="O78" s="243" t="s">
        <v>126</v>
      </c>
      <c r="P78" s="255"/>
      <c r="Q78" s="256"/>
    </row>
    <row r="79" spans="2:17" s="264" customFormat="1" ht="121.5" customHeight="1" x14ac:dyDescent="0.25">
      <c r="B79" s="187" t="s">
        <v>44</v>
      </c>
      <c r="C79" s="243" t="s">
        <v>309</v>
      </c>
      <c r="D79" s="289" t="s">
        <v>518</v>
      </c>
      <c r="E79" s="241">
        <v>1120356641</v>
      </c>
      <c r="F79" s="243" t="s">
        <v>519</v>
      </c>
      <c r="G79" s="243" t="s">
        <v>317</v>
      </c>
      <c r="H79" s="243" t="s">
        <v>520</v>
      </c>
      <c r="I79" s="243"/>
      <c r="J79" s="243" t="s">
        <v>199</v>
      </c>
      <c r="K79" s="244" t="s">
        <v>521</v>
      </c>
      <c r="L79" s="180" t="s">
        <v>319</v>
      </c>
      <c r="M79" s="243" t="s">
        <v>126</v>
      </c>
      <c r="N79" s="243" t="s">
        <v>126</v>
      </c>
      <c r="O79" s="243" t="s">
        <v>126</v>
      </c>
      <c r="P79" s="413"/>
      <c r="Q79" s="414"/>
    </row>
    <row r="80" spans="2:17" s="264" customFormat="1" ht="107.25" customHeight="1" x14ac:dyDescent="0.25">
      <c r="B80" s="187" t="s">
        <v>44</v>
      </c>
      <c r="C80" s="243" t="s">
        <v>331</v>
      </c>
      <c r="D80" s="289" t="s">
        <v>522</v>
      </c>
      <c r="E80" s="241">
        <v>1120358193</v>
      </c>
      <c r="F80" s="243" t="s">
        <v>316</v>
      </c>
      <c r="G80" s="243" t="s">
        <v>317</v>
      </c>
      <c r="H80" s="245">
        <v>41446</v>
      </c>
      <c r="I80" s="243">
        <v>137323</v>
      </c>
      <c r="J80" s="243" t="s">
        <v>199</v>
      </c>
      <c r="K80" s="243" t="s">
        <v>523</v>
      </c>
      <c r="L80" s="180" t="s">
        <v>359</v>
      </c>
      <c r="M80" s="243" t="s">
        <v>126</v>
      </c>
      <c r="N80" s="243" t="s">
        <v>126</v>
      </c>
      <c r="O80" s="243" t="s">
        <v>126</v>
      </c>
      <c r="P80" s="255"/>
      <c r="Q80" s="256"/>
    </row>
    <row r="81" spans="2:17" s="264" customFormat="1" ht="96.75" customHeight="1" x14ac:dyDescent="0.25">
      <c r="B81" s="187" t="s">
        <v>44</v>
      </c>
      <c r="C81" s="243" t="s">
        <v>331</v>
      </c>
      <c r="D81" s="290" t="s">
        <v>524</v>
      </c>
      <c r="E81" s="241">
        <v>1121841327</v>
      </c>
      <c r="F81" s="243" t="s">
        <v>316</v>
      </c>
      <c r="G81" s="243" t="s">
        <v>342</v>
      </c>
      <c r="H81" s="245">
        <v>40247</v>
      </c>
      <c r="I81" s="243">
        <v>114656</v>
      </c>
      <c r="J81" s="243" t="s">
        <v>199</v>
      </c>
      <c r="K81" s="244" t="s">
        <v>525</v>
      </c>
      <c r="L81" s="180" t="s">
        <v>359</v>
      </c>
      <c r="M81" s="243" t="s">
        <v>126</v>
      </c>
      <c r="N81" s="243" t="s">
        <v>126</v>
      </c>
      <c r="O81" s="243" t="s">
        <v>126</v>
      </c>
      <c r="P81" s="255"/>
      <c r="Q81" s="256"/>
    </row>
    <row r="82" spans="2:17" s="264" customFormat="1" ht="92.25" customHeight="1" x14ac:dyDescent="0.25">
      <c r="B82" s="187" t="s">
        <v>44</v>
      </c>
      <c r="C82" s="243" t="s">
        <v>331</v>
      </c>
      <c r="D82" s="290" t="s">
        <v>526</v>
      </c>
      <c r="E82" s="241">
        <v>1032443944</v>
      </c>
      <c r="F82" s="243" t="s">
        <v>316</v>
      </c>
      <c r="G82" s="243" t="s">
        <v>527</v>
      </c>
      <c r="H82" s="245">
        <v>41320</v>
      </c>
      <c r="I82" s="243">
        <v>133863</v>
      </c>
      <c r="J82" s="243" t="s">
        <v>199</v>
      </c>
      <c r="K82" s="244" t="s">
        <v>528</v>
      </c>
      <c r="L82" s="180" t="s">
        <v>557</v>
      </c>
      <c r="M82" s="243" t="s">
        <v>126</v>
      </c>
      <c r="N82" s="243" t="s">
        <v>126</v>
      </c>
      <c r="O82" s="243" t="s">
        <v>126</v>
      </c>
      <c r="P82" s="255"/>
      <c r="Q82" s="256"/>
    </row>
    <row r="83" spans="2:17" s="264" customFormat="1" ht="99" customHeight="1" x14ac:dyDescent="0.25">
      <c r="B83" s="187" t="s">
        <v>44</v>
      </c>
      <c r="C83" s="243" t="s">
        <v>331</v>
      </c>
      <c r="D83" s="289" t="s">
        <v>529</v>
      </c>
      <c r="E83" s="241">
        <v>40342685</v>
      </c>
      <c r="F83" s="243" t="s">
        <v>316</v>
      </c>
      <c r="G83" s="243" t="s">
        <v>317</v>
      </c>
      <c r="H83" s="245">
        <v>41257</v>
      </c>
      <c r="I83" s="243">
        <v>133120</v>
      </c>
      <c r="J83" s="243" t="s">
        <v>199</v>
      </c>
      <c r="K83" s="244" t="s">
        <v>530</v>
      </c>
      <c r="L83" s="180" t="s">
        <v>557</v>
      </c>
      <c r="M83" s="243" t="s">
        <v>126</v>
      </c>
      <c r="N83" s="243" t="s">
        <v>126</v>
      </c>
      <c r="O83" s="243" t="s">
        <v>126</v>
      </c>
      <c r="P83" s="255"/>
      <c r="Q83" s="256"/>
    </row>
    <row r="84" spans="2:17" s="264" customFormat="1" ht="97.5" customHeight="1" x14ac:dyDescent="0.25">
      <c r="B84" s="187" t="s">
        <v>44</v>
      </c>
      <c r="C84" s="243" t="s">
        <v>331</v>
      </c>
      <c r="D84" s="289" t="s">
        <v>531</v>
      </c>
      <c r="E84" s="241">
        <v>40386369</v>
      </c>
      <c r="F84" s="243" t="s">
        <v>316</v>
      </c>
      <c r="G84" s="243" t="s">
        <v>317</v>
      </c>
      <c r="H84" s="246">
        <v>40355</v>
      </c>
      <c r="I84" s="243">
        <v>116259</v>
      </c>
      <c r="J84" s="243" t="s">
        <v>199</v>
      </c>
      <c r="K84" s="244" t="s">
        <v>528</v>
      </c>
      <c r="L84" s="180" t="s">
        <v>557</v>
      </c>
      <c r="M84" s="243" t="s">
        <v>126</v>
      </c>
      <c r="N84" s="243" t="s">
        <v>126</v>
      </c>
      <c r="O84" s="243" t="s">
        <v>126</v>
      </c>
      <c r="P84" s="255"/>
      <c r="Q84" s="256"/>
    </row>
    <row r="85" spans="2:17" s="263" customFormat="1" ht="93.75" customHeight="1" x14ac:dyDescent="0.25">
      <c r="B85" s="187" t="s">
        <v>44</v>
      </c>
      <c r="C85" s="243" t="s">
        <v>331</v>
      </c>
      <c r="D85" s="290" t="s">
        <v>532</v>
      </c>
      <c r="E85" s="241">
        <v>1121835057</v>
      </c>
      <c r="F85" s="243" t="s">
        <v>316</v>
      </c>
      <c r="G85" s="243" t="s">
        <v>342</v>
      </c>
      <c r="H85" s="243" t="s">
        <v>533</v>
      </c>
      <c r="I85" s="243">
        <v>114484</v>
      </c>
      <c r="J85" s="243" t="s">
        <v>199</v>
      </c>
      <c r="K85" s="244" t="s">
        <v>534</v>
      </c>
      <c r="L85" s="180" t="s">
        <v>557</v>
      </c>
      <c r="M85" s="243" t="s">
        <v>126</v>
      </c>
      <c r="N85" s="243" t="s">
        <v>126</v>
      </c>
      <c r="O85" s="243" t="s">
        <v>126</v>
      </c>
      <c r="P85" s="255"/>
      <c r="Q85" s="256"/>
    </row>
    <row r="86" spans="2:17" s="263" customFormat="1" ht="71.25" customHeight="1" x14ac:dyDescent="0.25">
      <c r="B86" s="187" t="s">
        <v>44</v>
      </c>
      <c r="C86" s="243" t="s">
        <v>331</v>
      </c>
      <c r="D86" s="290" t="s">
        <v>535</v>
      </c>
      <c r="E86" s="241">
        <v>1052381373</v>
      </c>
      <c r="F86" s="243" t="s">
        <v>536</v>
      </c>
      <c r="G86" s="243" t="s">
        <v>537</v>
      </c>
      <c r="H86" s="243" t="s">
        <v>538</v>
      </c>
      <c r="I86" s="243"/>
      <c r="J86" s="243" t="s">
        <v>199</v>
      </c>
      <c r="K86" s="243" t="s">
        <v>539</v>
      </c>
      <c r="L86" s="180" t="s">
        <v>558</v>
      </c>
      <c r="M86" s="243" t="s">
        <v>126</v>
      </c>
      <c r="N86" s="243" t="s">
        <v>126</v>
      </c>
      <c r="O86" s="243" t="s">
        <v>126</v>
      </c>
      <c r="P86" s="255"/>
      <c r="Q86" s="256"/>
    </row>
    <row r="87" spans="2:17" s="263" customFormat="1" ht="90" customHeight="1" x14ac:dyDescent="0.25">
      <c r="B87" s="187" t="s">
        <v>44</v>
      </c>
      <c r="C87" s="243" t="s">
        <v>331</v>
      </c>
      <c r="D87" s="290" t="s">
        <v>540</v>
      </c>
      <c r="E87" s="241">
        <v>34328997</v>
      </c>
      <c r="F87" s="243" t="s">
        <v>316</v>
      </c>
      <c r="G87" s="243" t="s">
        <v>541</v>
      </c>
      <c r="H87" s="245">
        <v>40890</v>
      </c>
      <c r="I87" s="243">
        <v>126526</v>
      </c>
      <c r="J87" s="243" t="s">
        <v>199</v>
      </c>
      <c r="K87" s="243" t="s">
        <v>542</v>
      </c>
      <c r="L87" s="180" t="s">
        <v>557</v>
      </c>
      <c r="M87" s="243" t="s">
        <v>126</v>
      </c>
      <c r="N87" s="243" t="s">
        <v>126</v>
      </c>
      <c r="O87" s="243" t="s">
        <v>126</v>
      </c>
      <c r="P87" s="413" t="s">
        <v>543</v>
      </c>
      <c r="Q87" s="414"/>
    </row>
    <row r="88" spans="2:17" ht="15.75" thickBot="1" x14ac:dyDescent="0.3"/>
    <row r="89" spans="2:17" ht="27" thickBot="1" x14ac:dyDescent="0.3">
      <c r="B89" s="364" t="s">
        <v>46</v>
      </c>
      <c r="C89" s="365"/>
      <c r="D89" s="365"/>
      <c r="E89" s="365"/>
      <c r="F89" s="365"/>
      <c r="G89" s="365"/>
      <c r="H89" s="365"/>
      <c r="I89" s="365"/>
      <c r="J89" s="365"/>
      <c r="K89" s="365"/>
      <c r="L89" s="365"/>
      <c r="M89" s="365"/>
      <c r="N89" s="366"/>
    </row>
    <row r="92" spans="2:17" ht="46.15" customHeight="1" x14ac:dyDescent="0.25">
      <c r="B92" s="66" t="s">
        <v>33</v>
      </c>
      <c r="C92" s="66" t="s">
        <v>47</v>
      </c>
      <c r="D92" s="369" t="s">
        <v>3</v>
      </c>
      <c r="E92" s="371"/>
    </row>
    <row r="93" spans="2:17" ht="46.9" customHeight="1" x14ac:dyDescent="0.25">
      <c r="B93" s="67" t="s">
        <v>114</v>
      </c>
      <c r="C93" s="160" t="s">
        <v>126</v>
      </c>
      <c r="D93" s="359"/>
      <c r="E93" s="359"/>
    </row>
    <row r="96" spans="2:17" ht="26.25" x14ac:dyDescent="0.25">
      <c r="B96" s="376" t="s">
        <v>64</v>
      </c>
      <c r="C96" s="377"/>
      <c r="D96" s="377"/>
      <c r="E96" s="377"/>
      <c r="F96" s="377"/>
      <c r="G96" s="377"/>
      <c r="H96" s="377"/>
      <c r="I96" s="377"/>
      <c r="J96" s="377"/>
      <c r="K96" s="377"/>
      <c r="L96" s="377"/>
      <c r="M96" s="377"/>
      <c r="N96" s="377"/>
      <c r="O96" s="377"/>
      <c r="P96" s="377"/>
    </row>
    <row r="98" spans="1:26" ht="15.75" thickBot="1" x14ac:dyDescent="0.3"/>
    <row r="99" spans="1:26" ht="27" thickBot="1" x14ac:dyDescent="0.3">
      <c r="B99" s="364" t="s">
        <v>54</v>
      </c>
      <c r="C99" s="365"/>
      <c r="D99" s="365"/>
      <c r="E99" s="365"/>
      <c r="F99" s="365"/>
      <c r="G99" s="365"/>
      <c r="H99" s="365"/>
      <c r="I99" s="365"/>
      <c r="J99" s="365"/>
      <c r="K99" s="365"/>
      <c r="L99" s="365"/>
      <c r="M99" s="365"/>
      <c r="N99" s="366"/>
    </row>
    <row r="101" spans="1:26" ht="15.75" thickBot="1" x14ac:dyDescent="0.3">
      <c r="M101" s="63"/>
      <c r="N101" s="63"/>
    </row>
    <row r="102" spans="1:26" s="96" customFormat="1" ht="109.5" customHeight="1" x14ac:dyDescent="0.25">
      <c r="B102" s="107" t="s">
        <v>135</v>
      </c>
      <c r="C102" s="107" t="s">
        <v>136</v>
      </c>
      <c r="D102" s="107" t="s">
        <v>137</v>
      </c>
      <c r="E102" s="107" t="s">
        <v>45</v>
      </c>
      <c r="F102" s="107" t="s">
        <v>22</v>
      </c>
      <c r="G102" s="107" t="s">
        <v>91</v>
      </c>
      <c r="H102" s="107" t="s">
        <v>17</v>
      </c>
      <c r="I102" s="107" t="s">
        <v>10</v>
      </c>
      <c r="J102" s="107" t="s">
        <v>31</v>
      </c>
      <c r="K102" s="107" t="s">
        <v>61</v>
      </c>
      <c r="L102" s="107" t="s">
        <v>20</v>
      </c>
      <c r="M102" s="92" t="s">
        <v>26</v>
      </c>
      <c r="N102" s="107" t="s">
        <v>138</v>
      </c>
      <c r="O102" s="107" t="s">
        <v>36</v>
      </c>
      <c r="P102" s="108" t="s">
        <v>11</v>
      </c>
      <c r="Q102" s="108" t="s">
        <v>19</v>
      </c>
    </row>
    <row r="103" spans="1:26" s="102" customFormat="1" ht="30" x14ac:dyDescent="0.25">
      <c r="A103" s="45">
        <v>1</v>
      </c>
      <c r="B103" s="48" t="s">
        <v>164</v>
      </c>
      <c r="C103" s="104" t="s">
        <v>165</v>
      </c>
      <c r="D103" s="48" t="s">
        <v>164</v>
      </c>
      <c r="E103" s="165">
        <v>15</v>
      </c>
      <c r="F103" s="99" t="s">
        <v>126</v>
      </c>
      <c r="G103" s="143"/>
      <c r="H103" s="106">
        <v>40556</v>
      </c>
      <c r="I103" s="106">
        <v>40739</v>
      </c>
      <c r="J103" s="100" t="s">
        <v>127</v>
      </c>
      <c r="K103" s="208">
        <v>6</v>
      </c>
      <c r="L103" s="100"/>
      <c r="M103" s="208">
        <v>25</v>
      </c>
      <c r="N103" s="91">
        <f>+M103*G103</f>
        <v>0</v>
      </c>
      <c r="O103" s="171">
        <v>4100000</v>
      </c>
      <c r="P103" s="171" t="s">
        <v>219</v>
      </c>
      <c r="Q103" s="209"/>
      <c r="R103" s="101"/>
      <c r="S103" s="101"/>
      <c r="T103" s="101"/>
      <c r="U103" s="101"/>
      <c r="V103" s="101"/>
      <c r="W103" s="101"/>
      <c r="X103" s="101"/>
      <c r="Y103" s="101"/>
      <c r="Z103" s="101"/>
    </row>
    <row r="104" spans="1:26" s="102" customFormat="1" ht="30" x14ac:dyDescent="0.25">
      <c r="A104" s="45">
        <f>+A103+1</f>
        <v>2</v>
      </c>
      <c r="B104" s="48" t="s">
        <v>164</v>
      </c>
      <c r="C104" s="104" t="s">
        <v>165</v>
      </c>
      <c r="D104" s="48" t="s">
        <v>164</v>
      </c>
      <c r="E104" s="165">
        <v>18</v>
      </c>
      <c r="F104" s="99" t="s">
        <v>126</v>
      </c>
      <c r="G104" s="99"/>
      <c r="H104" s="106">
        <v>40920</v>
      </c>
      <c r="I104" s="106">
        <v>41138</v>
      </c>
      <c r="J104" s="100" t="s">
        <v>127</v>
      </c>
      <c r="K104" s="208">
        <v>7</v>
      </c>
      <c r="L104" s="100"/>
      <c r="M104" s="208">
        <v>25</v>
      </c>
      <c r="N104" s="91"/>
      <c r="O104" s="171">
        <v>4600000</v>
      </c>
      <c r="P104" s="171" t="s">
        <v>220</v>
      </c>
      <c r="Q104" s="209"/>
      <c r="R104" s="101"/>
      <c r="S104" s="101"/>
      <c r="T104" s="101"/>
      <c r="U104" s="101"/>
      <c r="V104" s="101"/>
      <c r="W104" s="101"/>
      <c r="X104" s="101"/>
      <c r="Y104" s="101"/>
      <c r="Z104" s="101"/>
    </row>
    <row r="105" spans="1:26" s="102" customFormat="1" ht="30" x14ac:dyDescent="0.25">
      <c r="A105" s="45">
        <f t="shared" ref="A105" si="1">+A104+1</f>
        <v>3</v>
      </c>
      <c r="B105" s="48" t="s">
        <v>223</v>
      </c>
      <c r="C105" s="104" t="s">
        <v>221</v>
      </c>
      <c r="D105" s="104" t="s">
        <v>168</v>
      </c>
      <c r="E105" s="165">
        <v>1372</v>
      </c>
      <c r="F105" s="99" t="s">
        <v>126</v>
      </c>
      <c r="G105" s="99"/>
      <c r="H105" s="106">
        <v>40742</v>
      </c>
      <c r="I105" s="106" t="s">
        <v>222</v>
      </c>
      <c r="J105" s="100" t="s">
        <v>127</v>
      </c>
      <c r="K105" s="208">
        <v>5</v>
      </c>
      <c r="L105" s="100"/>
      <c r="M105" s="208">
        <v>1144</v>
      </c>
      <c r="N105" s="91"/>
      <c r="O105" s="171">
        <v>178714263420</v>
      </c>
      <c r="P105" s="171" t="s">
        <v>224</v>
      </c>
      <c r="Q105" s="209"/>
      <c r="R105" s="101"/>
      <c r="S105" s="101"/>
      <c r="T105" s="101"/>
      <c r="U105" s="101"/>
      <c r="V105" s="101"/>
      <c r="W105" s="101"/>
      <c r="X105" s="101"/>
      <c r="Y105" s="101"/>
      <c r="Z105" s="101"/>
    </row>
    <row r="106" spans="1:26" s="102" customFormat="1" x14ac:dyDescent="0.25">
      <c r="A106" s="45"/>
      <c r="B106" s="48" t="s">
        <v>16</v>
      </c>
      <c r="C106" s="104"/>
      <c r="D106" s="103"/>
      <c r="E106" s="98"/>
      <c r="F106" s="99"/>
      <c r="G106" s="99"/>
      <c r="H106" s="99"/>
      <c r="I106" s="100"/>
      <c r="J106" s="100"/>
      <c r="K106" s="105">
        <f>SUM(K103:K105)</f>
        <v>18</v>
      </c>
      <c r="L106" s="105">
        <f>SUM(L103:L105)</f>
        <v>0</v>
      </c>
      <c r="M106" s="105">
        <f>SUM(M103:M105)</f>
        <v>1194</v>
      </c>
      <c r="N106" s="105">
        <f>SUM(N103:N105)</f>
        <v>0</v>
      </c>
      <c r="O106" s="26"/>
      <c r="P106" s="26"/>
      <c r="Q106" s="145"/>
    </row>
    <row r="107" spans="1:26" x14ac:dyDescent="0.25">
      <c r="B107" s="29"/>
      <c r="C107" s="29"/>
      <c r="D107" s="29"/>
      <c r="E107" s="30"/>
      <c r="F107" s="29"/>
      <c r="G107" s="29"/>
      <c r="H107" s="29"/>
      <c r="I107" s="29"/>
      <c r="J107" s="29"/>
      <c r="K107" s="29"/>
      <c r="L107" s="29"/>
      <c r="M107" s="29"/>
      <c r="N107" s="29"/>
      <c r="O107" s="29"/>
      <c r="P107" s="29"/>
    </row>
    <row r="108" spans="1:26" ht="18.75" x14ac:dyDescent="0.25">
      <c r="B108" s="57" t="s">
        <v>32</v>
      </c>
      <c r="C108" s="71">
        <f>+K106</f>
        <v>18</v>
      </c>
      <c r="H108" s="31"/>
      <c r="I108" s="31"/>
      <c r="J108" s="31"/>
      <c r="K108" s="31"/>
      <c r="L108" s="31"/>
      <c r="M108" s="31"/>
      <c r="N108" s="29"/>
      <c r="O108" s="29"/>
      <c r="P108" s="29"/>
    </row>
    <row r="110" spans="1:26" ht="15.75" thickBot="1" x14ac:dyDescent="0.3"/>
    <row r="111" spans="1:26" ht="37.15" customHeight="1" thickBot="1" x14ac:dyDescent="0.3">
      <c r="B111" s="74" t="s">
        <v>49</v>
      </c>
      <c r="C111" s="75" t="s">
        <v>50</v>
      </c>
      <c r="D111" s="74" t="s">
        <v>51</v>
      </c>
      <c r="E111" s="75" t="s">
        <v>55</v>
      </c>
    </row>
    <row r="112" spans="1:26" ht="16.5" customHeight="1" x14ac:dyDescent="0.25">
      <c r="B112" s="65" t="s">
        <v>115</v>
      </c>
      <c r="C112" s="68">
        <v>20</v>
      </c>
      <c r="D112" s="68">
        <v>0</v>
      </c>
      <c r="E112" s="394">
        <f>+D112+D113+D114</f>
        <v>40</v>
      </c>
    </row>
    <row r="113" spans="2:17" x14ac:dyDescent="0.25">
      <c r="B113" s="65" t="s">
        <v>116</v>
      </c>
      <c r="C113" s="55">
        <v>30</v>
      </c>
      <c r="D113" s="69">
        <v>0</v>
      </c>
      <c r="E113" s="395"/>
    </row>
    <row r="114" spans="2:17" ht="15.75" thickBot="1" x14ac:dyDescent="0.3">
      <c r="B114" s="65" t="s">
        <v>117</v>
      </c>
      <c r="C114" s="70">
        <v>40</v>
      </c>
      <c r="D114" s="70">
        <v>40</v>
      </c>
      <c r="E114" s="396"/>
    </row>
    <row r="116" spans="2:17" ht="15.75" thickBot="1" x14ac:dyDescent="0.3"/>
    <row r="117" spans="2:17" ht="27" thickBot="1" x14ac:dyDescent="0.3">
      <c r="B117" s="364" t="s">
        <v>52</v>
      </c>
      <c r="C117" s="365"/>
      <c r="D117" s="365"/>
      <c r="E117" s="365"/>
      <c r="F117" s="365"/>
      <c r="G117" s="365"/>
      <c r="H117" s="365"/>
      <c r="I117" s="365"/>
      <c r="J117" s="365"/>
      <c r="K117" s="365"/>
      <c r="L117" s="365"/>
      <c r="M117" s="365"/>
      <c r="N117" s="366"/>
    </row>
    <row r="119" spans="2:17" ht="76.5" customHeight="1" x14ac:dyDescent="0.25">
      <c r="B119" s="399" t="s">
        <v>0</v>
      </c>
      <c r="C119" s="419" t="s">
        <v>39</v>
      </c>
      <c r="D119" s="419" t="s">
        <v>40</v>
      </c>
      <c r="E119" s="419" t="s">
        <v>104</v>
      </c>
      <c r="F119" s="399" t="s">
        <v>106</v>
      </c>
      <c r="G119" s="54" t="s">
        <v>107</v>
      </c>
      <c r="H119" s="421" t="s">
        <v>108</v>
      </c>
      <c r="I119" s="419" t="s">
        <v>105</v>
      </c>
      <c r="J119" s="369" t="s">
        <v>109</v>
      </c>
      <c r="K119" s="370"/>
      <c r="L119" s="371"/>
      <c r="M119" s="419" t="s">
        <v>113</v>
      </c>
      <c r="N119" s="419" t="s">
        <v>41</v>
      </c>
      <c r="O119" s="421" t="s">
        <v>42</v>
      </c>
      <c r="P119" s="216" t="s">
        <v>3</v>
      </c>
      <c r="Q119" s="266"/>
    </row>
    <row r="120" spans="2:17" s="29" customFormat="1" ht="34.5" customHeight="1" x14ac:dyDescent="0.25">
      <c r="B120" s="418"/>
      <c r="C120" s="420"/>
      <c r="D120" s="420"/>
      <c r="E120" s="420"/>
      <c r="F120" s="418"/>
      <c r="G120" s="217"/>
      <c r="H120" s="422"/>
      <c r="I120" s="420"/>
      <c r="J120" s="203" t="s">
        <v>110</v>
      </c>
      <c r="K120" s="66" t="s">
        <v>111</v>
      </c>
      <c r="L120" s="203" t="s">
        <v>112</v>
      </c>
      <c r="M120" s="420"/>
      <c r="N120" s="420"/>
      <c r="O120" s="422"/>
      <c r="P120" s="216"/>
      <c r="Q120" s="266"/>
    </row>
    <row r="121" spans="2:17" ht="47.25" customHeight="1" x14ac:dyDescent="0.25">
      <c r="B121" s="219" t="s">
        <v>201</v>
      </c>
      <c r="C121" s="239" t="s">
        <v>495</v>
      </c>
      <c r="D121" s="260" t="s">
        <v>248</v>
      </c>
      <c r="E121" s="72">
        <v>1121841902</v>
      </c>
      <c r="F121" s="72" t="s">
        <v>249</v>
      </c>
      <c r="G121" s="72" t="s">
        <v>250</v>
      </c>
      <c r="H121" s="72" t="s">
        <v>251</v>
      </c>
      <c r="I121" s="205">
        <v>45416</v>
      </c>
      <c r="J121" s="72" t="s">
        <v>199</v>
      </c>
      <c r="K121" s="204" t="s">
        <v>252</v>
      </c>
      <c r="L121" s="207" t="s">
        <v>253</v>
      </c>
      <c r="M121" s="72" t="s">
        <v>126</v>
      </c>
      <c r="N121" s="72" t="s">
        <v>126</v>
      </c>
      <c r="O121" s="72" t="s">
        <v>126</v>
      </c>
      <c r="P121" s="390"/>
      <c r="Q121" s="390"/>
    </row>
    <row r="122" spans="2:17" ht="57" customHeight="1" x14ac:dyDescent="0.25">
      <c r="B122" s="219" t="s">
        <v>201</v>
      </c>
      <c r="C122" s="72" t="s">
        <v>495</v>
      </c>
      <c r="D122" s="260" t="s">
        <v>254</v>
      </c>
      <c r="E122" s="72">
        <v>40327301</v>
      </c>
      <c r="F122" s="72" t="s">
        <v>255</v>
      </c>
      <c r="G122" s="72" t="s">
        <v>256</v>
      </c>
      <c r="H122" s="72" t="s">
        <v>257</v>
      </c>
      <c r="I122" s="205">
        <v>51664</v>
      </c>
      <c r="J122" s="72" t="s">
        <v>204</v>
      </c>
      <c r="K122" s="204" t="s">
        <v>258</v>
      </c>
      <c r="L122" s="207" t="s">
        <v>259</v>
      </c>
      <c r="M122" s="72" t="s">
        <v>126</v>
      </c>
      <c r="N122" s="72" t="s">
        <v>126</v>
      </c>
      <c r="O122" s="72" t="s">
        <v>126</v>
      </c>
      <c r="P122" s="397"/>
      <c r="Q122" s="398"/>
    </row>
    <row r="123" spans="2:17" ht="62.25" customHeight="1" x14ac:dyDescent="0.25">
      <c r="B123" s="219" t="s">
        <v>122</v>
      </c>
      <c r="C123" s="72" t="s">
        <v>495</v>
      </c>
      <c r="D123" s="260" t="s">
        <v>260</v>
      </c>
      <c r="E123" s="72">
        <v>35319388</v>
      </c>
      <c r="F123" s="72" t="s">
        <v>209</v>
      </c>
      <c r="G123" s="72" t="s">
        <v>210</v>
      </c>
      <c r="H123" s="206">
        <v>31030</v>
      </c>
      <c r="I123" s="205" t="s">
        <v>152</v>
      </c>
      <c r="J123" s="72" t="s">
        <v>262</v>
      </c>
      <c r="K123" s="205" t="s">
        <v>261</v>
      </c>
      <c r="L123" s="207" t="s">
        <v>452</v>
      </c>
      <c r="M123" s="72" t="s">
        <v>126</v>
      </c>
      <c r="N123" s="72" t="s">
        <v>126</v>
      </c>
      <c r="O123" s="72" t="s">
        <v>126</v>
      </c>
      <c r="P123" s="397"/>
      <c r="Q123" s="398"/>
    </row>
    <row r="124" spans="2:17" ht="39.75" customHeight="1" x14ac:dyDescent="0.25">
      <c r="B124" s="219" t="s">
        <v>122</v>
      </c>
      <c r="C124" s="72" t="s">
        <v>495</v>
      </c>
      <c r="D124" s="260" t="s">
        <v>263</v>
      </c>
      <c r="E124" s="72">
        <v>52425501</v>
      </c>
      <c r="F124" s="72" t="s">
        <v>264</v>
      </c>
      <c r="G124" s="72" t="s">
        <v>265</v>
      </c>
      <c r="H124" s="72" t="s">
        <v>266</v>
      </c>
      <c r="I124" s="205" t="s">
        <v>152</v>
      </c>
      <c r="J124" s="72" t="s">
        <v>267</v>
      </c>
      <c r="K124" s="205" t="s">
        <v>268</v>
      </c>
      <c r="L124" s="207" t="s">
        <v>269</v>
      </c>
      <c r="M124" s="72" t="s">
        <v>126</v>
      </c>
      <c r="N124" s="72" t="s">
        <v>126</v>
      </c>
      <c r="O124" s="72" t="s">
        <v>126</v>
      </c>
      <c r="P124" s="397"/>
      <c r="Q124" s="398"/>
    </row>
    <row r="125" spans="2:17" ht="29.25" customHeight="1" x14ac:dyDescent="0.25">
      <c r="B125" s="219" t="s">
        <v>123</v>
      </c>
      <c r="C125" s="279" t="s">
        <v>559</v>
      </c>
      <c r="D125" s="260" t="s">
        <v>270</v>
      </c>
      <c r="E125" s="72">
        <v>17315339</v>
      </c>
      <c r="F125" s="72" t="s">
        <v>211</v>
      </c>
      <c r="G125" s="72" t="s">
        <v>271</v>
      </c>
      <c r="H125" s="72" t="s">
        <v>272</v>
      </c>
      <c r="I125" s="205">
        <v>23291</v>
      </c>
      <c r="J125" s="72" t="s">
        <v>267</v>
      </c>
      <c r="K125" s="205" t="s">
        <v>273</v>
      </c>
      <c r="L125" s="207" t="s">
        <v>215</v>
      </c>
      <c r="M125" s="72" t="s">
        <v>126</v>
      </c>
      <c r="N125" s="72" t="s">
        <v>126</v>
      </c>
      <c r="O125" s="72" t="s">
        <v>126</v>
      </c>
      <c r="P125" s="390"/>
      <c r="Q125" s="390"/>
    </row>
    <row r="128" spans="2:17" ht="15.75" thickBot="1" x14ac:dyDescent="0.3"/>
    <row r="129" spans="2:7" ht="54" customHeight="1" x14ac:dyDescent="0.25">
      <c r="B129" s="73" t="s">
        <v>33</v>
      </c>
      <c r="C129" s="73" t="s">
        <v>49</v>
      </c>
      <c r="D129" s="54" t="s">
        <v>50</v>
      </c>
      <c r="E129" s="73" t="s">
        <v>51</v>
      </c>
      <c r="F129" s="75" t="s">
        <v>56</v>
      </c>
      <c r="G129" s="81"/>
    </row>
    <row r="130" spans="2:7" ht="137.25" customHeight="1" x14ac:dyDescent="0.25">
      <c r="B130" s="360" t="s">
        <v>53</v>
      </c>
      <c r="C130" s="169" t="s">
        <v>118</v>
      </c>
      <c r="D130" s="69">
        <v>25</v>
      </c>
      <c r="E130" s="69">
        <v>25</v>
      </c>
      <c r="F130" s="391">
        <f>+E130+E131+E132</f>
        <v>60</v>
      </c>
      <c r="G130" s="82"/>
    </row>
    <row r="131" spans="2:7" ht="95.25" customHeight="1" x14ac:dyDescent="0.25">
      <c r="B131" s="360"/>
      <c r="C131" s="169" t="s">
        <v>119</v>
      </c>
      <c r="D131" s="72">
        <v>25</v>
      </c>
      <c r="E131" s="69">
        <v>25</v>
      </c>
      <c r="F131" s="392"/>
      <c r="G131" s="82"/>
    </row>
    <row r="132" spans="2:7" ht="97.5" customHeight="1" x14ac:dyDescent="0.25">
      <c r="B132" s="360"/>
      <c r="C132" s="169" t="s">
        <v>120</v>
      </c>
      <c r="D132" s="69">
        <v>10</v>
      </c>
      <c r="E132" s="69">
        <v>10</v>
      </c>
      <c r="F132" s="393"/>
      <c r="G132" s="82"/>
    </row>
    <row r="133" spans="2:7" x14ac:dyDescent="0.25">
      <c r="C133"/>
    </row>
    <row r="136" spans="2:7" x14ac:dyDescent="0.25">
      <c r="B136" s="64" t="s">
        <v>57</v>
      </c>
    </row>
    <row r="139" spans="2:7" x14ac:dyDescent="0.25">
      <c r="B139" s="76" t="s">
        <v>33</v>
      </c>
      <c r="C139" s="76" t="s">
        <v>58</v>
      </c>
      <c r="D139" s="73" t="s">
        <v>51</v>
      </c>
      <c r="E139" s="73" t="s">
        <v>16</v>
      </c>
    </row>
    <row r="140" spans="2:7" ht="51" customHeight="1" x14ac:dyDescent="0.25">
      <c r="B140" s="2" t="s">
        <v>59</v>
      </c>
      <c r="C140" s="6">
        <v>40</v>
      </c>
      <c r="D140" s="69">
        <f>+E112</f>
        <v>40</v>
      </c>
      <c r="E140" s="362">
        <f>+D140+D141</f>
        <v>100</v>
      </c>
    </row>
    <row r="141" spans="2:7" ht="75" x14ac:dyDescent="0.25">
      <c r="B141" s="258" t="s">
        <v>544</v>
      </c>
      <c r="C141" s="6">
        <v>60</v>
      </c>
      <c r="D141" s="69">
        <f>+F130</f>
        <v>60</v>
      </c>
      <c r="E141" s="363"/>
    </row>
  </sheetData>
  <sheetProtection algorithmName="SHA-512" hashValue="FwikYqJ6/0MIocwP7AcgX9ODFs2W+LcOUi30rWn47RjzCW2Y4BPXOWn/9jKdSwoAeUxIDgqYx2S4xTImQjreyA==" saltValue="gLo+RWpc9tlUSvIfVsv4SQ==" spinCount="100000" sheet="1" objects="1" scenarios="1"/>
  <mergeCells count="50">
    <mergeCell ref="H119:H120"/>
    <mergeCell ref="I119:I120"/>
    <mergeCell ref="O119:O120"/>
    <mergeCell ref="N119:N120"/>
    <mergeCell ref="M119:M120"/>
    <mergeCell ref="B119:B120"/>
    <mergeCell ref="C119:C120"/>
    <mergeCell ref="D119:D120"/>
    <mergeCell ref="E119:E120"/>
    <mergeCell ref="F119:F120"/>
    <mergeCell ref="O60:P60"/>
    <mergeCell ref="B130:B132"/>
    <mergeCell ref="F130:F132"/>
    <mergeCell ref="E140:E141"/>
    <mergeCell ref="B2:P2"/>
    <mergeCell ref="B96:P96"/>
    <mergeCell ref="B117:N117"/>
    <mergeCell ref="E112:E114"/>
    <mergeCell ref="B89:N89"/>
    <mergeCell ref="D92:E92"/>
    <mergeCell ref="D93:E93"/>
    <mergeCell ref="B99:N99"/>
    <mergeCell ref="P72:Q72"/>
    <mergeCell ref="B67:N67"/>
    <mergeCell ref="E35:E36"/>
    <mergeCell ref="O59:P59"/>
    <mergeCell ref="B56:N56"/>
    <mergeCell ref="C54:N54"/>
    <mergeCell ref="B14:C16"/>
    <mergeCell ref="D50:E50"/>
    <mergeCell ref="M40:N40"/>
    <mergeCell ref="B50:B51"/>
    <mergeCell ref="C50:C51"/>
    <mergeCell ref="B4:P4"/>
    <mergeCell ref="B17:C17"/>
    <mergeCell ref="C6:N6"/>
    <mergeCell ref="C7:N7"/>
    <mergeCell ref="C8:N8"/>
    <mergeCell ref="C9:N9"/>
    <mergeCell ref="C10:E10"/>
    <mergeCell ref="P125:Q125"/>
    <mergeCell ref="J72:L72"/>
    <mergeCell ref="O61:P61"/>
    <mergeCell ref="J119:L119"/>
    <mergeCell ref="P79:Q79"/>
    <mergeCell ref="P87:Q87"/>
    <mergeCell ref="P122:Q122"/>
    <mergeCell ref="P123:Q123"/>
    <mergeCell ref="P124:Q124"/>
    <mergeCell ref="P121:Q121"/>
  </mergeCells>
  <dataValidations disablePrompts="1" count="2">
    <dataValidation type="decimal" allowBlank="1" showInputMessage="1" showErrorMessage="1" sqref="WVH983057 WLL983057 C65553 IV65553 SR65553 ACN65553 AMJ65553 AWF65553 BGB65553 BPX65553 BZT65553 CJP65553 CTL65553 DDH65553 DND65553 DWZ65553 EGV65553 EQR65553 FAN65553 FKJ65553 FUF65553 GEB65553 GNX65553 GXT65553 HHP65553 HRL65553 IBH65553 ILD65553 IUZ65553 JEV65553 JOR65553 JYN65553 KIJ65553 KSF65553 LCB65553 LLX65553 LVT65553 MFP65553 MPL65553 MZH65553 NJD65553 NSZ65553 OCV65553 OMR65553 OWN65553 PGJ65553 PQF65553 QAB65553 QJX65553 QTT65553 RDP65553 RNL65553 RXH65553 SHD65553 SQZ65553 TAV65553 TKR65553 TUN65553 UEJ65553 UOF65553 UYB65553 VHX65553 VRT65553 WBP65553 WLL65553 WVH65553 C131089 IV131089 SR131089 ACN131089 AMJ131089 AWF131089 BGB131089 BPX131089 BZT131089 CJP131089 CTL131089 DDH131089 DND131089 DWZ131089 EGV131089 EQR131089 FAN131089 FKJ131089 FUF131089 GEB131089 GNX131089 GXT131089 HHP131089 HRL131089 IBH131089 ILD131089 IUZ131089 JEV131089 JOR131089 JYN131089 KIJ131089 KSF131089 LCB131089 LLX131089 LVT131089 MFP131089 MPL131089 MZH131089 NJD131089 NSZ131089 OCV131089 OMR131089 OWN131089 PGJ131089 PQF131089 QAB131089 QJX131089 QTT131089 RDP131089 RNL131089 RXH131089 SHD131089 SQZ131089 TAV131089 TKR131089 TUN131089 UEJ131089 UOF131089 UYB131089 VHX131089 VRT131089 WBP131089 WLL131089 WVH131089 C196625 IV196625 SR196625 ACN196625 AMJ196625 AWF196625 BGB196625 BPX196625 BZT196625 CJP196625 CTL196625 DDH196625 DND196625 DWZ196625 EGV196625 EQR196625 FAN196625 FKJ196625 FUF196625 GEB196625 GNX196625 GXT196625 HHP196625 HRL196625 IBH196625 ILD196625 IUZ196625 JEV196625 JOR196625 JYN196625 KIJ196625 KSF196625 LCB196625 LLX196625 LVT196625 MFP196625 MPL196625 MZH196625 NJD196625 NSZ196625 OCV196625 OMR196625 OWN196625 PGJ196625 PQF196625 QAB196625 QJX196625 QTT196625 RDP196625 RNL196625 RXH196625 SHD196625 SQZ196625 TAV196625 TKR196625 TUN196625 UEJ196625 UOF196625 UYB196625 VHX196625 VRT196625 WBP196625 WLL196625 WVH196625 C262161 IV262161 SR262161 ACN262161 AMJ262161 AWF262161 BGB262161 BPX262161 BZT262161 CJP262161 CTL262161 DDH262161 DND262161 DWZ262161 EGV262161 EQR262161 FAN262161 FKJ262161 FUF262161 GEB262161 GNX262161 GXT262161 HHP262161 HRL262161 IBH262161 ILD262161 IUZ262161 JEV262161 JOR262161 JYN262161 KIJ262161 KSF262161 LCB262161 LLX262161 LVT262161 MFP262161 MPL262161 MZH262161 NJD262161 NSZ262161 OCV262161 OMR262161 OWN262161 PGJ262161 PQF262161 QAB262161 QJX262161 QTT262161 RDP262161 RNL262161 RXH262161 SHD262161 SQZ262161 TAV262161 TKR262161 TUN262161 UEJ262161 UOF262161 UYB262161 VHX262161 VRT262161 WBP262161 WLL262161 WVH262161 C327697 IV327697 SR327697 ACN327697 AMJ327697 AWF327697 BGB327697 BPX327697 BZT327697 CJP327697 CTL327697 DDH327697 DND327697 DWZ327697 EGV327697 EQR327697 FAN327697 FKJ327697 FUF327697 GEB327697 GNX327697 GXT327697 HHP327697 HRL327697 IBH327697 ILD327697 IUZ327697 JEV327697 JOR327697 JYN327697 KIJ327697 KSF327697 LCB327697 LLX327697 LVT327697 MFP327697 MPL327697 MZH327697 NJD327697 NSZ327697 OCV327697 OMR327697 OWN327697 PGJ327697 PQF327697 QAB327697 QJX327697 QTT327697 RDP327697 RNL327697 RXH327697 SHD327697 SQZ327697 TAV327697 TKR327697 TUN327697 UEJ327697 UOF327697 UYB327697 VHX327697 VRT327697 WBP327697 WLL327697 WVH327697 C393233 IV393233 SR393233 ACN393233 AMJ393233 AWF393233 BGB393233 BPX393233 BZT393233 CJP393233 CTL393233 DDH393233 DND393233 DWZ393233 EGV393233 EQR393233 FAN393233 FKJ393233 FUF393233 GEB393233 GNX393233 GXT393233 HHP393233 HRL393233 IBH393233 ILD393233 IUZ393233 JEV393233 JOR393233 JYN393233 KIJ393233 KSF393233 LCB393233 LLX393233 LVT393233 MFP393233 MPL393233 MZH393233 NJD393233 NSZ393233 OCV393233 OMR393233 OWN393233 PGJ393233 PQF393233 QAB393233 QJX393233 QTT393233 RDP393233 RNL393233 RXH393233 SHD393233 SQZ393233 TAV393233 TKR393233 TUN393233 UEJ393233 UOF393233 UYB393233 VHX393233 VRT393233 WBP393233 WLL393233 WVH393233 C458769 IV458769 SR458769 ACN458769 AMJ458769 AWF458769 BGB458769 BPX458769 BZT458769 CJP458769 CTL458769 DDH458769 DND458769 DWZ458769 EGV458769 EQR458769 FAN458769 FKJ458769 FUF458769 GEB458769 GNX458769 GXT458769 HHP458769 HRL458769 IBH458769 ILD458769 IUZ458769 JEV458769 JOR458769 JYN458769 KIJ458769 KSF458769 LCB458769 LLX458769 LVT458769 MFP458769 MPL458769 MZH458769 NJD458769 NSZ458769 OCV458769 OMR458769 OWN458769 PGJ458769 PQF458769 QAB458769 QJX458769 QTT458769 RDP458769 RNL458769 RXH458769 SHD458769 SQZ458769 TAV458769 TKR458769 TUN458769 UEJ458769 UOF458769 UYB458769 VHX458769 VRT458769 WBP458769 WLL458769 WVH458769 C524305 IV524305 SR524305 ACN524305 AMJ524305 AWF524305 BGB524305 BPX524305 BZT524305 CJP524305 CTL524305 DDH524305 DND524305 DWZ524305 EGV524305 EQR524305 FAN524305 FKJ524305 FUF524305 GEB524305 GNX524305 GXT524305 HHP524305 HRL524305 IBH524305 ILD524305 IUZ524305 JEV524305 JOR524305 JYN524305 KIJ524305 KSF524305 LCB524305 LLX524305 LVT524305 MFP524305 MPL524305 MZH524305 NJD524305 NSZ524305 OCV524305 OMR524305 OWN524305 PGJ524305 PQF524305 QAB524305 QJX524305 QTT524305 RDP524305 RNL524305 RXH524305 SHD524305 SQZ524305 TAV524305 TKR524305 TUN524305 UEJ524305 UOF524305 UYB524305 VHX524305 VRT524305 WBP524305 WLL524305 WVH524305 C589841 IV589841 SR589841 ACN589841 AMJ589841 AWF589841 BGB589841 BPX589841 BZT589841 CJP589841 CTL589841 DDH589841 DND589841 DWZ589841 EGV589841 EQR589841 FAN589841 FKJ589841 FUF589841 GEB589841 GNX589841 GXT589841 HHP589841 HRL589841 IBH589841 ILD589841 IUZ589841 JEV589841 JOR589841 JYN589841 KIJ589841 KSF589841 LCB589841 LLX589841 LVT589841 MFP589841 MPL589841 MZH589841 NJD589841 NSZ589841 OCV589841 OMR589841 OWN589841 PGJ589841 PQF589841 QAB589841 QJX589841 QTT589841 RDP589841 RNL589841 RXH589841 SHD589841 SQZ589841 TAV589841 TKR589841 TUN589841 UEJ589841 UOF589841 UYB589841 VHX589841 VRT589841 WBP589841 WLL589841 WVH589841 C655377 IV655377 SR655377 ACN655377 AMJ655377 AWF655377 BGB655377 BPX655377 BZT655377 CJP655377 CTL655377 DDH655377 DND655377 DWZ655377 EGV655377 EQR655377 FAN655377 FKJ655377 FUF655377 GEB655377 GNX655377 GXT655377 HHP655377 HRL655377 IBH655377 ILD655377 IUZ655377 JEV655377 JOR655377 JYN655377 KIJ655377 KSF655377 LCB655377 LLX655377 LVT655377 MFP655377 MPL655377 MZH655377 NJD655377 NSZ655377 OCV655377 OMR655377 OWN655377 PGJ655377 PQF655377 QAB655377 QJX655377 QTT655377 RDP655377 RNL655377 RXH655377 SHD655377 SQZ655377 TAV655377 TKR655377 TUN655377 UEJ655377 UOF655377 UYB655377 VHX655377 VRT655377 WBP655377 WLL655377 WVH655377 C720913 IV720913 SR720913 ACN720913 AMJ720913 AWF720913 BGB720913 BPX720913 BZT720913 CJP720913 CTL720913 DDH720913 DND720913 DWZ720913 EGV720913 EQR720913 FAN720913 FKJ720913 FUF720913 GEB720913 GNX720913 GXT720913 HHP720913 HRL720913 IBH720913 ILD720913 IUZ720913 JEV720913 JOR720913 JYN720913 KIJ720913 KSF720913 LCB720913 LLX720913 LVT720913 MFP720913 MPL720913 MZH720913 NJD720913 NSZ720913 OCV720913 OMR720913 OWN720913 PGJ720913 PQF720913 QAB720913 QJX720913 QTT720913 RDP720913 RNL720913 RXH720913 SHD720913 SQZ720913 TAV720913 TKR720913 TUN720913 UEJ720913 UOF720913 UYB720913 VHX720913 VRT720913 WBP720913 WLL720913 WVH720913 C786449 IV786449 SR786449 ACN786449 AMJ786449 AWF786449 BGB786449 BPX786449 BZT786449 CJP786449 CTL786449 DDH786449 DND786449 DWZ786449 EGV786449 EQR786449 FAN786449 FKJ786449 FUF786449 GEB786449 GNX786449 GXT786449 HHP786449 HRL786449 IBH786449 ILD786449 IUZ786449 JEV786449 JOR786449 JYN786449 KIJ786449 KSF786449 LCB786449 LLX786449 LVT786449 MFP786449 MPL786449 MZH786449 NJD786449 NSZ786449 OCV786449 OMR786449 OWN786449 PGJ786449 PQF786449 QAB786449 QJX786449 QTT786449 RDP786449 RNL786449 RXH786449 SHD786449 SQZ786449 TAV786449 TKR786449 TUN786449 UEJ786449 UOF786449 UYB786449 VHX786449 VRT786449 WBP786449 WLL786449 WVH786449 C851985 IV851985 SR851985 ACN851985 AMJ851985 AWF851985 BGB851985 BPX851985 BZT851985 CJP851985 CTL851985 DDH851985 DND851985 DWZ851985 EGV851985 EQR851985 FAN851985 FKJ851985 FUF851985 GEB851985 GNX851985 GXT851985 HHP851985 HRL851985 IBH851985 ILD851985 IUZ851985 JEV851985 JOR851985 JYN851985 KIJ851985 KSF851985 LCB851985 LLX851985 LVT851985 MFP851985 MPL851985 MZH851985 NJD851985 NSZ851985 OCV851985 OMR851985 OWN851985 PGJ851985 PQF851985 QAB851985 QJX851985 QTT851985 RDP851985 RNL851985 RXH851985 SHD851985 SQZ851985 TAV851985 TKR851985 TUN851985 UEJ851985 UOF851985 UYB851985 VHX851985 VRT851985 WBP851985 WLL851985 WVH851985 C917521 IV917521 SR917521 ACN917521 AMJ917521 AWF917521 BGB917521 BPX917521 BZT917521 CJP917521 CTL917521 DDH917521 DND917521 DWZ917521 EGV917521 EQR917521 FAN917521 FKJ917521 FUF917521 GEB917521 GNX917521 GXT917521 HHP917521 HRL917521 IBH917521 ILD917521 IUZ917521 JEV917521 JOR917521 JYN917521 KIJ917521 KSF917521 LCB917521 LLX917521 LVT917521 MFP917521 MPL917521 MZH917521 NJD917521 NSZ917521 OCV917521 OMR917521 OWN917521 PGJ917521 PQF917521 QAB917521 QJX917521 QTT917521 RDP917521 RNL917521 RXH917521 SHD917521 SQZ917521 TAV917521 TKR917521 TUN917521 UEJ917521 UOF917521 UYB917521 VHX917521 VRT917521 WBP917521 WLL917521 WVH917521 C983057 IV983057 SR983057 ACN983057 AMJ983057 AWF983057 BGB983057 BPX983057 BZT983057 CJP983057 CTL983057 DDH983057 DND983057 DWZ983057 EGV983057 EQR983057 FAN983057 FKJ983057 FUF983057 GEB983057 GNX983057 GXT983057 HHP983057 HRL983057 IBH983057 ILD983057 IUZ983057 JEV983057 JOR983057 JYN983057 KIJ983057 KSF983057 LCB983057 LLX983057 LVT983057 MFP983057 MPL983057 MZH983057 NJD983057 NSZ983057 OCV983057 OMR983057 OWN983057 PGJ983057 PQF983057 QAB983057 QJX983057 QTT983057 RDP983057 RNL983057 RXH983057 SHD983057 SQZ983057 TAV983057 TKR983057 TUN983057 UEJ983057 UOF983057 UYB983057 VHX983057 VRT983057 WBP983057 IV19:IV39 SR19:SR39 ACN19:ACN39 AMJ19:AMJ39 AWF19:AWF39 BGB19:BGB39 BPX19:BPX39 BZT19:BZT39 CJP19:CJP39 CTL19:CTL39 DDH19:DDH39 DND19:DND39 DWZ19:DWZ39 EGV19:EGV39 EQR19:EQR39 FAN19:FAN39 FKJ19:FKJ39 FUF19:FUF39 GEB19:GEB39 GNX19:GNX39 GXT19:GXT39 HHP19:HHP39 HRL19:HRL39 IBH19:IBH39 ILD19:ILD39 IUZ19:IUZ39 JEV19:JEV39 JOR19:JOR39 JYN19:JYN39 KIJ19:KIJ39 KSF19:KSF39 LCB19:LCB39 LLX19:LLX39 LVT19:LVT39 MFP19:MFP39 MPL19:MPL39 MZH19:MZH39 NJD19:NJD39 NSZ19:NSZ39 OCV19:OCV39 OMR19:OMR39 OWN19:OWN39 PGJ19:PGJ39 PQF19:PQF39 QAB19:QAB39 QJX19:QJX39 QTT19:QTT39 RDP19:RDP39 RNL19:RNL39 RXH19:RXH39 SHD19:SHD39 SQZ19:SQZ39 TAV19:TAV39 TKR19:TKR39 TUN19:TUN39 UEJ19:UEJ39 UOF19:UOF39 UYB19:UYB39 VHX19:VHX39 VRT19:VRT39 WBP19:WBP39 WLL19:WLL39 WVH19:WVH39">
      <formula1>0</formula1>
      <formula2>1</formula2>
    </dataValidation>
    <dataValidation type="list" allowBlank="1" showInputMessage="1" showErrorMessage="1" sqref="WVE983057 A65553 IS65553 SO65553 ACK65553 AMG65553 AWC65553 BFY65553 BPU65553 BZQ65553 CJM65553 CTI65553 DDE65553 DNA65553 DWW65553 EGS65553 EQO65553 FAK65553 FKG65553 FUC65553 GDY65553 GNU65553 GXQ65553 HHM65553 HRI65553 IBE65553 ILA65553 IUW65553 JES65553 JOO65553 JYK65553 KIG65553 KSC65553 LBY65553 LLU65553 LVQ65553 MFM65553 MPI65553 MZE65553 NJA65553 NSW65553 OCS65553 OMO65553 OWK65553 PGG65553 PQC65553 PZY65553 QJU65553 QTQ65553 RDM65553 RNI65553 RXE65553 SHA65553 SQW65553 TAS65553 TKO65553 TUK65553 UEG65553 UOC65553 UXY65553 VHU65553 VRQ65553 WBM65553 WLI65553 WVE65553 A131089 IS131089 SO131089 ACK131089 AMG131089 AWC131089 BFY131089 BPU131089 BZQ131089 CJM131089 CTI131089 DDE131089 DNA131089 DWW131089 EGS131089 EQO131089 FAK131089 FKG131089 FUC131089 GDY131089 GNU131089 GXQ131089 HHM131089 HRI131089 IBE131089 ILA131089 IUW131089 JES131089 JOO131089 JYK131089 KIG131089 KSC131089 LBY131089 LLU131089 LVQ131089 MFM131089 MPI131089 MZE131089 NJA131089 NSW131089 OCS131089 OMO131089 OWK131089 PGG131089 PQC131089 PZY131089 QJU131089 QTQ131089 RDM131089 RNI131089 RXE131089 SHA131089 SQW131089 TAS131089 TKO131089 TUK131089 UEG131089 UOC131089 UXY131089 VHU131089 VRQ131089 WBM131089 WLI131089 WVE131089 A196625 IS196625 SO196625 ACK196625 AMG196625 AWC196625 BFY196625 BPU196625 BZQ196625 CJM196625 CTI196625 DDE196625 DNA196625 DWW196625 EGS196625 EQO196625 FAK196625 FKG196625 FUC196625 GDY196625 GNU196625 GXQ196625 HHM196625 HRI196625 IBE196625 ILA196625 IUW196625 JES196625 JOO196625 JYK196625 KIG196625 KSC196625 LBY196625 LLU196625 LVQ196625 MFM196625 MPI196625 MZE196625 NJA196625 NSW196625 OCS196625 OMO196625 OWK196625 PGG196625 PQC196625 PZY196625 QJU196625 QTQ196625 RDM196625 RNI196625 RXE196625 SHA196625 SQW196625 TAS196625 TKO196625 TUK196625 UEG196625 UOC196625 UXY196625 VHU196625 VRQ196625 WBM196625 WLI196625 WVE196625 A262161 IS262161 SO262161 ACK262161 AMG262161 AWC262161 BFY262161 BPU262161 BZQ262161 CJM262161 CTI262161 DDE262161 DNA262161 DWW262161 EGS262161 EQO262161 FAK262161 FKG262161 FUC262161 GDY262161 GNU262161 GXQ262161 HHM262161 HRI262161 IBE262161 ILA262161 IUW262161 JES262161 JOO262161 JYK262161 KIG262161 KSC262161 LBY262161 LLU262161 LVQ262161 MFM262161 MPI262161 MZE262161 NJA262161 NSW262161 OCS262161 OMO262161 OWK262161 PGG262161 PQC262161 PZY262161 QJU262161 QTQ262161 RDM262161 RNI262161 RXE262161 SHA262161 SQW262161 TAS262161 TKO262161 TUK262161 UEG262161 UOC262161 UXY262161 VHU262161 VRQ262161 WBM262161 WLI262161 WVE262161 A327697 IS327697 SO327697 ACK327697 AMG327697 AWC327697 BFY327697 BPU327697 BZQ327697 CJM327697 CTI327697 DDE327697 DNA327697 DWW327697 EGS327697 EQO327697 FAK327697 FKG327697 FUC327697 GDY327697 GNU327697 GXQ327697 HHM327697 HRI327697 IBE327697 ILA327697 IUW327697 JES327697 JOO327697 JYK327697 KIG327697 KSC327697 LBY327697 LLU327697 LVQ327697 MFM327697 MPI327697 MZE327697 NJA327697 NSW327697 OCS327697 OMO327697 OWK327697 PGG327697 PQC327697 PZY327697 QJU327697 QTQ327697 RDM327697 RNI327697 RXE327697 SHA327697 SQW327697 TAS327697 TKO327697 TUK327697 UEG327697 UOC327697 UXY327697 VHU327697 VRQ327697 WBM327697 WLI327697 WVE327697 A393233 IS393233 SO393233 ACK393233 AMG393233 AWC393233 BFY393233 BPU393233 BZQ393233 CJM393233 CTI393233 DDE393233 DNA393233 DWW393233 EGS393233 EQO393233 FAK393233 FKG393233 FUC393233 GDY393233 GNU393233 GXQ393233 HHM393233 HRI393233 IBE393233 ILA393233 IUW393233 JES393233 JOO393233 JYK393233 KIG393233 KSC393233 LBY393233 LLU393233 LVQ393233 MFM393233 MPI393233 MZE393233 NJA393233 NSW393233 OCS393233 OMO393233 OWK393233 PGG393233 PQC393233 PZY393233 QJU393233 QTQ393233 RDM393233 RNI393233 RXE393233 SHA393233 SQW393233 TAS393233 TKO393233 TUK393233 UEG393233 UOC393233 UXY393233 VHU393233 VRQ393233 WBM393233 WLI393233 WVE393233 A458769 IS458769 SO458769 ACK458769 AMG458769 AWC458769 BFY458769 BPU458769 BZQ458769 CJM458769 CTI458769 DDE458769 DNA458769 DWW458769 EGS458769 EQO458769 FAK458769 FKG458769 FUC458769 GDY458769 GNU458769 GXQ458769 HHM458769 HRI458769 IBE458769 ILA458769 IUW458769 JES458769 JOO458769 JYK458769 KIG458769 KSC458769 LBY458769 LLU458769 LVQ458769 MFM458769 MPI458769 MZE458769 NJA458769 NSW458769 OCS458769 OMO458769 OWK458769 PGG458769 PQC458769 PZY458769 QJU458769 QTQ458769 RDM458769 RNI458769 RXE458769 SHA458769 SQW458769 TAS458769 TKO458769 TUK458769 UEG458769 UOC458769 UXY458769 VHU458769 VRQ458769 WBM458769 WLI458769 WVE458769 A524305 IS524305 SO524305 ACK524305 AMG524305 AWC524305 BFY524305 BPU524305 BZQ524305 CJM524305 CTI524305 DDE524305 DNA524305 DWW524305 EGS524305 EQO524305 FAK524305 FKG524305 FUC524305 GDY524305 GNU524305 GXQ524305 HHM524305 HRI524305 IBE524305 ILA524305 IUW524305 JES524305 JOO524305 JYK524305 KIG524305 KSC524305 LBY524305 LLU524305 LVQ524305 MFM524305 MPI524305 MZE524305 NJA524305 NSW524305 OCS524305 OMO524305 OWK524305 PGG524305 PQC524305 PZY524305 QJU524305 QTQ524305 RDM524305 RNI524305 RXE524305 SHA524305 SQW524305 TAS524305 TKO524305 TUK524305 UEG524305 UOC524305 UXY524305 VHU524305 VRQ524305 WBM524305 WLI524305 WVE524305 A589841 IS589841 SO589841 ACK589841 AMG589841 AWC589841 BFY589841 BPU589841 BZQ589841 CJM589841 CTI589841 DDE589841 DNA589841 DWW589841 EGS589841 EQO589841 FAK589841 FKG589841 FUC589841 GDY589841 GNU589841 GXQ589841 HHM589841 HRI589841 IBE589841 ILA589841 IUW589841 JES589841 JOO589841 JYK589841 KIG589841 KSC589841 LBY589841 LLU589841 LVQ589841 MFM589841 MPI589841 MZE589841 NJA589841 NSW589841 OCS589841 OMO589841 OWK589841 PGG589841 PQC589841 PZY589841 QJU589841 QTQ589841 RDM589841 RNI589841 RXE589841 SHA589841 SQW589841 TAS589841 TKO589841 TUK589841 UEG589841 UOC589841 UXY589841 VHU589841 VRQ589841 WBM589841 WLI589841 WVE589841 A655377 IS655377 SO655377 ACK655377 AMG655377 AWC655377 BFY655377 BPU655377 BZQ655377 CJM655377 CTI655377 DDE655377 DNA655377 DWW655377 EGS655377 EQO655377 FAK655377 FKG655377 FUC655377 GDY655377 GNU655377 GXQ655377 HHM655377 HRI655377 IBE655377 ILA655377 IUW655377 JES655377 JOO655377 JYK655377 KIG655377 KSC655377 LBY655377 LLU655377 LVQ655377 MFM655377 MPI655377 MZE655377 NJA655377 NSW655377 OCS655377 OMO655377 OWK655377 PGG655377 PQC655377 PZY655377 QJU655377 QTQ655377 RDM655377 RNI655377 RXE655377 SHA655377 SQW655377 TAS655377 TKO655377 TUK655377 UEG655377 UOC655377 UXY655377 VHU655377 VRQ655377 WBM655377 WLI655377 WVE655377 A720913 IS720913 SO720913 ACK720913 AMG720913 AWC720913 BFY720913 BPU720913 BZQ720913 CJM720913 CTI720913 DDE720913 DNA720913 DWW720913 EGS720913 EQO720913 FAK720913 FKG720913 FUC720913 GDY720913 GNU720913 GXQ720913 HHM720913 HRI720913 IBE720913 ILA720913 IUW720913 JES720913 JOO720913 JYK720913 KIG720913 KSC720913 LBY720913 LLU720913 LVQ720913 MFM720913 MPI720913 MZE720913 NJA720913 NSW720913 OCS720913 OMO720913 OWK720913 PGG720913 PQC720913 PZY720913 QJU720913 QTQ720913 RDM720913 RNI720913 RXE720913 SHA720913 SQW720913 TAS720913 TKO720913 TUK720913 UEG720913 UOC720913 UXY720913 VHU720913 VRQ720913 WBM720913 WLI720913 WVE720913 A786449 IS786449 SO786449 ACK786449 AMG786449 AWC786449 BFY786449 BPU786449 BZQ786449 CJM786449 CTI786449 DDE786449 DNA786449 DWW786449 EGS786449 EQO786449 FAK786449 FKG786449 FUC786449 GDY786449 GNU786449 GXQ786449 HHM786449 HRI786449 IBE786449 ILA786449 IUW786449 JES786449 JOO786449 JYK786449 KIG786449 KSC786449 LBY786449 LLU786449 LVQ786449 MFM786449 MPI786449 MZE786449 NJA786449 NSW786449 OCS786449 OMO786449 OWK786449 PGG786449 PQC786449 PZY786449 QJU786449 QTQ786449 RDM786449 RNI786449 RXE786449 SHA786449 SQW786449 TAS786449 TKO786449 TUK786449 UEG786449 UOC786449 UXY786449 VHU786449 VRQ786449 WBM786449 WLI786449 WVE786449 A851985 IS851985 SO851985 ACK851985 AMG851985 AWC851985 BFY851985 BPU851985 BZQ851985 CJM851985 CTI851985 DDE851985 DNA851985 DWW851985 EGS851985 EQO851985 FAK851985 FKG851985 FUC851985 GDY851985 GNU851985 GXQ851985 HHM851985 HRI851985 IBE851985 ILA851985 IUW851985 JES851985 JOO851985 JYK851985 KIG851985 KSC851985 LBY851985 LLU851985 LVQ851985 MFM851985 MPI851985 MZE851985 NJA851985 NSW851985 OCS851985 OMO851985 OWK851985 PGG851985 PQC851985 PZY851985 QJU851985 QTQ851985 RDM851985 RNI851985 RXE851985 SHA851985 SQW851985 TAS851985 TKO851985 TUK851985 UEG851985 UOC851985 UXY851985 VHU851985 VRQ851985 WBM851985 WLI851985 WVE851985 A917521 IS917521 SO917521 ACK917521 AMG917521 AWC917521 BFY917521 BPU917521 BZQ917521 CJM917521 CTI917521 DDE917521 DNA917521 DWW917521 EGS917521 EQO917521 FAK917521 FKG917521 FUC917521 GDY917521 GNU917521 GXQ917521 HHM917521 HRI917521 IBE917521 ILA917521 IUW917521 JES917521 JOO917521 JYK917521 KIG917521 KSC917521 LBY917521 LLU917521 LVQ917521 MFM917521 MPI917521 MZE917521 NJA917521 NSW917521 OCS917521 OMO917521 OWK917521 PGG917521 PQC917521 PZY917521 QJU917521 QTQ917521 RDM917521 RNI917521 RXE917521 SHA917521 SQW917521 TAS917521 TKO917521 TUK917521 UEG917521 UOC917521 UXY917521 VHU917521 VRQ917521 WBM917521 WLI917521 WVE917521 A983057 IS983057 SO983057 ACK983057 AMG983057 AWC983057 BFY983057 BPU983057 BZQ983057 CJM983057 CTI983057 DDE983057 DNA983057 DWW983057 EGS983057 EQO983057 FAK983057 FKG983057 FUC983057 GDY983057 GNU983057 GXQ983057 HHM983057 HRI983057 IBE983057 ILA983057 IUW983057 JES983057 JOO983057 JYK983057 KIG983057 KSC983057 LBY983057 LLU983057 LVQ983057 MFM983057 MPI983057 MZE983057 NJA983057 NSW983057 OCS983057 OMO983057 OWK983057 PGG983057 PQC983057 PZY983057 QJU983057 QTQ983057 RDM983057 RNI983057 RXE983057 SHA983057 SQW983057 TAS983057 TKO983057 TUK983057 UEG983057 UOC983057 UXY983057 VHU983057 VRQ983057 WBM983057 WLI983057 A19:A39 IS19:IS39 SO19:SO39 ACK19:ACK39 AMG19:AMG39 AWC19:AWC39 BFY19:BFY39 BPU19:BPU39 BZQ19:BZQ39 CJM19:CJM39 CTI19:CTI39 DDE19:DDE39 DNA19:DNA39 DWW19:DWW39 EGS19:EGS39 EQO19:EQO39 FAK19:FAK39 FKG19:FKG39 FUC19:FUC39 GDY19:GDY39 GNU19:GNU39 GXQ19:GXQ39 HHM19:HHM39 HRI19:HRI39 IBE19:IBE39 ILA19:ILA39 IUW19:IUW39 JES19:JES39 JOO19:JOO39 JYK19:JYK39 KIG19:KIG39 KSC19:KSC39 LBY19:LBY39 LLU19:LLU39 LVQ19:LVQ39 MFM19:MFM39 MPI19:MPI39 MZE19:MZE39 NJA19:NJA39 NSW19:NSW39 OCS19:OCS39 OMO19:OMO39 OWK19:OWK39 PGG19:PGG39 PQC19:PQC39 PZY19:PZY39 QJU19:QJU39 QTQ19:QTQ39 RDM19:RDM39 RNI19:RNI39 RXE19:RXE39 SHA19:SHA39 SQW19:SQW39 TAS19:TAS39 TKO19:TKO39 TUK19:TUK39 UEG19:UEG39 UOC19:UOC39 UXY19:UXY39 VHU19:VHU39 VRQ19:VRQ39 WBM19:WBM39 WLI19:WLI39 WVE19:WVE39">
      <formula1>"1,2,3,4,5"</formula1>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Z143"/>
  <sheetViews>
    <sheetView tabSelected="1" topLeftCell="A130" zoomScale="73" zoomScaleNormal="73" workbookViewId="0">
      <selection activeCell="D136" sqref="D136"/>
    </sheetView>
  </sheetViews>
  <sheetFormatPr baseColWidth="10" defaultRowHeight="15" x14ac:dyDescent="0.25"/>
  <cols>
    <col min="1" max="1" width="3.140625" style="8" bestFit="1" customWidth="1"/>
    <col min="2" max="2" width="51" style="96" customWidth="1"/>
    <col min="3" max="3" width="31.140625" style="8" customWidth="1"/>
    <col min="4" max="4" width="47.7109375" style="8" customWidth="1"/>
    <col min="5" max="5" width="25" style="8" customWidth="1"/>
    <col min="6" max="7" width="29.7109375" style="8" customWidth="1"/>
    <col min="8" max="8" width="24.5703125" style="8" customWidth="1"/>
    <col min="9" max="9" width="24" style="8" customWidth="1"/>
    <col min="10" max="10" width="20.28515625" style="8" customWidth="1"/>
    <col min="11" max="11" width="19.7109375" style="8" bestFit="1" customWidth="1"/>
    <col min="12" max="12" width="41.85546875" style="8" customWidth="1"/>
    <col min="13" max="13" width="18.7109375" style="8" customWidth="1"/>
    <col min="14" max="14" width="22.140625" style="8" customWidth="1"/>
    <col min="15" max="15" width="48.5703125" style="8" customWidth="1"/>
    <col min="16" max="16" width="23.5703125" style="8" customWidth="1"/>
    <col min="17" max="17" width="70"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6.25" x14ac:dyDescent="0.25">
      <c r="B2" s="376" t="s">
        <v>63</v>
      </c>
      <c r="C2" s="377"/>
      <c r="D2" s="377"/>
      <c r="E2" s="377"/>
      <c r="F2" s="377"/>
      <c r="G2" s="377"/>
      <c r="H2" s="377"/>
      <c r="I2" s="377"/>
      <c r="J2" s="377"/>
      <c r="K2" s="377"/>
      <c r="L2" s="377"/>
      <c r="M2" s="377"/>
      <c r="N2" s="377"/>
      <c r="O2" s="377"/>
      <c r="P2" s="377"/>
    </row>
    <row r="4" spans="2:16" ht="26.25" x14ac:dyDescent="0.25">
      <c r="B4" s="376" t="s">
        <v>48</v>
      </c>
      <c r="C4" s="377"/>
      <c r="D4" s="377"/>
      <c r="E4" s="377"/>
      <c r="F4" s="377"/>
      <c r="G4" s="377"/>
      <c r="H4" s="377"/>
      <c r="I4" s="377"/>
      <c r="J4" s="377"/>
      <c r="K4" s="377"/>
      <c r="L4" s="377"/>
      <c r="M4" s="377"/>
      <c r="N4" s="377"/>
      <c r="O4" s="377"/>
      <c r="P4" s="377"/>
    </row>
    <row r="5" spans="2:16" ht="15.75" thickBot="1" x14ac:dyDescent="0.3"/>
    <row r="6" spans="2:16" ht="21.75" thickBot="1" x14ac:dyDescent="0.3">
      <c r="B6" s="292" t="s">
        <v>4</v>
      </c>
      <c r="C6" s="388" t="s">
        <v>147</v>
      </c>
      <c r="D6" s="388"/>
      <c r="E6" s="388"/>
      <c r="F6" s="388"/>
      <c r="G6" s="388"/>
      <c r="H6" s="388"/>
      <c r="I6" s="388"/>
      <c r="J6" s="388"/>
      <c r="K6" s="388"/>
      <c r="L6" s="388"/>
      <c r="M6" s="388"/>
      <c r="N6" s="389"/>
    </row>
    <row r="7" spans="2:16" ht="16.5" thickBot="1" x14ac:dyDescent="0.3">
      <c r="B7" s="293" t="s">
        <v>5</v>
      </c>
      <c r="C7" s="388" t="s">
        <v>148</v>
      </c>
      <c r="D7" s="388"/>
      <c r="E7" s="388"/>
      <c r="F7" s="388"/>
      <c r="G7" s="388"/>
      <c r="H7" s="388"/>
      <c r="I7" s="388"/>
      <c r="J7" s="388"/>
      <c r="K7" s="388"/>
      <c r="L7" s="388"/>
      <c r="M7" s="388"/>
      <c r="N7" s="389"/>
    </row>
    <row r="8" spans="2:16" ht="16.5" thickBot="1" x14ac:dyDescent="0.3">
      <c r="B8" s="293" t="s">
        <v>6</v>
      </c>
      <c r="C8" s="388" t="s">
        <v>457</v>
      </c>
      <c r="D8" s="388"/>
      <c r="E8" s="388"/>
      <c r="F8" s="388"/>
      <c r="G8" s="388"/>
      <c r="H8" s="388"/>
      <c r="I8" s="388"/>
      <c r="J8" s="388"/>
      <c r="K8" s="388"/>
      <c r="L8" s="388"/>
      <c r="M8" s="388"/>
      <c r="N8" s="389"/>
    </row>
    <row r="9" spans="2:16" ht="16.5" thickBot="1" x14ac:dyDescent="0.3">
      <c r="B9" s="293" t="s">
        <v>7</v>
      </c>
      <c r="C9" s="388" t="s">
        <v>150</v>
      </c>
      <c r="D9" s="388"/>
      <c r="E9" s="388"/>
      <c r="F9" s="388"/>
      <c r="G9" s="388"/>
      <c r="H9" s="388"/>
      <c r="I9" s="388"/>
      <c r="J9" s="388"/>
      <c r="K9" s="388"/>
      <c r="L9" s="388"/>
      <c r="M9" s="388"/>
      <c r="N9" s="389"/>
    </row>
    <row r="10" spans="2:16" ht="16.5" thickBot="1" x14ac:dyDescent="0.3">
      <c r="B10" s="293" t="s">
        <v>8</v>
      </c>
      <c r="C10" s="380">
        <v>15</v>
      </c>
      <c r="D10" s="380"/>
      <c r="E10" s="381"/>
      <c r="F10" s="33"/>
      <c r="G10" s="33"/>
      <c r="H10" s="33"/>
      <c r="I10" s="33"/>
      <c r="J10" s="33"/>
      <c r="K10" s="33"/>
      <c r="L10" s="33"/>
      <c r="M10" s="33"/>
      <c r="N10" s="34"/>
    </row>
    <row r="11" spans="2:16" ht="16.5" thickBot="1" x14ac:dyDescent="0.3">
      <c r="B11" s="294" t="s">
        <v>9</v>
      </c>
      <c r="C11" s="14">
        <v>41972</v>
      </c>
      <c r="D11" s="15"/>
      <c r="E11" s="15"/>
      <c r="F11" s="15"/>
      <c r="G11" s="15"/>
      <c r="H11" s="15"/>
      <c r="I11" s="15"/>
      <c r="J11" s="15"/>
      <c r="K11" s="15"/>
      <c r="L11" s="15"/>
      <c r="M11" s="15"/>
      <c r="N11" s="16"/>
    </row>
    <row r="12" spans="2:16" ht="15.75" x14ac:dyDescent="0.25">
      <c r="B12" s="295"/>
      <c r="C12" s="17"/>
      <c r="D12" s="18"/>
      <c r="E12" s="18"/>
      <c r="F12" s="18"/>
      <c r="G12" s="18"/>
      <c r="H12" s="18"/>
      <c r="I12" s="96"/>
      <c r="J12" s="96"/>
      <c r="K12" s="96"/>
      <c r="L12" s="96"/>
      <c r="M12" s="96"/>
      <c r="N12" s="18"/>
    </row>
    <row r="13" spans="2:16" x14ac:dyDescent="0.25">
      <c r="I13" s="96"/>
      <c r="J13" s="96"/>
      <c r="K13" s="96"/>
      <c r="L13" s="96"/>
      <c r="M13" s="96"/>
      <c r="N13" s="97"/>
    </row>
    <row r="14" spans="2:16" ht="45.75" customHeight="1" x14ac:dyDescent="0.25">
      <c r="B14" s="382" t="s">
        <v>89</v>
      </c>
      <c r="C14" s="382"/>
      <c r="D14" s="86" t="s">
        <v>12</v>
      </c>
      <c r="E14" s="86" t="s">
        <v>13</v>
      </c>
      <c r="F14" s="86" t="s">
        <v>29</v>
      </c>
      <c r="G14" s="79"/>
      <c r="I14" s="37"/>
      <c r="J14" s="37"/>
      <c r="K14" s="37"/>
      <c r="L14" s="37"/>
      <c r="M14" s="37"/>
      <c r="N14" s="97"/>
    </row>
    <row r="15" spans="2:16" x14ac:dyDescent="0.25">
      <c r="B15" s="382"/>
      <c r="C15" s="382"/>
      <c r="D15" s="86">
        <v>15</v>
      </c>
      <c r="E15" s="36">
        <v>2819179350</v>
      </c>
      <c r="F15" s="155">
        <v>1350</v>
      </c>
      <c r="G15" s="80"/>
      <c r="H15" s="21"/>
      <c r="I15" s="38"/>
      <c r="J15" s="38"/>
      <c r="K15" s="38"/>
      <c r="L15" s="38"/>
      <c r="M15" s="38"/>
      <c r="N15" s="19"/>
    </row>
    <row r="16" spans="2:16" ht="15.75" thickBot="1" x14ac:dyDescent="0.3">
      <c r="B16" s="383" t="s">
        <v>14</v>
      </c>
      <c r="C16" s="384"/>
      <c r="D16" s="86"/>
      <c r="E16" s="62"/>
      <c r="F16" s="155">
        <f>SUM(F15:F15)</f>
        <v>1350</v>
      </c>
      <c r="G16" s="80"/>
      <c r="H16" s="21"/>
      <c r="I16" s="96"/>
      <c r="J16" s="96"/>
      <c r="K16" s="96"/>
      <c r="L16" s="96"/>
      <c r="M16" s="96"/>
      <c r="N16" s="19"/>
    </row>
    <row r="17" spans="1:14" ht="45.75" thickBot="1" x14ac:dyDescent="0.3">
      <c r="A17" s="41"/>
      <c r="B17" s="296" t="s">
        <v>15</v>
      </c>
      <c r="C17" s="51" t="s">
        <v>90</v>
      </c>
      <c r="E17" s="37"/>
      <c r="F17" s="37"/>
      <c r="G17" s="37"/>
      <c r="H17" s="37"/>
      <c r="I17" s="9"/>
      <c r="J17" s="9"/>
      <c r="K17" s="9"/>
      <c r="L17" s="9"/>
      <c r="M17" s="9"/>
    </row>
    <row r="18" spans="1:14" ht="15.75" thickBot="1" x14ac:dyDescent="0.3">
      <c r="A18" s="42">
        <v>1</v>
      </c>
      <c r="C18" s="44">
        <f>+F16*80/100</f>
        <v>1080</v>
      </c>
      <c r="D18" s="40"/>
      <c r="E18" s="43">
        <f>SUM(E15:E17)</f>
        <v>2819179350</v>
      </c>
      <c r="F18" s="39"/>
      <c r="G18" s="39"/>
      <c r="H18" s="39"/>
      <c r="I18" s="22"/>
      <c r="J18" s="22"/>
      <c r="K18" s="22"/>
      <c r="L18" s="22"/>
      <c r="M18" s="22"/>
    </row>
    <row r="19" spans="1:14" x14ac:dyDescent="0.25">
      <c r="A19" s="88"/>
      <c r="C19" s="89"/>
      <c r="D19" s="38"/>
      <c r="E19" s="90"/>
      <c r="F19" s="39"/>
      <c r="G19" s="39"/>
      <c r="H19" s="39"/>
      <c r="I19" s="22"/>
      <c r="J19" s="22"/>
      <c r="K19" s="22"/>
      <c r="L19" s="22"/>
      <c r="M19" s="22"/>
    </row>
    <row r="20" spans="1:14" x14ac:dyDescent="0.25">
      <c r="A20" s="88"/>
      <c r="C20" s="89"/>
      <c r="D20" s="38"/>
      <c r="E20" s="90"/>
      <c r="F20" s="39"/>
      <c r="G20" s="39"/>
      <c r="H20" s="39"/>
      <c r="I20" s="22"/>
      <c r="J20" s="22"/>
      <c r="K20" s="22"/>
      <c r="L20" s="22"/>
      <c r="M20" s="22"/>
    </row>
    <row r="21" spans="1:14" x14ac:dyDescent="0.25">
      <c r="A21" s="88"/>
      <c r="B21" s="97" t="s">
        <v>125</v>
      </c>
      <c r="C21" s="93"/>
      <c r="D21" s="93"/>
      <c r="E21" s="93"/>
      <c r="F21" s="93"/>
      <c r="G21" s="93"/>
      <c r="H21" s="93"/>
      <c r="I21" s="96"/>
      <c r="J21" s="96"/>
      <c r="K21" s="96"/>
      <c r="L21" s="96"/>
      <c r="M21" s="96"/>
      <c r="N21" s="97"/>
    </row>
    <row r="22" spans="1:14" x14ac:dyDescent="0.25">
      <c r="A22" s="88"/>
      <c r="B22" s="297"/>
      <c r="C22" s="93"/>
      <c r="D22" s="93"/>
      <c r="E22" s="93"/>
      <c r="F22" s="93"/>
      <c r="G22" s="93"/>
      <c r="H22" s="93"/>
      <c r="I22" s="96"/>
      <c r="J22" s="96"/>
      <c r="K22" s="96"/>
      <c r="L22" s="96"/>
      <c r="M22" s="96"/>
      <c r="N22" s="97"/>
    </row>
    <row r="23" spans="1:14" x14ac:dyDescent="0.25">
      <c r="A23" s="88"/>
      <c r="B23" s="114" t="s">
        <v>33</v>
      </c>
      <c r="C23" s="114" t="s">
        <v>126</v>
      </c>
      <c r="D23" s="114" t="s">
        <v>127</v>
      </c>
      <c r="E23" s="93"/>
      <c r="F23" s="93"/>
      <c r="G23" s="93"/>
      <c r="H23" s="93"/>
      <c r="I23" s="96"/>
      <c r="J23" s="96"/>
      <c r="K23" s="96"/>
      <c r="L23" s="96"/>
      <c r="M23" s="96"/>
      <c r="N23" s="97"/>
    </row>
    <row r="24" spans="1:14" x14ac:dyDescent="0.25">
      <c r="A24" s="88"/>
      <c r="B24" s="274" t="s">
        <v>128</v>
      </c>
      <c r="C24" s="110"/>
      <c r="D24" s="168" t="s">
        <v>155</v>
      </c>
      <c r="E24" s="93"/>
      <c r="F24" s="93"/>
      <c r="G24" s="93"/>
      <c r="H24" s="93"/>
      <c r="I24" s="96"/>
      <c r="J24" s="96"/>
      <c r="K24" s="96"/>
      <c r="L24" s="96"/>
      <c r="M24" s="96"/>
      <c r="N24" s="97"/>
    </row>
    <row r="25" spans="1:14" x14ac:dyDescent="0.25">
      <c r="A25" s="88"/>
      <c r="B25" s="274" t="s">
        <v>129</v>
      </c>
      <c r="C25" s="151" t="s">
        <v>155</v>
      </c>
      <c r="D25" s="110"/>
      <c r="E25" s="93"/>
      <c r="F25" s="93"/>
      <c r="G25" s="93"/>
      <c r="H25" s="93"/>
      <c r="I25" s="96"/>
      <c r="J25" s="96"/>
      <c r="K25" s="96"/>
      <c r="L25" s="96"/>
      <c r="M25" s="96"/>
      <c r="N25" s="97"/>
    </row>
    <row r="26" spans="1:14" x14ac:dyDescent="0.25">
      <c r="A26" s="88"/>
      <c r="B26" s="274" t="s">
        <v>130</v>
      </c>
      <c r="C26" s="151"/>
      <c r="D26" s="168" t="s">
        <v>155</v>
      </c>
      <c r="E26" s="93"/>
      <c r="F26" s="93"/>
      <c r="G26" s="93"/>
      <c r="H26" s="93"/>
      <c r="I26" s="96"/>
      <c r="J26" s="96"/>
      <c r="K26" s="96"/>
      <c r="L26" s="96"/>
      <c r="M26" s="96"/>
      <c r="N26" s="97"/>
    </row>
    <row r="27" spans="1:14" x14ac:dyDescent="0.25">
      <c r="A27" s="88"/>
      <c r="B27" s="274" t="s">
        <v>131</v>
      </c>
      <c r="C27" s="151" t="s">
        <v>155</v>
      </c>
      <c r="D27" s="110"/>
      <c r="E27" s="93"/>
      <c r="F27" s="93"/>
      <c r="G27" s="93"/>
      <c r="H27" s="93"/>
      <c r="I27" s="96"/>
      <c r="J27" s="96"/>
      <c r="K27" s="96"/>
      <c r="L27" s="96"/>
      <c r="M27" s="96"/>
      <c r="N27" s="97"/>
    </row>
    <row r="28" spans="1:14" x14ac:dyDescent="0.25">
      <c r="A28" s="88"/>
      <c r="B28" s="297"/>
      <c r="C28" s="93"/>
      <c r="D28" s="93"/>
      <c r="E28" s="93"/>
      <c r="F28" s="93"/>
      <c r="G28" s="93"/>
      <c r="H28" s="93"/>
      <c r="I28" s="96"/>
      <c r="J28" s="96"/>
      <c r="K28" s="96"/>
      <c r="L28" s="96"/>
      <c r="M28" s="96"/>
      <c r="N28" s="97"/>
    </row>
    <row r="29" spans="1:14" x14ac:dyDescent="0.25">
      <c r="A29" s="88"/>
      <c r="B29" s="297"/>
      <c r="C29" s="93"/>
      <c r="D29" s="93"/>
      <c r="E29" s="93"/>
      <c r="F29" s="93"/>
      <c r="G29" s="93"/>
      <c r="H29" s="93"/>
      <c r="I29" s="96"/>
      <c r="J29" s="96"/>
      <c r="K29" s="96"/>
      <c r="L29" s="96"/>
      <c r="M29" s="96"/>
      <c r="N29" s="97"/>
    </row>
    <row r="30" spans="1:14" x14ac:dyDescent="0.25">
      <c r="A30" s="88"/>
      <c r="B30" s="97" t="s">
        <v>132</v>
      </c>
      <c r="C30" s="93"/>
      <c r="D30" s="93"/>
      <c r="E30" s="93"/>
      <c r="F30" s="93"/>
      <c r="G30" s="93"/>
      <c r="H30" s="93"/>
      <c r="I30" s="96"/>
      <c r="J30" s="96"/>
      <c r="K30" s="96"/>
      <c r="L30" s="96"/>
      <c r="M30" s="96"/>
      <c r="N30" s="97"/>
    </row>
    <row r="31" spans="1:14" x14ac:dyDescent="0.25">
      <c r="A31" s="88"/>
      <c r="B31" s="297"/>
      <c r="C31" s="93"/>
      <c r="D31" s="93"/>
      <c r="E31" s="93"/>
      <c r="F31" s="93"/>
      <c r="G31" s="93"/>
      <c r="H31" s="93"/>
      <c r="I31" s="96"/>
      <c r="J31" s="96"/>
      <c r="K31" s="96"/>
      <c r="L31" s="96"/>
      <c r="M31" s="96"/>
      <c r="N31" s="97"/>
    </row>
    <row r="32" spans="1:14" x14ac:dyDescent="0.25">
      <c r="A32" s="88"/>
      <c r="B32" s="297"/>
      <c r="C32" s="93"/>
      <c r="D32" s="93"/>
      <c r="E32" s="93"/>
      <c r="F32" s="93"/>
      <c r="G32" s="93"/>
      <c r="H32" s="93"/>
      <c r="I32" s="96"/>
      <c r="J32" s="96"/>
      <c r="K32" s="96"/>
      <c r="L32" s="96"/>
      <c r="M32" s="96"/>
      <c r="N32" s="97"/>
    </row>
    <row r="33" spans="1:26" x14ac:dyDescent="0.25">
      <c r="A33" s="88"/>
      <c r="B33" s="114" t="s">
        <v>33</v>
      </c>
      <c r="C33" s="114" t="s">
        <v>58</v>
      </c>
      <c r="D33" s="113" t="s">
        <v>51</v>
      </c>
      <c r="E33" s="113" t="s">
        <v>16</v>
      </c>
      <c r="F33" s="93"/>
      <c r="G33" s="93"/>
      <c r="H33" s="93"/>
      <c r="I33" s="96"/>
      <c r="J33" s="96"/>
      <c r="K33" s="96"/>
      <c r="L33" s="96"/>
      <c r="M33" s="96"/>
      <c r="N33" s="97"/>
    </row>
    <row r="34" spans="1:26" ht="51.75" customHeight="1" x14ac:dyDescent="0.25">
      <c r="A34" s="88"/>
      <c r="B34" s="299" t="s">
        <v>133</v>
      </c>
      <c r="C34" s="95">
        <v>40</v>
      </c>
      <c r="D34" s="112">
        <v>20</v>
      </c>
      <c r="E34" s="362">
        <f>+D34+D35</f>
        <v>80</v>
      </c>
      <c r="F34" s="93"/>
      <c r="G34" s="93"/>
      <c r="H34" s="93"/>
      <c r="I34" s="96"/>
      <c r="J34" s="96"/>
      <c r="K34" s="96"/>
      <c r="L34" s="96"/>
      <c r="M34" s="96"/>
      <c r="N34" s="97"/>
    </row>
    <row r="35" spans="1:26" ht="79.5" customHeight="1" x14ac:dyDescent="0.25">
      <c r="A35" s="88"/>
      <c r="B35" s="299" t="s">
        <v>134</v>
      </c>
      <c r="C35" s="95">
        <v>60</v>
      </c>
      <c r="D35" s="112">
        <v>60</v>
      </c>
      <c r="E35" s="363"/>
      <c r="F35" s="93"/>
      <c r="G35" s="93"/>
      <c r="H35" s="93"/>
      <c r="I35" s="96"/>
      <c r="J35" s="96"/>
      <c r="K35" s="96"/>
      <c r="L35" s="96"/>
      <c r="M35" s="96"/>
      <c r="N35" s="97"/>
    </row>
    <row r="36" spans="1:26" x14ac:dyDescent="0.25">
      <c r="A36" s="88"/>
      <c r="C36" s="89"/>
      <c r="D36" s="38"/>
      <c r="E36" s="90"/>
      <c r="F36" s="39"/>
      <c r="G36" s="39"/>
      <c r="H36" s="39"/>
      <c r="I36" s="22"/>
      <c r="J36" s="22"/>
      <c r="K36" s="22"/>
      <c r="L36" s="22"/>
      <c r="M36" s="22"/>
    </row>
    <row r="37" spans="1:26" x14ac:dyDescent="0.25">
      <c r="A37" s="88"/>
      <c r="C37" s="89"/>
      <c r="D37" s="38"/>
      <c r="E37" s="90"/>
      <c r="F37" s="39"/>
      <c r="G37" s="39"/>
      <c r="H37" s="39"/>
      <c r="I37" s="22"/>
      <c r="J37" s="22"/>
      <c r="K37" s="22"/>
      <c r="L37" s="22"/>
      <c r="M37" s="22"/>
    </row>
    <row r="38" spans="1:26" x14ac:dyDescent="0.25">
      <c r="A38" s="88"/>
      <c r="C38" s="89"/>
      <c r="D38" s="38"/>
      <c r="E38" s="90"/>
      <c r="F38" s="39"/>
      <c r="G38" s="39"/>
      <c r="H38" s="39"/>
      <c r="I38" s="22"/>
      <c r="J38" s="22"/>
      <c r="K38" s="22"/>
      <c r="L38" s="22"/>
      <c r="M38" s="22"/>
    </row>
    <row r="39" spans="1:26" ht="15.75" thickBot="1" x14ac:dyDescent="0.3">
      <c r="M39" s="415" t="s">
        <v>35</v>
      </c>
      <c r="N39" s="415"/>
    </row>
    <row r="40" spans="1:26" x14ac:dyDescent="0.25">
      <c r="B40" s="300" t="s">
        <v>30</v>
      </c>
      <c r="M40" s="63"/>
      <c r="N40" s="63"/>
    </row>
    <row r="41" spans="1:26" ht="15.75" thickBot="1" x14ac:dyDescent="0.3">
      <c r="M41" s="63"/>
      <c r="N41" s="63"/>
    </row>
    <row r="42" spans="1:26" s="96" customFormat="1" ht="109.5" customHeight="1" x14ac:dyDescent="0.25">
      <c r="B42" s="107" t="s">
        <v>135</v>
      </c>
      <c r="C42" s="107" t="s">
        <v>136</v>
      </c>
      <c r="D42" s="107" t="s">
        <v>137</v>
      </c>
      <c r="E42" s="107" t="s">
        <v>45</v>
      </c>
      <c r="F42" s="107" t="s">
        <v>22</v>
      </c>
      <c r="G42" s="107" t="s">
        <v>91</v>
      </c>
      <c r="H42" s="107" t="s">
        <v>17</v>
      </c>
      <c r="I42" s="107" t="s">
        <v>10</v>
      </c>
      <c r="J42" s="107" t="s">
        <v>31</v>
      </c>
      <c r="K42" s="107" t="s">
        <v>61</v>
      </c>
      <c r="L42" s="107" t="s">
        <v>20</v>
      </c>
      <c r="M42" s="92" t="s">
        <v>26</v>
      </c>
      <c r="N42" s="107" t="s">
        <v>138</v>
      </c>
      <c r="O42" s="107" t="s">
        <v>36</v>
      </c>
      <c r="P42" s="108" t="s">
        <v>11</v>
      </c>
      <c r="Q42" s="108" t="s">
        <v>19</v>
      </c>
    </row>
    <row r="43" spans="1:26" s="102" customFormat="1" ht="45" x14ac:dyDescent="0.25">
      <c r="A43" s="45">
        <v>15</v>
      </c>
      <c r="B43" s="278" t="s">
        <v>148</v>
      </c>
      <c r="C43" s="48" t="s">
        <v>148</v>
      </c>
      <c r="D43" s="103" t="s">
        <v>151</v>
      </c>
      <c r="E43" s="165">
        <v>103</v>
      </c>
      <c r="F43" s="99" t="s">
        <v>126</v>
      </c>
      <c r="G43" s="143" t="s">
        <v>152</v>
      </c>
      <c r="H43" s="106">
        <v>41660</v>
      </c>
      <c r="I43" s="100">
        <v>41943</v>
      </c>
      <c r="J43" s="100" t="s">
        <v>127</v>
      </c>
      <c r="K43" s="152">
        <v>9</v>
      </c>
      <c r="L43" s="100"/>
      <c r="M43" s="152">
        <v>3555</v>
      </c>
      <c r="N43" s="91" t="s">
        <v>152</v>
      </c>
      <c r="O43" s="26">
        <v>5757009726</v>
      </c>
      <c r="P43" s="26" t="s">
        <v>153</v>
      </c>
      <c r="Q43" s="144"/>
      <c r="R43" s="101"/>
      <c r="S43" s="101"/>
      <c r="T43" s="101"/>
      <c r="U43" s="101"/>
      <c r="V43" s="101"/>
      <c r="W43" s="101"/>
      <c r="X43" s="101"/>
      <c r="Y43" s="101"/>
      <c r="Z43" s="101"/>
    </row>
    <row r="44" spans="1:26" s="102" customFormat="1" ht="45" x14ac:dyDescent="0.25">
      <c r="A44" s="45"/>
      <c r="B44" s="278" t="s">
        <v>148</v>
      </c>
      <c r="C44" s="48" t="s">
        <v>148</v>
      </c>
      <c r="D44" s="103" t="s">
        <v>154</v>
      </c>
      <c r="E44" s="165">
        <v>246</v>
      </c>
      <c r="F44" s="99" t="s">
        <v>126</v>
      </c>
      <c r="G44" s="98" t="s">
        <v>152</v>
      </c>
      <c r="H44" s="106">
        <v>41355</v>
      </c>
      <c r="I44" s="100">
        <v>41630</v>
      </c>
      <c r="J44" s="100" t="s">
        <v>127</v>
      </c>
      <c r="K44" s="152">
        <v>9</v>
      </c>
      <c r="L44" s="100"/>
      <c r="M44" s="152">
        <v>3555</v>
      </c>
      <c r="N44" s="91" t="s">
        <v>152</v>
      </c>
      <c r="O44" s="26">
        <v>12586902593</v>
      </c>
      <c r="P44" s="26" t="s">
        <v>190</v>
      </c>
      <c r="Q44" s="144"/>
      <c r="R44" s="101"/>
      <c r="S44" s="101"/>
      <c r="T44" s="101"/>
      <c r="U44" s="101"/>
      <c r="V44" s="101"/>
      <c r="W44" s="101"/>
      <c r="X44" s="101"/>
      <c r="Y44" s="101"/>
      <c r="Z44" s="101"/>
    </row>
    <row r="45" spans="1:26" s="102" customFormat="1" ht="45" x14ac:dyDescent="0.25">
      <c r="A45" s="45"/>
      <c r="B45" s="278" t="s">
        <v>148</v>
      </c>
      <c r="C45" s="48" t="s">
        <v>148</v>
      </c>
      <c r="D45" s="103" t="s">
        <v>151</v>
      </c>
      <c r="E45" s="165" t="s">
        <v>577</v>
      </c>
      <c r="F45" s="99" t="s">
        <v>126</v>
      </c>
      <c r="G45" s="98" t="s">
        <v>152</v>
      </c>
      <c r="H45" s="106">
        <v>41208</v>
      </c>
      <c r="I45" s="100">
        <v>41274</v>
      </c>
      <c r="J45" s="100" t="s">
        <v>127</v>
      </c>
      <c r="K45" s="152">
        <v>2</v>
      </c>
      <c r="L45" s="100"/>
      <c r="M45" s="152">
        <v>3555</v>
      </c>
      <c r="N45" s="91" t="s">
        <v>152</v>
      </c>
      <c r="O45" s="26">
        <v>3011410210</v>
      </c>
      <c r="P45" s="26" t="s">
        <v>189</v>
      </c>
      <c r="Q45" s="144"/>
      <c r="R45" s="101"/>
      <c r="S45" s="101"/>
      <c r="T45" s="101"/>
      <c r="U45" s="101"/>
      <c r="V45" s="101"/>
      <c r="W45" s="101"/>
      <c r="X45" s="101"/>
      <c r="Y45" s="101"/>
      <c r="Z45" s="101"/>
    </row>
    <row r="46" spans="1:26" s="102" customFormat="1" ht="51" customHeight="1" x14ac:dyDescent="0.25">
      <c r="A46" s="45"/>
      <c r="B46" s="278" t="s">
        <v>148</v>
      </c>
      <c r="C46" s="48" t="s">
        <v>148</v>
      </c>
      <c r="D46" s="103" t="s">
        <v>148</v>
      </c>
      <c r="E46" s="165">
        <v>1373</v>
      </c>
      <c r="F46" s="99" t="s">
        <v>127</v>
      </c>
      <c r="G46" s="98"/>
      <c r="H46" s="106">
        <v>40750</v>
      </c>
      <c r="I46" s="100">
        <v>41159</v>
      </c>
      <c r="J46" s="100" t="s">
        <v>127</v>
      </c>
      <c r="K46" s="100"/>
      <c r="L46" s="165">
        <v>4</v>
      </c>
      <c r="M46" s="91"/>
      <c r="N46" s="91"/>
      <c r="O46" s="26"/>
      <c r="P46" s="26" t="s">
        <v>575</v>
      </c>
      <c r="Q46" s="154" t="s">
        <v>156</v>
      </c>
      <c r="R46" s="101"/>
      <c r="S46" s="101"/>
      <c r="T46" s="101"/>
      <c r="U46" s="101"/>
      <c r="V46" s="101"/>
      <c r="W46" s="101"/>
      <c r="X46" s="101"/>
      <c r="Y46" s="101"/>
      <c r="Z46" s="101"/>
    </row>
    <row r="47" spans="1:26" s="102" customFormat="1" ht="40.5" customHeight="1" x14ac:dyDescent="0.25">
      <c r="A47" s="45"/>
      <c r="B47" s="103"/>
      <c r="C47" s="104"/>
      <c r="D47" s="103"/>
      <c r="E47" s="98"/>
      <c r="F47" s="99"/>
      <c r="G47" s="99"/>
      <c r="H47" s="99"/>
      <c r="I47" s="100"/>
      <c r="J47" s="100"/>
      <c r="K47" s="100"/>
      <c r="L47" s="100"/>
      <c r="M47" s="91"/>
      <c r="N47" s="91"/>
      <c r="O47" s="26"/>
      <c r="P47" s="26"/>
      <c r="Q47" s="144"/>
      <c r="R47" s="101"/>
      <c r="S47" s="101"/>
      <c r="T47" s="101"/>
      <c r="U47" s="101"/>
      <c r="V47" s="101"/>
      <c r="W47" s="101"/>
      <c r="X47" s="101"/>
      <c r="Y47" s="101"/>
      <c r="Z47" s="101"/>
    </row>
    <row r="48" spans="1:26" s="102" customFormat="1" x14ac:dyDescent="0.25">
      <c r="A48" s="45"/>
      <c r="B48" s="103" t="s">
        <v>16</v>
      </c>
      <c r="C48" s="104"/>
      <c r="D48" s="103"/>
      <c r="E48" s="98"/>
      <c r="F48" s="99"/>
      <c r="G48" s="99"/>
      <c r="H48" s="99"/>
      <c r="I48" s="100"/>
      <c r="J48" s="100"/>
      <c r="K48" s="105">
        <f>SUM(K43:K47)</f>
        <v>20</v>
      </c>
      <c r="L48" s="105">
        <f>SUM(L43:L47)</f>
        <v>4</v>
      </c>
      <c r="M48" s="105">
        <f>SUM(M43:M47)</f>
        <v>10665</v>
      </c>
      <c r="N48" s="105">
        <f>SUM(N43:N47)</f>
        <v>0</v>
      </c>
      <c r="O48" s="26"/>
      <c r="P48" s="26"/>
      <c r="Q48" s="145"/>
    </row>
    <row r="49" spans="2:17" s="29" customFormat="1" x14ac:dyDescent="0.25">
      <c r="B49" s="298"/>
      <c r="E49" s="30"/>
    </row>
    <row r="50" spans="2:17" s="29" customFormat="1" x14ac:dyDescent="0.25">
      <c r="B50" s="385" t="s">
        <v>28</v>
      </c>
      <c r="C50" s="385" t="s">
        <v>27</v>
      </c>
      <c r="D50" s="387" t="s">
        <v>34</v>
      </c>
      <c r="E50" s="387"/>
    </row>
    <row r="51" spans="2:17" s="29" customFormat="1" x14ac:dyDescent="0.25">
      <c r="B51" s="386"/>
      <c r="C51" s="386"/>
      <c r="D51" s="87" t="s">
        <v>23</v>
      </c>
      <c r="E51" s="60" t="s">
        <v>24</v>
      </c>
      <c r="H51" s="157"/>
    </row>
    <row r="52" spans="2:17" s="29" customFormat="1" ht="30.6" customHeight="1" x14ac:dyDescent="0.25">
      <c r="B52" s="270" t="s">
        <v>21</v>
      </c>
      <c r="C52" s="58">
        <f>+K48</f>
        <v>20</v>
      </c>
      <c r="D52" s="56"/>
      <c r="E52" s="55" t="s">
        <v>155</v>
      </c>
      <c r="F52" s="31"/>
      <c r="G52" s="31"/>
      <c r="H52" s="156"/>
      <c r="I52" s="31"/>
      <c r="J52" s="159"/>
      <c r="K52" s="158"/>
      <c r="L52" s="158"/>
      <c r="M52" s="31"/>
    </row>
    <row r="53" spans="2:17" s="29" customFormat="1" ht="30" customHeight="1" x14ac:dyDescent="0.25">
      <c r="B53" s="270" t="s">
        <v>25</v>
      </c>
      <c r="C53" s="58">
        <f>+M48</f>
        <v>10665</v>
      </c>
      <c r="D53" s="55" t="s">
        <v>155</v>
      </c>
      <c r="E53" s="56"/>
      <c r="H53" s="157"/>
    </row>
    <row r="54" spans="2:17" s="29" customFormat="1" x14ac:dyDescent="0.25">
      <c r="B54" s="32"/>
      <c r="C54" s="374"/>
      <c r="D54" s="374"/>
      <c r="E54" s="374"/>
      <c r="F54" s="374"/>
      <c r="G54" s="374"/>
      <c r="H54" s="374"/>
      <c r="I54" s="374"/>
      <c r="J54" s="374"/>
      <c r="K54" s="374"/>
      <c r="L54" s="374"/>
      <c r="M54" s="374"/>
      <c r="N54" s="374"/>
    </row>
    <row r="55" spans="2:17" ht="28.15" customHeight="1" thickBot="1" x14ac:dyDescent="0.3"/>
    <row r="56" spans="2:17" ht="27" thickBot="1" x14ac:dyDescent="0.3">
      <c r="B56" s="375" t="s">
        <v>92</v>
      </c>
      <c r="C56" s="375"/>
      <c r="D56" s="375"/>
      <c r="E56" s="375"/>
      <c r="F56" s="375"/>
      <c r="G56" s="375"/>
      <c r="H56" s="375"/>
      <c r="I56" s="375"/>
      <c r="J56" s="375"/>
      <c r="K56" s="375"/>
      <c r="L56" s="375"/>
      <c r="M56" s="375"/>
      <c r="N56" s="375"/>
    </row>
    <row r="59" spans="2:17" ht="109.5" customHeight="1" x14ac:dyDescent="0.25">
      <c r="B59" s="109" t="s">
        <v>139</v>
      </c>
      <c r="C59" s="109" t="s">
        <v>2</v>
      </c>
      <c r="D59" s="109" t="s">
        <v>94</v>
      </c>
      <c r="E59" s="276" t="s">
        <v>93</v>
      </c>
      <c r="F59" s="276" t="s">
        <v>95</v>
      </c>
      <c r="G59" s="276" t="s">
        <v>96</v>
      </c>
      <c r="H59" s="276" t="s">
        <v>97</v>
      </c>
      <c r="I59" s="276" t="s">
        <v>98</v>
      </c>
      <c r="J59" s="276" t="s">
        <v>99</v>
      </c>
      <c r="K59" s="276" t="s">
        <v>100</v>
      </c>
      <c r="L59" s="276" t="s">
        <v>101</v>
      </c>
      <c r="M59" s="277" t="s">
        <v>102</v>
      </c>
      <c r="N59" s="277" t="s">
        <v>103</v>
      </c>
      <c r="O59" s="369" t="s">
        <v>3</v>
      </c>
      <c r="P59" s="371"/>
      <c r="Q59" s="109" t="s">
        <v>18</v>
      </c>
    </row>
    <row r="60" spans="2:17" ht="36" customHeight="1" x14ac:dyDescent="0.25">
      <c r="B60" s="161" t="s">
        <v>171</v>
      </c>
      <c r="C60" s="3" t="s">
        <v>172</v>
      </c>
      <c r="D60" s="163" t="s">
        <v>173</v>
      </c>
      <c r="E60" s="4">
        <v>825</v>
      </c>
      <c r="F60" s="4" t="s">
        <v>152</v>
      </c>
      <c r="G60" s="4" t="s">
        <v>152</v>
      </c>
      <c r="H60" s="4" t="s">
        <v>152</v>
      </c>
      <c r="I60" s="4" t="s">
        <v>126</v>
      </c>
      <c r="J60" s="4" t="s">
        <v>126</v>
      </c>
      <c r="K60" s="151" t="s">
        <v>126</v>
      </c>
      <c r="L60" s="151" t="s">
        <v>126</v>
      </c>
      <c r="M60" s="151" t="s">
        <v>126</v>
      </c>
      <c r="N60" s="151" t="s">
        <v>126</v>
      </c>
      <c r="O60" s="431"/>
      <c r="P60" s="432"/>
      <c r="Q60" s="274" t="s">
        <v>126</v>
      </c>
    </row>
    <row r="61" spans="2:17" ht="33.75" customHeight="1" x14ac:dyDescent="0.25">
      <c r="B61" s="161" t="s">
        <v>171</v>
      </c>
      <c r="C61" s="3" t="s">
        <v>172</v>
      </c>
      <c r="D61" s="163" t="s">
        <v>174</v>
      </c>
      <c r="E61" s="4">
        <v>365</v>
      </c>
      <c r="F61" s="4" t="s">
        <v>152</v>
      </c>
      <c r="G61" s="4" t="s">
        <v>152</v>
      </c>
      <c r="H61" s="4" t="s">
        <v>152</v>
      </c>
      <c r="I61" s="4" t="s">
        <v>126</v>
      </c>
      <c r="J61" s="4" t="s">
        <v>126</v>
      </c>
      <c r="K61" s="151" t="s">
        <v>126</v>
      </c>
      <c r="L61" s="151" t="s">
        <v>126</v>
      </c>
      <c r="M61" s="151" t="s">
        <v>126</v>
      </c>
      <c r="N61" s="151" t="s">
        <v>126</v>
      </c>
      <c r="O61" s="431"/>
      <c r="P61" s="432"/>
      <c r="Q61" s="274" t="s">
        <v>126</v>
      </c>
    </row>
    <row r="62" spans="2:17" ht="34.5" customHeight="1" x14ac:dyDescent="0.25">
      <c r="B62" s="161" t="s">
        <v>171</v>
      </c>
      <c r="C62" s="3" t="s">
        <v>172</v>
      </c>
      <c r="D62" s="163" t="s">
        <v>175</v>
      </c>
      <c r="E62" s="4">
        <v>160</v>
      </c>
      <c r="F62" s="4" t="s">
        <v>152</v>
      </c>
      <c r="G62" s="4" t="s">
        <v>152</v>
      </c>
      <c r="H62" s="4" t="s">
        <v>152</v>
      </c>
      <c r="I62" s="4" t="s">
        <v>126</v>
      </c>
      <c r="J62" s="4"/>
      <c r="K62" s="151"/>
      <c r="L62" s="151"/>
      <c r="M62" s="151"/>
      <c r="N62" s="151"/>
      <c r="O62" s="433" t="s">
        <v>576</v>
      </c>
      <c r="P62" s="434"/>
      <c r="Q62" s="274" t="s">
        <v>127</v>
      </c>
    </row>
    <row r="63" spans="2:17" ht="32.25" customHeight="1" x14ac:dyDescent="0.25">
      <c r="B63" s="161"/>
      <c r="C63" s="3"/>
      <c r="D63" s="163"/>
      <c r="E63" s="5"/>
      <c r="F63" s="4"/>
      <c r="G63" s="4"/>
      <c r="H63" s="4"/>
      <c r="I63" s="4"/>
      <c r="J63" s="4"/>
      <c r="K63" s="151"/>
      <c r="L63" s="151"/>
      <c r="M63" s="151"/>
      <c r="N63" s="151"/>
      <c r="O63" s="372"/>
      <c r="P63" s="373"/>
      <c r="Q63" s="110"/>
    </row>
    <row r="64" spans="2:17" ht="24.75" customHeight="1" x14ac:dyDescent="0.25">
      <c r="B64" s="274"/>
      <c r="C64" s="110"/>
      <c r="D64" s="164"/>
      <c r="E64" s="110"/>
      <c r="F64" s="110"/>
      <c r="G64" s="110"/>
      <c r="H64" s="110"/>
      <c r="I64" s="110"/>
      <c r="J64" s="110"/>
      <c r="K64" s="110"/>
      <c r="L64" s="110"/>
      <c r="M64" s="110"/>
      <c r="N64" s="110"/>
      <c r="O64" s="426"/>
      <c r="P64" s="427"/>
      <c r="Q64" s="110"/>
    </row>
    <row r="65" spans="2:17" x14ac:dyDescent="0.25">
      <c r="B65" s="301" t="s">
        <v>1</v>
      </c>
    </row>
    <row r="66" spans="2:17" x14ac:dyDescent="0.25">
      <c r="B66" s="430" t="s">
        <v>37</v>
      </c>
      <c r="C66" s="430"/>
      <c r="D66" s="430"/>
    </row>
    <row r="67" spans="2:17" x14ac:dyDescent="0.25">
      <c r="B67" s="430" t="s">
        <v>62</v>
      </c>
      <c r="C67" s="430"/>
      <c r="D67" s="301"/>
    </row>
    <row r="69" spans="2:17" ht="15.75" thickBot="1" x14ac:dyDescent="0.3"/>
    <row r="70" spans="2:17" ht="27" thickBot="1" x14ac:dyDescent="0.3">
      <c r="B70" s="364" t="s">
        <v>38</v>
      </c>
      <c r="C70" s="365"/>
      <c r="D70" s="365"/>
      <c r="E70" s="365"/>
      <c r="F70" s="365"/>
      <c r="G70" s="365"/>
      <c r="H70" s="365"/>
      <c r="I70" s="365"/>
      <c r="J70" s="365"/>
      <c r="K70" s="365"/>
      <c r="L70" s="365"/>
      <c r="M70" s="365"/>
      <c r="N70" s="366"/>
    </row>
    <row r="73" spans="2:17" ht="76.5" customHeight="1" x14ac:dyDescent="0.25">
      <c r="B73" s="109" t="s">
        <v>0</v>
      </c>
      <c r="C73" s="109" t="s">
        <v>39</v>
      </c>
      <c r="D73" s="109" t="s">
        <v>40</v>
      </c>
      <c r="E73" s="109" t="s">
        <v>104</v>
      </c>
      <c r="F73" s="109" t="s">
        <v>106</v>
      </c>
      <c r="G73" s="109" t="s">
        <v>107</v>
      </c>
      <c r="H73" s="109" t="s">
        <v>108</v>
      </c>
      <c r="I73" s="109" t="s">
        <v>105</v>
      </c>
      <c r="J73" s="369" t="s">
        <v>109</v>
      </c>
      <c r="K73" s="370"/>
      <c r="L73" s="371"/>
      <c r="M73" s="109" t="s">
        <v>113</v>
      </c>
      <c r="N73" s="109" t="s">
        <v>41</v>
      </c>
      <c r="O73" s="109" t="s">
        <v>42</v>
      </c>
      <c r="P73" s="369" t="s">
        <v>3</v>
      </c>
      <c r="Q73" s="371"/>
    </row>
    <row r="74" spans="2:17" ht="40.5" customHeight="1" x14ac:dyDescent="0.25">
      <c r="B74" s="369"/>
      <c r="C74" s="370"/>
      <c r="D74" s="370"/>
      <c r="E74" s="370"/>
      <c r="F74" s="370"/>
      <c r="G74" s="370"/>
      <c r="H74" s="370"/>
      <c r="I74" s="371"/>
      <c r="J74" s="109" t="s">
        <v>110</v>
      </c>
      <c r="K74" s="109" t="s">
        <v>453</v>
      </c>
      <c r="L74" s="109" t="s">
        <v>454</v>
      </c>
      <c r="M74" s="216"/>
      <c r="N74" s="217"/>
      <c r="O74" s="217"/>
      <c r="P74" s="217"/>
      <c r="Q74" s="200"/>
    </row>
    <row r="75" spans="2:17" s="29" customFormat="1" ht="258.75" customHeight="1" x14ac:dyDescent="0.25">
      <c r="B75" s="95" t="s">
        <v>43</v>
      </c>
      <c r="C75" s="211" t="s">
        <v>309</v>
      </c>
      <c r="D75" s="210" t="s">
        <v>310</v>
      </c>
      <c r="E75" s="212">
        <v>40188246</v>
      </c>
      <c r="F75" s="211" t="s">
        <v>311</v>
      </c>
      <c r="G75" s="211" t="s">
        <v>312</v>
      </c>
      <c r="H75" s="213" t="s">
        <v>313</v>
      </c>
      <c r="I75" s="211" t="s">
        <v>152</v>
      </c>
      <c r="J75" s="211" t="s">
        <v>314</v>
      </c>
      <c r="K75" s="211" t="s">
        <v>550</v>
      </c>
      <c r="L75" s="259" t="s">
        <v>371</v>
      </c>
      <c r="M75" s="211" t="s">
        <v>126</v>
      </c>
      <c r="N75" s="211" t="s">
        <v>126</v>
      </c>
      <c r="O75" s="211" t="s">
        <v>126</v>
      </c>
      <c r="P75" s="177"/>
      <c r="Q75" s="178"/>
    </row>
    <row r="76" spans="2:17" s="29" customFormat="1" ht="136.5" customHeight="1" x14ac:dyDescent="0.25">
      <c r="B76" s="95" t="s">
        <v>43</v>
      </c>
      <c r="C76" s="211" t="s">
        <v>309</v>
      </c>
      <c r="D76" s="212" t="s">
        <v>315</v>
      </c>
      <c r="E76" s="212">
        <v>40441394</v>
      </c>
      <c r="F76" s="211" t="s">
        <v>316</v>
      </c>
      <c r="G76" s="211" t="s">
        <v>317</v>
      </c>
      <c r="H76" s="211" t="s">
        <v>318</v>
      </c>
      <c r="I76" s="211">
        <v>12360</v>
      </c>
      <c r="J76" s="211" t="s">
        <v>199</v>
      </c>
      <c r="K76" s="211" t="s">
        <v>551</v>
      </c>
      <c r="L76" s="259" t="s">
        <v>319</v>
      </c>
      <c r="M76" s="211" t="s">
        <v>126</v>
      </c>
      <c r="N76" s="211" t="s">
        <v>126</v>
      </c>
      <c r="O76" s="211" t="s">
        <v>126</v>
      </c>
      <c r="P76" s="177"/>
      <c r="Q76" s="178"/>
    </row>
    <row r="77" spans="2:17" s="29" customFormat="1" ht="130.5" customHeight="1" x14ac:dyDescent="0.25">
      <c r="B77" s="95" t="s">
        <v>43</v>
      </c>
      <c r="C77" s="211" t="s">
        <v>309</v>
      </c>
      <c r="D77" s="212" t="s">
        <v>320</v>
      </c>
      <c r="E77" s="212">
        <v>53073793</v>
      </c>
      <c r="F77" s="211" t="s">
        <v>321</v>
      </c>
      <c r="G77" s="211" t="s">
        <v>322</v>
      </c>
      <c r="H77" s="211" t="s">
        <v>323</v>
      </c>
      <c r="I77" s="211" t="s">
        <v>152</v>
      </c>
      <c r="J77" s="211" t="s">
        <v>199</v>
      </c>
      <c r="K77" s="211" t="s">
        <v>553</v>
      </c>
      <c r="L77" s="259" t="s">
        <v>319</v>
      </c>
      <c r="M77" s="211" t="s">
        <v>126</v>
      </c>
      <c r="N77" s="211" t="s">
        <v>126</v>
      </c>
      <c r="O77" s="211" t="s">
        <v>126</v>
      </c>
      <c r="P77" s="177"/>
      <c r="Q77" s="178"/>
    </row>
    <row r="78" spans="2:17" s="29" customFormat="1" ht="149.25" customHeight="1" x14ac:dyDescent="0.25">
      <c r="B78" s="95" t="s">
        <v>43</v>
      </c>
      <c r="C78" s="211" t="s">
        <v>309</v>
      </c>
      <c r="D78" s="210" t="s">
        <v>324</v>
      </c>
      <c r="E78" s="212">
        <v>52765140</v>
      </c>
      <c r="F78" s="211" t="s">
        <v>325</v>
      </c>
      <c r="G78" s="211" t="s">
        <v>326</v>
      </c>
      <c r="H78" s="211" t="s">
        <v>327</v>
      </c>
      <c r="I78" s="211" t="s">
        <v>152</v>
      </c>
      <c r="J78" s="211" t="s">
        <v>199</v>
      </c>
      <c r="K78" s="211" t="s">
        <v>552</v>
      </c>
      <c r="L78" s="259" t="s">
        <v>319</v>
      </c>
      <c r="M78" s="211" t="s">
        <v>126</v>
      </c>
      <c r="N78" s="211" t="s">
        <v>126</v>
      </c>
      <c r="O78" s="211" t="s">
        <v>126</v>
      </c>
      <c r="P78" s="177"/>
      <c r="Q78" s="178"/>
    </row>
    <row r="79" spans="2:17" s="29" customFormat="1" ht="123.75" customHeight="1" x14ac:dyDescent="0.25">
      <c r="B79" s="95" t="s">
        <v>43</v>
      </c>
      <c r="C79" s="211" t="s">
        <v>309</v>
      </c>
      <c r="D79" s="210" t="s">
        <v>328</v>
      </c>
      <c r="E79" s="212">
        <v>1121846165</v>
      </c>
      <c r="F79" s="211" t="s">
        <v>311</v>
      </c>
      <c r="G79" s="211" t="s">
        <v>312</v>
      </c>
      <c r="H79" s="211" t="s">
        <v>329</v>
      </c>
      <c r="I79" s="211" t="s">
        <v>152</v>
      </c>
      <c r="J79" s="211" t="s">
        <v>199</v>
      </c>
      <c r="K79" s="211" t="s">
        <v>330</v>
      </c>
      <c r="L79" s="259" t="s">
        <v>319</v>
      </c>
      <c r="M79" s="211" t="s">
        <v>126</v>
      </c>
      <c r="N79" s="211" t="s">
        <v>126</v>
      </c>
      <c r="O79" s="211" t="s">
        <v>126</v>
      </c>
      <c r="P79" s="177"/>
      <c r="Q79" s="178"/>
    </row>
    <row r="80" spans="2:17" s="29" customFormat="1" ht="76.5" customHeight="1" x14ac:dyDescent="0.25">
      <c r="B80" s="95" t="s">
        <v>44</v>
      </c>
      <c r="C80" s="211" t="s">
        <v>331</v>
      </c>
      <c r="D80" s="212" t="s">
        <v>332</v>
      </c>
      <c r="E80" s="212">
        <v>59836225</v>
      </c>
      <c r="F80" s="211" t="s">
        <v>316</v>
      </c>
      <c r="G80" s="211" t="s">
        <v>333</v>
      </c>
      <c r="H80" s="211" t="s">
        <v>334</v>
      </c>
      <c r="I80" s="211">
        <v>130613</v>
      </c>
      <c r="J80" s="211" t="s">
        <v>199</v>
      </c>
      <c r="K80" s="211" t="s">
        <v>335</v>
      </c>
      <c r="L80" s="259" t="s">
        <v>336</v>
      </c>
      <c r="M80" s="211" t="s">
        <v>126</v>
      </c>
      <c r="N80" s="211" t="s">
        <v>126</v>
      </c>
      <c r="O80" s="211" t="s">
        <v>126</v>
      </c>
      <c r="P80" s="177"/>
      <c r="Q80" s="178"/>
    </row>
    <row r="81" spans="2:17" s="29" customFormat="1" ht="76.5" customHeight="1" x14ac:dyDescent="0.25">
      <c r="B81" s="95" t="s">
        <v>44</v>
      </c>
      <c r="C81" s="211" t="s">
        <v>331</v>
      </c>
      <c r="D81" s="210" t="s">
        <v>337</v>
      </c>
      <c r="E81" s="212">
        <v>27254076</v>
      </c>
      <c r="F81" s="211" t="s">
        <v>316</v>
      </c>
      <c r="G81" s="211" t="s">
        <v>338</v>
      </c>
      <c r="H81" s="211" t="s">
        <v>339</v>
      </c>
      <c r="I81" s="214">
        <v>128683</v>
      </c>
      <c r="J81" s="211" t="s">
        <v>199</v>
      </c>
      <c r="K81" s="215" t="s">
        <v>340</v>
      </c>
      <c r="L81" s="259" t="s">
        <v>336</v>
      </c>
      <c r="M81" s="211" t="s">
        <v>126</v>
      </c>
      <c r="N81" s="211" t="s">
        <v>126</v>
      </c>
      <c r="O81" s="211" t="s">
        <v>126</v>
      </c>
      <c r="P81" s="177"/>
      <c r="Q81" s="178"/>
    </row>
    <row r="82" spans="2:17" s="29" customFormat="1" ht="120.75" customHeight="1" x14ac:dyDescent="0.25">
      <c r="B82" s="95" t="s">
        <v>44</v>
      </c>
      <c r="C82" s="211" t="s">
        <v>331</v>
      </c>
      <c r="D82" s="212" t="s">
        <v>341</v>
      </c>
      <c r="E82" s="212">
        <v>1121834525</v>
      </c>
      <c r="F82" s="211" t="s">
        <v>316</v>
      </c>
      <c r="G82" s="211" t="s">
        <v>342</v>
      </c>
      <c r="H82" s="211" t="s">
        <v>343</v>
      </c>
      <c r="I82" s="211">
        <v>129652</v>
      </c>
      <c r="J82" s="211" t="s">
        <v>344</v>
      </c>
      <c r="K82" s="211" t="s">
        <v>345</v>
      </c>
      <c r="L82" s="259" t="s">
        <v>346</v>
      </c>
      <c r="M82" s="211" t="s">
        <v>126</v>
      </c>
      <c r="N82" s="211" t="s">
        <v>126</v>
      </c>
      <c r="O82" s="211" t="s">
        <v>126</v>
      </c>
      <c r="P82" s="177"/>
      <c r="Q82" s="178"/>
    </row>
    <row r="83" spans="2:17" s="29" customFormat="1" ht="66" customHeight="1" x14ac:dyDescent="0.25">
      <c r="B83" s="95" t="s">
        <v>44</v>
      </c>
      <c r="C83" s="211" t="s">
        <v>331</v>
      </c>
      <c r="D83" s="210" t="s">
        <v>347</v>
      </c>
      <c r="E83" s="212">
        <v>32241816</v>
      </c>
      <c r="F83" s="211" t="s">
        <v>316</v>
      </c>
      <c r="G83" s="211" t="s">
        <v>342</v>
      </c>
      <c r="H83" s="211" t="s">
        <v>348</v>
      </c>
      <c r="I83" s="211">
        <v>105679</v>
      </c>
      <c r="J83" s="211" t="s">
        <v>199</v>
      </c>
      <c r="K83" s="211" t="s">
        <v>349</v>
      </c>
      <c r="L83" s="259" t="s">
        <v>350</v>
      </c>
      <c r="M83" s="211" t="s">
        <v>126</v>
      </c>
      <c r="N83" s="211" t="s">
        <v>126</v>
      </c>
      <c r="O83" s="211" t="s">
        <v>126</v>
      </c>
      <c r="P83" s="428"/>
      <c r="Q83" s="429"/>
    </row>
    <row r="84" spans="2:17" s="29" customFormat="1" ht="70.5" customHeight="1" x14ac:dyDescent="0.25">
      <c r="B84" s="95" t="s">
        <v>44</v>
      </c>
      <c r="C84" s="211" t="s">
        <v>331</v>
      </c>
      <c r="D84" s="291" t="s">
        <v>351</v>
      </c>
      <c r="E84" s="212">
        <v>43903707</v>
      </c>
      <c r="F84" s="211" t="s">
        <v>316</v>
      </c>
      <c r="G84" s="211" t="s">
        <v>352</v>
      </c>
      <c r="H84" s="211" t="s">
        <v>353</v>
      </c>
      <c r="I84" s="211">
        <v>138005</v>
      </c>
      <c r="J84" s="211" t="s">
        <v>267</v>
      </c>
      <c r="K84" s="211" t="s">
        <v>354</v>
      </c>
      <c r="L84" s="259" t="s">
        <v>355</v>
      </c>
      <c r="M84" s="211" t="s">
        <v>126</v>
      </c>
      <c r="N84" s="211" t="s">
        <v>126</v>
      </c>
      <c r="O84" s="211" t="s">
        <v>126</v>
      </c>
      <c r="P84" s="428"/>
      <c r="Q84" s="429"/>
    </row>
    <row r="85" spans="2:17" s="29" customFormat="1" ht="76.5" customHeight="1" x14ac:dyDescent="0.25">
      <c r="B85" s="95" t="s">
        <v>44</v>
      </c>
      <c r="C85" s="211" t="s">
        <v>331</v>
      </c>
      <c r="D85" s="291" t="s">
        <v>356</v>
      </c>
      <c r="E85" s="212">
        <v>23399846</v>
      </c>
      <c r="F85" s="211" t="s">
        <v>316</v>
      </c>
      <c r="G85" s="211" t="s">
        <v>317</v>
      </c>
      <c r="H85" s="211" t="s">
        <v>357</v>
      </c>
      <c r="I85" s="211">
        <v>123162</v>
      </c>
      <c r="J85" s="211" t="s">
        <v>267</v>
      </c>
      <c r="K85" s="211" t="s">
        <v>358</v>
      </c>
      <c r="L85" s="259" t="s">
        <v>359</v>
      </c>
      <c r="M85" s="211" t="s">
        <v>126</v>
      </c>
      <c r="N85" s="211" t="s">
        <v>126</v>
      </c>
      <c r="O85" s="211" t="s">
        <v>126</v>
      </c>
      <c r="P85" s="177"/>
      <c r="Q85" s="178"/>
    </row>
    <row r="86" spans="2:17" s="29" customFormat="1" ht="82.5" customHeight="1" x14ac:dyDescent="0.25">
      <c r="B86" s="95" t="s">
        <v>44</v>
      </c>
      <c r="C86" s="211" t="s">
        <v>331</v>
      </c>
      <c r="D86" s="291" t="s">
        <v>360</v>
      </c>
      <c r="E86" s="212">
        <v>1123085548</v>
      </c>
      <c r="F86" s="211" t="s">
        <v>316</v>
      </c>
      <c r="G86" s="211" t="s">
        <v>342</v>
      </c>
      <c r="H86" s="211" t="s">
        <v>361</v>
      </c>
      <c r="I86" s="211">
        <v>137721</v>
      </c>
      <c r="J86" s="211" t="s">
        <v>362</v>
      </c>
      <c r="K86" s="211" t="s">
        <v>363</v>
      </c>
      <c r="L86" s="259" t="s">
        <v>364</v>
      </c>
      <c r="M86" s="211" t="s">
        <v>126</v>
      </c>
      <c r="N86" s="211" t="s">
        <v>126</v>
      </c>
      <c r="O86" s="211" t="s">
        <v>126</v>
      </c>
      <c r="P86" s="177"/>
      <c r="Q86" s="178"/>
    </row>
    <row r="87" spans="2:17" s="29" customFormat="1" ht="90" customHeight="1" x14ac:dyDescent="0.25">
      <c r="B87" s="95" t="s">
        <v>44</v>
      </c>
      <c r="C87" s="211" t="s">
        <v>331</v>
      </c>
      <c r="D87" s="212" t="s">
        <v>365</v>
      </c>
      <c r="E87" s="212">
        <v>40219209</v>
      </c>
      <c r="F87" s="211" t="s">
        <v>316</v>
      </c>
      <c r="G87" s="211" t="s">
        <v>342</v>
      </c>
      <c r="H87" s="211" t="s">
        <v>366</v>
      </c>
      <c r="I87" s="211">
        <v>143328</v>
      </c>
      <c r="J87" s="211" t="s">
        <v>199</v>
      </c>
      <c r="K87" s="211" t="s">
        <v>367</v>
      </c>
      <c r="L87" s="259" t="s">
        <v>549</v>
      </c>
      <c r="M87" s="211" t="s">
        <v>126</v>
      </c>
      <c r="N87" s="211" t="s">
        <v>126</v>
      </c>
      <c r="O87" s="211" t="s">
        <v>126</v>
      </c>
      <c r="P87" s="177"/>
      <c r="Q87" s="178"/>
    </row>
    <row r="88" spans="2:17" s="29" customFormat="1" ht="99" customHeight="1" x14ac:dyDescent="0.25">
      <c r="B88" s="95" t="s">
        <v>44</v>
      </c>
      <c r="C88" s="211" t="s">
        <v>331</v>
      </c>
      <c r="D88" s="212" t="s">
        <v>368</v>
      </c>
      <c r="E88" s="212">
        <v>1121881081</v>
      </c>
      <c r="F88" s="211" t="s">
        <v>316</v>
      </c>
      <c r="G88" s="211" t="s">
        <v>342</v>
      </c>
      <c r="H88" s="211" t="s">
        <v>369</v>
      </c>
      <c r="I88" s="211">
        <v>128083</v>
      </c>
      <c r="J88" s="211" t="s">
        <v>199</v>
      </c>
      <c r="K88" s="211" t="s">
        <v>370</v>
      </c>
      <c r="L88" s="259" t="s">
        <v>549</v>
      </c>
      <c r="M88" s="211" t="s">
        <v>126</v>
      </c>
      <c r="N88" s="211" t="s">
        <v>126</v>
      </c>
      <c r="O88" s="211" t="s">
        <v>126</v>
      </c>
      <c r="P88" s="177"/>
      <c r="Q88" s="178"/>
    </row>
    <row r="89" spans="2:17" ht="33.6" customHeight="1" x14ac:dyDescent="0.25">
      <c r="B89" s="269"/>
      <c r="C89" s="85"/>
      <c r="D89" s="3"/>
      <c r="E89" s="3"/>
      <c r="F89" s="3"/>
      <c r="G89" s="3"/>
      <c r="H89" s="3"/>
      <c r="I89" s="5"/>
      <c r="J89" s="1"/>
      <c r="K89" s="84"/>
      <c r="L89" s="84"/>
      <c r="M89" s="110"/>
      <c r="N89" s="110"/>
      <c r="O89" s="110"/>
      <c r="P89" s="359"/>
      <c r="Q89" s="359"/>
    </row>
    <row r="91" spans="2:17" ht="15.75" thickBot="1" x14ac:dyDescent="0.3"/>
    <row r="92" spans="2:17" ht="27" thickBot="1" x14ac:dyDescent="0.3">
      <c r="B92" s="364" t="s">
        <v>46</v>
      </c>
      <c r="C92" s="365"/>
      <c r="D92" s="365"/>
      <c r="E92" s="365"/>
      <c r="F92" s="365"/>
      <c r="G92" s="365"/>
      <c r="H92" s="365"/>
      <c r="I92" s="365"/>
      <c r="J92" s="365"/>
      <c r="K92" s="365"/>
      <c r="L92" s="365"/>
      <c r="M92" s="365"/>
      <c r="N92" s="366"/>
    </row>
    <row r="95" spans="2:17" ht="46.15" customHeight="1" x14ac:dyDescent="0.25">
      <c r="B95" s="66" t="s">
        <v>33</v>
      </c>
      <c r="C95" s="66" t="s">
        <v>47</v>
      </c>
      <c r="D95" s="369" t="s">
        <v>3</v>
      </c>
      <c r="E95" s="371"/>
    </row>
    <row r="96" spans="2:17" ht="46.9" customHeight="1" x14ac:dyDescent="0.25">
      <c r="B96" s="275" t="s">
        <v>114</v>
      </c>
      <c r="C96" s="151" t="s">
        <v>126</v>
      </c>
      <c r="D96" s="359"/>
      <c r="E96" s="359"/>
    </row>
    <row r="99" spans="1:26" ht="26.25" x14ac:dyDescent="0.25">
      <c r="B99" s="376" t="s">
        <v>64</v>
      </c>
      <c r="C99" s="377"/>
      <c r="D99" s="377"/>
      <c r="E99" s="377"/>
      <c r="F99" s="377"/>
      <c r="G99" s="377"/>
      <c r="H99" s="377"/>
      <c r="I99" s="377"/>
      <c r="J99" s="377"/>
      <c r="K99" s="377"/>
      <c r="L99" s="377"/>
      <c r="M99" s="377"/>
      <c r="N99" s="377"/>
      <c r="O99" s="377"/>
      <c r="P99" s="377"/>
    </row>
    <row r="101" spans="1:26" ht="15.75" thickBot="1" x14ac:dyDescent="0.3"/>
    <row r="102" spans="1:26" ht="27" thickBot="1" x14ac:dyDescent="0.3">
      <c r="B102" s="364" t="s">
        <v>54</v>
      </c>
      <c r="C102" s="365"/>
      <c r="D102" s="365"/>
      <c r="E102" s="365"/>
      <c r="F102" s="365"/>
      <c r="G102" s="365"/>
      <c r="H102" s="365"/>
      <c r="I102" s="365"/>
      <c r="J102" s="365"/>
      <c r="K102" s="365"/>
      <c r="L102" s="365"/>
      <c r="M102" s="365"/>
      <c r="N102" s="366"/>
    </row>
    <row r="104" spans="1:26" ht="15.75" thickBot="1" x14ac:dyDescent="0.3">
      <c r="M104" s="63"/>
      <c r="N104" s="63"/>
    </row>
    <row r="105" spans="1:26" s="96" customFormat="1" ht="109.5" customHeight="1" x14ac:dyDescent="0.25">
      <c r="B105" s="107" t="s">
        <v>135</v>
      </c>
      <c r="C105" s="107" t="s">
        <v>136</v>
      </c>
      <c r="D105" s="107" t="s">
        <v>137</v>
      </c>
      <c r="E105" s="107" t="s">
        <v>45</v>
      </c>
      <c r="F105" s="107" t="s">
        <v>22</v>
      </c>
      <c r="G105" s="107" t="s">
        <v>91</v>
      </c>
      <c r="H105" s="107" t="s">
        <v>17</v>
      </c>
      <c r="I105" s="107" t="s">
        <v>10</v>
      </c>
      <c r="J105" s="107" t="s">
        <v>31</v>
      </c>
      <c r="K105" s="107" t="s">
        <v>61</v>
      </c>
      <c r="L105" s="107" t="s">
        <v>20</v>
      </c>
      <c r="M105" s="92" t="s">
        <v>26</v>
      </c>
      <c r="N105" s="107" t="s">
        <v>138</v>
      </c>
      <c r="O105" s="107" t="s">
        <v>36</v>
      </c>
      <c r="P105" s="108" t="s">
        <v>11</v>
      </c>
      <c r="Q105" s="108" t="s">
        <v>19</v>
      </c>
    </row>
    <row r="106" spans="1:26" s="102" customFormat="1" ht="50.25" customHeight="1" x14ac:dyDescent="0.25">
      <c r="A106" s="302"/>
      <c r="B106" s="103" t="s">
        <v>147</v>
      </c>
      <c r="C106" s="262" t="s">
        <v>148</v>
      </c>
      <c r="D106" s="48" t="s">
        <v>148</v>
      </c>
      <c r="E106" s="152">
        <v>1373</v>
      </c>
      <c r="F106" s="99" t="s">
        <v>127</v>
      </c>
      <c r="G106" s="143">
        <v>0</v>
      </c>
      <c r="H106" s="106"/>
      <c r="I106" s="100"/>
      <c r="J106" s="100"/>
      <c r="K106" s="100"/>
      <c r="L106" s="165">
        <v>8</v>
      </c>
      <c r="M106" s="91"/>
      <c r="N106" s="91">
        <f>+M106*G106</f>
        <v>0</v>
      </c>
      <c r="O106" s="26"/>
      <c r="P106" s="26"/>
      <c r="Q106" s="144" t="s">
        <v>456</v>
      </c>
      <c r="R106" s="101"/>
      <c r="S106" s="101"/>
      <c r="T106" s="101"/>
      <c r="U106" s="101"/>
      <c r="V106" s="101"/>
      <c r="W106" s="101"/>
      <c r="X106" s="101"/>
      <c r="Y106" s="101"/>
      <c r="Z106" s="101"/>
    </row>
    <row r="107" spans="1:26" s="102" customFormat="1" ht="39" customHeight="1" x14ac:dyDescent="0.25">
      <c r="A107" s="302"/>
      <c r="B107" s="103" t="s">
        <v>147</v>
      </c>
      <c r="C107" s="262" t="s">
        <v>186</v>
      </c>
      <c r="D107" s="48" t="s">
        <v>187</v>
      </c>
      <c r="E107" s="152">
        <v>8</v>
      </c>
      <c r="F107" s="99" t="s">
        <v>126</v>
      </c>
      <c r="G107" s="143">
        <v>0</v>
      </c>
      <c r="H107" s="106">
        <v>40193</v>
      </c>
      <c r="I107" s="106">
        <v>40526</v>
      </c>
      <c r="J107" s="100" t="s">
        <v>127</v>
      </c>
      <c r="K107" s="165">
        <v>11</v>
      </c>
      <c r="L107" s="165"/>
      <c r="M107" s="267">
        <v>20</v>
      </c>
      <c r="N107" s="91"/>
      <c r="O107" s="26">
        <v>3500000</v>
      </c>
      <c r="P107" s="26" t="s">
        <v>188</v>
      </c>
      <c r="Q107" s="144"/>
      <c r="R107" s="101"/>
      <c r="S107" s="101"/>
      <c r="T107" s="101"/>
      <c r="U107" s="101"/>
      <c r="V107" s="101"/>
      <c r="W107" s="101"/>
      <c r="X107" s="101"/>
      <c r="Y107" s="101"/>
      <c r="Z107" s="101"/>
    </row>
    <row r="108" spans="1:26" s="102" customFormat="1" x14ac:dyDescent="0.25">
      <c r="A108" s="302"/>
      <c r="B108" s="103" t="s">
        <v>16</v>
      </c>
      <c r="C108" s="104"/>
      <c r="D108" s="103"/>
      <c r="E108" s="152"/>
      <c r="F108" s="99"/>
      <c r="G108" s="99"/>
      <c r="H108" s="99"/>
      <c r="I108" s="100"/>
      <c r="J108" s="100"/>
      <c r="K108" s="105">
        <f>SUM(K106:K107)</f>
        <v>11</v>
      </c>
      <c r="L108" s="105">
        <f>SUM(L106:L107)</f>
        <v>8</v>
      </c>
      <c r="M108" s="105">
        <f>SUM(M106:M107)</f>
        <v>20</v>
      </c>
      <c r="N108" s="105">
        <f>SUM(N106:N107)</f>
        <v>0</v>
      </c>
      <c r="O108" s="26"/>
      <c r="P108" s="26"/>
      <c r="Q108" s="145"/>
    </row>
    <row r="109" spans="1:26" x14ac:dyDescent="0.25">
      <c r="B109" s="298"/>
      <c r="C109" s="29"/>
      <c r="D109" s="29"/>
      <c r="E109" s="30"/>
      <c r="F109" s="29"/>
      <c r="G109" s="29"/>
      <c r="H109" s="29"/>
      <c r="I109" s="29"/>
      <c r="J109" s="29"/>
      <c r="K109" s="29"/>
      <c r="L109" s="29"/>
      <c r="M109" s="29"/>
      <c r="N109" s="29"/>
      <c r="O109" s="29"/>
      <c r="P109" s="29"/>
    </row>
    <row r="110" spans="1:26" ht="26.25" customHeight="1" x14ac:dyDescent="0.25">
      <c r="B110" s="270" t="s">
        <v>32</v>
      </c>
      <c r="C110" s="71">
        <f>+K108</f>
        <v>11</v>
      </c>
      <c r="H110" s="31"/>
      <c r="I110" s="31"/>
      <c r="J110" s="31"/>
      <c r="K110" s="31"/>
      <c r="L110" s="31"/>
      <c r="M110" s="31"/>
      <c r="N110" s="29"/>
      <c r="O110" s="29"/>
      <c r="P110" s="29"/>
    </row>
    <row r="112" spans="1:26" ht="15.75" thickBot="1" x14ac:dyDescent="0.3"/>
    <row r="113" spans="2:17" ht="37.15" customHeight="1" thickBot="1" x14ac:dyDescent="0.3">
      <c r="B113" s="74" t="s">
        <v>49</v>
      </c>
      <c r="C113" s="75" t="s">
        <v>50</v>
      </c>
      <c r="D113" s="74" t="s">
        <v>51</v>
      </c>
      <c r="E113" s="75" t="s">
        <v>55</v>
      </c>
    </row>
    <row r="114" spans="2:17" ht="15.75" customHeight="1" x14ac:dyDescent="0.25">
      <c r="B114" s="65" t="s">
        <v>115</v>
      </c>
      <c r="C114" s="68">
        <v>20</v>
      </c>
      <c r="D114" s="68">
        <v>20</v>
      </c>
      <c r="E114" s="394">
        <f>+D114+D115+D116</f>
        <v>20</v>
      </c>
    </row>
    <row r="115" spans="2:17" x14ac:dyDescent="0.25">
      <c r="B115" s="65" t="s">
        <v>116</v>
      </c>
      <c r="C115" s="55">
        <v>30</v>
      </c>
      <c r="D115" s="112">
        <v>0</v>
      </c>
      <c r="E115" s="395"/>
    </row>
    <row r="116" spans="2:17" ht="15.75" thickBot="1" x14ac:dyDescent="0.3">
      <c r="B116" s="65" t="s">
        <v>117</v>
      </c>
      <c r="C116" s="70">
        <v>40</v>
      </c>
      <c r="D116" s="70">
        <v>0</v>
      </c>
      <c r="E116" s="396"/>
    </row>
    <row r="118" spans="2:17" ht="15.75" thickBot="1" x14ac:dyDescent="0.3"/>
    <row r="119" spans="2:17" s="263" customFormat="1" ht="15.75" thickBot="1" x14ac:dyDescent="0.3">
      <c r="B119" s="423" t="s">
        <v>52</v>
      </c>
      <c r="C119" s="424"/>
      <c r="D119" s="424"/>
      <c r="E119" s="424"/>
      <c r="F119" s="424"/>
      <c r="G119" s="424"/>
      <c r="H119" s="424"/>
      <c r="I119" s="424"/>
      <c r="J119" s="424"/>
      <c r="K119" s="424"/>
      <c r="L119" s="424"/>
      <c r="M119" s="424"/>
      <c r="N119" s="425"/>
    </row>
    <row r="121" spans="2:17" ht="76.5" customHeight="1" x14ac:dyDescent="0.25">
      <c r="B121" s="109" t="s">
        <v>0</v>
      </c>
      <c r="C121" s="109" t="s">
        <v>39</v>
      </c>
      <c r="D121" s="109" t="s">
        <v>40</v>
      </c>
      <c r="E121" s="109" t="s">
        <v>104</v>
      </c>
      <c r="F121" s="109" t="s">
        <v>106</v>
      </c>
      <c r="G121" s="109" t="s">
        <v>107</v>
      </c>
      <c r="H121" s="109" t="s">
        <v>108</v>
      </c>
      <c r="I121" s="109" t="s">
        <v>105</v>
      </c>
      <c r="J121" s="369" t="s">
        <v>109</v>
      </c>
      <c r="K121" s="370"/>
      <c r="L121" s="371"/>
      <c r="M121" s="109" t="s">
        <v>113</v>
      </c>
      <c r="N121" s="109" t="s">
        <v>41</v>
      </c>
      <c r="O121" s="109" t="s">
        <v>42</v>
      </c>
      <c r="P121" s="369" t="s">
        <v>3</v>
      </c>
      <c r="Q121" s="371"/>
    </row>
    <row r="122" spans="2:17" ht="35.25" customHeight="1" x14ac:dyDescent="0.25">
      <c r="B122" s="369"/>
      <c r="C122" s="370"/>
      <c r="D122" s="370"/>
      <c r="E122" s="370"/>
      <c r="F122" s="370"/>
      <c r="G122" s="370"/>
      <c r="H122" s="370"/>
      <c r="I122" s="371"/>
      <c r="J122" s="203" t="s">
        <v>110</v>
      </c>
      <c r="K122" s="66" t="s">
        <v>111</v>
      </c>
      <c r="L122" s="203" t="s">
        <v>112</v>
      </c>
      <c r="M122" s="369"/>
      <c r="N122" s="370"/>
      <c r="O122" s="370"/>
      <c r="P122" s="370"/>
      <c r="Q122" s="371"/>
    </row>
    <row r="123" spans="2:17" ht="60.75" customHeight="1" x14ac:dyDescent="0.25">
      <c r="B123" s="219" t="s">
        <v>201</v>
      </c>
      <c r="C123" s="72" t="s">
        <v>495</v>
      </c>
      <c r="D123" s="167" t="s">
        <v>191</v>
      </c>
      <c r="E123" s="201">
        <v>86063763</v>
      </c>
      <c r="F123" s="164" t="s">
        <v>197</v>
      </c>
      <c r="G123" s="260" t="s">
        <v>198</v>
      </c>
      <c r="H123" s="218">
        <v>38337</v>
      </c>
      <c r="I123" s="55">
        <v>137652</v>
      </c>
      <c r="J123" s="167" t="s">
        <v>199</v>
      </c>
      <c r="K123" s="72" t="s">
        <v>555</v>
      </c>
      <c r="L123" s="219" t="s">
        <v>200</v>
      </c>
      <c r="M123" s="201" t="s">
        <v>126</v>
      </c>
      <c r="N123" s="201" t="s">
        <v>126</v>
      </c>
      <c r="O123" s="201" t="s">
        <v>126</v>
      </c>
      <c r="P123" s="359"/>
      <c r="Q123" s="359"/>
    </row>
    <row r="124" spans="2:17" ht="101.25" customHeight="1" x14ac:dyDescent="0.25">
      <c r="B124" s="219" t="s">
        <v>201</v>
      </c>
      <c r="C124" s="72" t="s">
        <v>496</v>
      </c>
      <c r="D124" s="167" t="s">
        <v>192</v>
      </c>
      <c r="E124" s="201">
        <v>39179537</v>
      </c>
      <c r="F124" s="260" t="s">
        <v>202</v>
      </c>
      <c r="G124" s="260" t="s">
        <v>203</v>
      </c>
      <c r="H124" s="218">
        <v>40408</v>
      </c>
      <c r="I124" s="55">
        <v>157815</v>
      </c>
      <c r="J124" s="219" t="s">
        <v>216</v>
      </c>
      <c r="K124" s="205" t="s">
        <v>554</v>
      </c>
      <c r="L124" s="207" t="s">
        <v>205</v>
      </c>
      <c r="M124" s="201" t="s">
        <v>126</v>
      </c>
      <c r="N124" s="201" t="s">
        <v>126</v>
      </c>
      <c r="O124" s="201" t="s">
        <v>126</v>
      </c>
      <c r="P124" s="372"/>
      <c r="Q124" s="373"/>
    </row>
    <row r="125" spans="2:17" ht="60.75" customHeight="1" x14ac:dyDescent="0.25">
      <c r="B125" s="219" t="s">
        <v>122</v>
      </c>
      <c r="C125" s="72" t="s">
        <v>495</v>
      </c>
      <c r="D125" s="167" t="s">
        <v>193</v>
      </c>
      <c r="E125" s="201">
        <v>21223969</v>
      </c>
      <c r="F125" s="164" t="s">
        <v>206</v>
      </c>
      <c r="G125" s="164" t="s">
        <v>207</v>
      </c>
      <c r="H125" s="218">
        <v>35784</v>
      </c>
      <c r="I125" s="55" t="s">
        <v>152</v>
      </c>
      <c r="J125" s="167" t="s">
        <v>199</v>
      </c>
      <c r="K125" s="205" t="s">
        <v>556</v>
      </c>
      <c r="L125" s="207" t="s">
        <v>208</v>
      </c>
      <c r="M125" s="201" t="s">
        <v>126</v>
      </c>
      <c r="N125" s="201" t="s">
        <v>126</v>
      </c>
      <c r="O125" s="201" t="s">
        <v>126</v>
      </c>
      <c r="P125" s="372"/>
      <c r="Q125" s="373"/>
    </row>
    <row r="126" spans="2:17" ht="111" customHeight="1" x14ac:dyDescent="0.25">
      <c r="B126" s="219" t="s">
        <v>122</v>
      </c>
      <c r="C126" s="72" t="s">
        <v>496</v>
      </c>
      <c r="D126" s="219" t="s">
        <v>194</v>
      </c>
      <c r="E126" s="72">
        <v>40384141</v>
      </c>
      <c r="F126" s="260" t="s">
        <v>209</v>
      </c>
      <c r="G126" s="260" t="s">
        <v>210</v>
      </c>
      <c r="H126" s="218">
        <v>33690</v>
      </c>
      <c r="I126" s="55" t="s">
        <v>152</v>
      </c>
      <c r="J126" s="219" t="s">
        <v>217</v>
      </c>
      <c r="K126" s="205" t="s">
        <v>218</v>
      </c>
      <c r="L126" s="261" t="s">
        <v>208</v>
      </c>
      <c r="M126" s="201" t="s">
        <v>126</v>
      </c>
      <c r="N126" s="201" t="s">
        <v>126</v>
      </c>
      <c r="O126" s="201" t="s">
        <v>126</v>
      </c>
      <c r="P126" s="372"/>
      <c r="Q126" s="373"/>
    </row>
    <row r="127" spans="2:17" ht="33.6" customHeight="1" x14ac:dyDescent="0.25">
      <c r="B127" s="219" t="s">
        <v>123</v>
      </c>
      <c r="C127" s="72" t="s">
        <v>196</v>
      </c>
      <c r="D127" s="167" t="s">
        <v>195</v>
      </c>
      <c r="E127" s="201">
        <v>86067609</v>
      </c>
      <c r="F127" s="164" t="s">
        <v>211</v>
      </c>
      <c r="G127" s="164" t="s">
        <v>212</v>
      </c>
      <c r="H127" s="218">
        <v>38247</v>
      </c>
      <c r="I127" s="55">
        <v>111113</v>
      </c>
      <c r="J127" s="167" t="s">
        <v>213</v>
      </c>
      <c r="K127" s="205" t="s">
        <v>214</v>
      </c>
      <c r="L127" s="261" t="s">
        <v>215</v>
      </c>
      <c r="M127" s="201" t="s">
        <v>126</v>
      </c>
      <c r="N127" s="201" t="s">
        <v>126</v>
      </c>
      <c r="O127" s="201" t="s">
        <v>126</v>
      </c>
      <c r="P127" s="359"/>
      <c r="Q127" s="359"/>
    </row>
    <row r="130" spans="2:7" ht="15.75" thickBot="1" x14ac:dyDescent="0.3"/>
    <row r="131" spans="2:7" ht="54" customHeight="1" x14ac:dyDescent="0.25">
      <c r="B131" s="113" t="s">
        <v>33</v>
      </c>
      <c r="C131" s="113" t="s">
        <v>49</v>
      </c>
      <c r="D131" s="109" t="s">
        <v>50</v>
      </c>
      <c r="E131" s="113" t="s">
        <v>51</v>
      </c>
      <c r="F131" s="75" t="s">
        <v>56</v>
      </c>
      <c r="G131" s="166"/>
    </row>
    <row r="132" spans="2:7" ht="129.75" customHeight="1" x14ac:dyDescent="0.25">
      <c r="B132" s="360" t="s">
        <v>53</v>
      </c>
      <c r="C132" s="169" t="s">
        <v>118</v>
      </c>
      <c r="D132" s="112">
        <v>25</v>
      </c>
      <c r="E132" s="112">
        <v>25</v>
      </c>
      <c r="F132" s="391">
        <f>+E132+E133+E134</f>
        <v>60</v>
      </c>
      <c r="G132" s="82"/>
    </row>
    <row r="133" spans="2:7" ht="111.75" customHeight="1" x14ac:dyDescent="0.25">
      <c r="B133" s="360"/>
      <c r="C133" s="169" t="s">
        <v>119</v>
      </c>
      <c r="D133" s="72">
        <v>25</v>
      </c>
      <c r="E133" s="112">
        <v>25</v>
      </c>
      <c r="F133" s="392"/>
      <c r="G133" s="82"/>
    </row>
    <row r="134" spans="2:7" ht="69" customHeight="1" x14ac:dyDescent="0.25">
      <c r="B134" s="360"/>
      <c r="C134" s="169" t="s">
        <v>120</v>
      </c>
      <c r="D134" s="112">
        <v>10</v>
      </c>
      <c r="E134" s="112">
        <v>10</v>
      </c>
      <c r="F134" s="393"/>
      <c r="G134" s="82"/>
    </row>
    <row r="135" spans="2:7" x14ac:dyDescent="0.25">
      <c r="C135" s="93"/>
    </row>
    <row r="138" spans="2:7" x14ac:dyDescent="0.25">
      <c r="B138" s="97" t="s">
        <v>57</v>
      </c>
    </row>
    <row r="141" spans="2:7" x14ac:dyDescent="0.25">
      <c r="B141" s="114" t="s">
        <v>33</v>
      </c>
      <c r="C141" s="114" t="s">
        <v>58</v>
      </c>
      <c r="D141" s="113" t="s">
        <v>51</v>
      </c>
      <c r="E141" s="113" t="s">
        <v>16</v>
      </c>
    </row>
    <row r="142" spans="2:7" ht="51" customHeight="1" x14ac:dyDescent="0.25">
      <c r="B142" s="95" t="s">
        <v>59</v>
      </c>
      <c r="C142" s="95">
        <v>40</v>
      </c>
      <c r="D142" s="112">
        <f>+E114</f>
        <v>20</v>
      </c>
      <c r="E142" s="362">
        <f>+D142+D143</f>
        <v>80</v>
      </c>
    </row>
    <row r="143" spans="2:7" ht="93.75" customHeight="1" x14ac:dyDescent="0.25">
      <c r="B143" s="95" t="s">
        <v>60</v>
      </c>
      <c r="C143" s="95">
        <v>60</v>
      </c>
      <c r="D143" s="112">
        <f>+F132</f>
        <v>60</v>
      </c>
      <c r="E143" s="363"/>
    </row>
  </sheetData>
  <sheetProtection algorithmName="SHA-512" hashValue="tNufQ51lVPhe697wKbuHWr/0FDO7Kc4GKoHC4OfANE/SQFFVoPq6sV5F7WWdtkhr9GIDaVaVnRWobcPLRqDlNA==" saltValue="kSU5IYxJWr9wcWSSedyaaQ==" spinCount="100000" sheet="1" objects="1" scenarios="1"/>
  <mergeCells count="50">
    <mergeCell ref="C9:N9"/>
    <mergeCell ref="O61:P61"/>
    <mergeCell ref="O62:P62"/>
    <mergeCell ref="C10:E10"/>
    <mergeCell ref="B14:C15"/>
    <mergeCell ref="B16:C16"/>
    <mergeCell ref="E34:E35"/>
    <mergeCell ref="M39:N39"/>
    <mergeCell ref="B50:B51"/>
    <mergeCell ref="C50:C51"/>
    <mergeCell ref="D50:E50"/>
    <mergeCell ref="C54:N54"/>
    <mergeCell ref="B56:N56"/>
    <mergeCell ref="O59:P59"/>
    <mergeCell ref="O60:P60"/>
    <mergeCell ref="B2:P2"/>
    <mergeCell ref="B4:P4"/>
    <mergeCell ref="C6:N6"/>
    <mergeCell ref="C7:N7"/>
    <mergeCell ref="C8:N8"/>
    <mergeCell ref="B99:P99"/>
    <mergeCell ref="O63:P63"/>
    <mergeCell ref="O64:P64"/>
    <mergeCell ref="B70:N70"/>
    <mergeCell ref="J73:L73"/>
    <mergeCell ref="P73:Q73"/>
    <mergeCell ref="P89:Q89"/>
    <mergeCell ref="B92:N92"/>
    <mergeCell ref="D95:E95"/>
    <mergeCell ref="D96:E96"/>
    <mergeCell ref="P83:Q83"/>
    <mergeCell ref="P84:Q84"/>
    <mergeCell ref="B74:I74"/>
    <mergeCell ref="B66:D66"/>
    <mergeCell ref="B67:C67"/>
    <mergeCell ref="P127:Q127"/>
    <mergeCell ref="B132:B134"/>
    <mergeCell ref="F132:F134"/>
    <mergeCell ref="E142:E143"/>
    <mergeCell ref="B102:N102"/>
    <mergeCell ref="E114:E116"/>
    <mergeCell ref="B119:N119"/>
    <mergeCell ref="J121:L121"/>
    <mergeCell ref="P121:Q121"/>
    <mergeCell ref="P123:Q123"/>
    <mergeCell ref="P125:Q125"/>
    <mergeCell ref="P126:Q126"/>
    <mergeCell ref="B122:I122"/>
    <mergeCell ref="M122:Q122"/>
    <mergeCell ref="P124:Q124"/>
  </mergeCells>
  <dataValidations count="2">
    <dataValidation type="list" allowBlank="1" showInputMessage="1" showErrorMessage="1" sqref="WVE983059 A65555 IS65555 SO65555 ACK65555 AMG65555 AWC65555 BFY65555 BPU65555 BZQ65555 CJM65555 CTI65555 DDE65555 DNA65555 DWW65555 EGS65555 EQO65555 FAK65555 FKG65555 FUC65555 GDY65555 GNU65555 GXQ65555 HHM65555 HRI65555 IBE65555 ILA65555 IUW65555 JES65555 JOO65555 JYK65555 KIG65555 KSC65555 LBY65555 LLU65555 LVQ65555 MFM65555 MPI65555 MZE65555 NJA65555 NSW65555 OCS65555 OMO65555 OWK65555 PGG65555 PQC65555 PZY65555 QJU65555 QTQ65555 RDM65555 RNI65555 RXE65555 SHA65555 SQW65555 TAS65555 TKO65555 TUK65555 UEG65555 UOC65555 UXY65555 VHU65555 VRQ65555 WBM65555 WLI65555 WVE65555 A131091 IS131091 SO131091 ACK131091 AMG131091 AWC131091 BFY131091 BPU131091 BZQ131091 CJM131091 CTI131091 DDE131091 DNA131091 DWW131091 EGS131091 EQO131091 FAK131091 FKG131091 FUC131091 GDY131091 GNU131091 GXQ131091 HHM131091 HRI131091 IBE131091 ILA131091 IUW131091 JES131091 JOO131091 JYK131091 KIG131091 KSC131091 LBY131091 LLU131091 LVQ131091 MFM131091 MPI131091 MZE131091 NJA131091 NSW131091 OCS131091 OMO131091 OWK131091 PGG131091 PQC131091 PZY131091 QJU131091 QTQ131091 RDM131091 RNI131091 RXE131091 SHA131091 SQW131091 TAS131091 TKO131091 TUK131091 UEG131091 UOC131091 UXY131091 VHU131091 VRQ131091 WBM131091 WLI131091 WVE131091 A196627 IS196627 SO196627 ACK196627 AMG196627 AWC196627 BFY196627 BPU196627 BZQ196627 CJM196627 CTI196627 DDE196627 DNA196627 DWW196627 EGS196627 EQO196627 FAK196627 FKG196627 FUC196627 GDY196627 GNU196627 GXQ196627 HHM196627 HRI196627 IBE196627 ILA196627 IUW196627 JES196627 JOO196627 JYK196627 KIG196627 KSC196627 LBY196627 LLU196627 LVQ196627 MFM196627 MPI196627 MZE196627 NJA196627 NSW196627 OCS196627 OMO196627 OWK196627 PGG196627 PQC196627 PZY196627 QJU196627 QTQ196627 RDM196627 RNI196627 RXE196627 SHA196627 SQW196627 TAS196627 TKO196627 TUK196627 UEG196627 UOC196627 UXY196627 VHU196627 VRQ196627 WBM196627 WLI196627 WVE196627 A262163 IS262163 SO262163 ACK262163 AMG262163 AWC262163 BFY262163 BPU262163 BZQ262163 CJM262163 CTI262163 DDE262163 DNA262163 DWW262163 EGS262163 EQO262163 FAK262163 FKG262163 FUC262163 GDY262163 GNU262163 GXQ262163 HHM262163 HRI262163 IBE262163 ILA262163 IUW262163 JES262163 JOO262163 JYK262163 KIG262163 KSC262163 LBY262163 LLU262163 LVQ262163 MFM262163 MPI262163 MZE262163 NJA262163 NSW262163 OCS262163 OMO262163 OWK262163 PGG262163 PQC262163 PZY262163 QJU262163 QTQ262163 RDM262163 RNI262163 RXE262163 SHA262163 SQW262163 TAS262163 TKO262163 TUK262163 UEG262163 UOC262163 UXY262163 VHU262163 VRQ262163 WBM262163 WLI262163 WVE262163 A327699 IS327699 SO327699 ACK327699 AMG327699 AWC327699 BFY327699 BPU327699 BZQ327699 CJM327699 CTI327699 DDE327699 DNA327699 DWW327699 EGS327699 EQO327699 FAK327699 FKG327699 FUC327699 GDY327699 GNU327699 GXQ327699 HHM327699 HRI327699 IBE327699 ILA327699 IUW327699 JES327699 JOO327699 JYK327699 KIG327699 KSC327699 LBY327699 LLU327699 LVQ327699 MFM327699 MPI327699 MZE327699 NJA327699 NSW327699 OCS327699 OMO327699 OWK327699 PGG327699 PQC327699 PZY327699 QJU327699 QTQ327699 RDM327699 RNI327699 RXE327699 SHA327699 SQW327699 TAS327699 TKO327699 TUK327699 UEG327699 UOC327699 UXY327699 VHU327699 VRQ327699 WBM327699 WLI327699 WVE327699 A393235 IS393235 SO393235 ACK393235 AMG393235 AWC393235 BFY393235 BPU393235 BZQ393235 CJM393235 CTI393235 DDE393235 DNA393235 DWW393235 EGS393235 EQO393235 FAK393235 FKG393235 FUC393235 GDY393235 GNU393235 GXQ393235 HHM393235 HRI393235 IBE393235 ILA393235 IUW393235 JES393235 JOO393235 JYK393235 KIG393235 KSC393235 LBY393235 LLU393235 LVQ393235 MFM393235 MPI393235 MZE393235 NJA393235 NSW393235 OCS393235 OMO393235 OWK393235 PGG393235 PQC393235 PZY393235 QJU393235 QTQ393235 RDM393235 RNI393235 RXE393235 SHA393235 SQW393235 TAS393235 TKO393235 TUK393235 UEG393235 UOC393235 UXY393235 VHU393235 VRQ393235 WBM393235 WLI393235 WVE393235 A458771 IS458771 SO458771 ACK458771 AMG458771 AWC458771 BFY458771 BPU458771 BZQ458771 CJM458771 CTI458771 DDE458771 DNA458771 DWW458771 EGS458771 EQO458771 FAK458771 FKG458771 FUC458771 GDY458771 GNU458771 GXQ458771 HHM458771 HRI458771 IBE458771 ILA458771 IUW458771 JES458771 JOO458771 JYK458771 KIG458771 KSC458771 LBY458771 LLU458771 LVQ458771 MFM458771 MPI458771 MZE458771 NJA458771 NSW458771 OCS458771 OMO458771 OWK458771 PGG458771 PQC458771 PZY458771 QJU458771 QTQ458771 RDM458771 RNI458771 RXE458771 SHA458771 SQW458771 TAS458771 TKO458771 TUK458771 UEG458771 UOC458771 UXY458771 VHU458771 VRQ458771 WBM458771 WLI458771 WVE458771 A524307 IS524307 SO524307 ACK524307 AMG524307 AWC524307 BFY524307 BPU524307 BZQ524307 CJM524307 CTI524307 DDE524307 DNA524307 DWW524307 EGS524307 EQO524307 FAK524307 FKG524307 FUC524307 GDY524307 GNU524307 GXQ524307 HHM524307 HRI524307 IBE524307 ILA524307 IUW524307 JES524307 JOO524307 JYK524307 KIG524307 KSC524307 LBY524307 LLU524307 LVQ524307 MFM524307 MPI524307 MZE524307 NJA524307 NSW524307 OCS524307 OMO524307 OWK524307 PGG524307 PQC524307 PZY524307 QJU524307 QTQ524307 RDM524307 RNI524307 RXE524307 SHA524307 SQW524307 TAS524307 TKO524307 TUK524307 UEG524307 UOC524307 UXY524307 VHU524307 VRQ524307 WBM524307 WLI524307 WVE524307 A589843 IS589843 SO589843 ACK589843 AMG589843 AWC589843 BFY589843 BPU589843 BZQ589843 CJM589843 CTI589843 DDE589843 DNA589843 DWW589843 EGS589843 EQO589843 FAK589843 FKG589843 FUC589843 GDY589843 GNU589843 GXQ589843 HHM589843 HRI589843 IBE589843 ILA589843 IUW589843 JES589843 JOO589843 JYK589843 KIG589843 KSC589843 LBY589843 LLU589843 LVQ589843 MFM589843 MPI589843 MZE589843 NJA589843 NSW589843 OCS589843 OMO589843 OWK589843 PGG589843 PQC589843 PZY589843 QJU589843 QTQ589843 RDM589843 RNI589843 RXE589843 SHA589843 SQW589843 TAS589843 TKO589843 TUK589843 UEG589843 UOC589843 UXY589843 VHU589843 VRQ589843 WBM589843 WLI589843 WVE589843 A655379 IS655379 SO655379 ACK655379 AMG655379 AWC655379 BFY655379 BPU655379 BZQ655379 CJM655379 CTI655379 DDE655379 DNA655379 DWW655379 EGS655379 EQO655379 FAK655379 FKG655379 FUC655379 GDY655379 GNU655379 GXQ655379 HHM655379 HRI655379 IBE655379 ILA655379 IUW655379 JES655379 JOO655379 JYK655379 KIG655379 KSC655379 LBY655379 LLU655379 LVQ655379 MFM655379 MPI655379 MZE655379 NJA655379 NSW655379 OCS655379 OMO655379 OWK655379 PGG655379 PQC655379 PZY655379 QJU655379 QTQ655379 RDM655379 RNI655379 RXE655379 SHA655379 SQW655379 TAS655379 TKO655379 TUK655379 UEG655379 UOC655379 UXY655379 VHU655379 VRQ655379 WBM655379 WLI655379 WVE655379 A720915 IS720915 SO720915 ACK720915 AMG720915 AWC720915 BFY720915 BPU720915 BZQ720915 CJM720915 CTI720915 DDE720915 DNA720915 DWW720915 EGS720915 EQO720915 FAK720915 FKG720915 FUC720915 GDY720915 GNU720915 GXQ720915 HHM720915 HRI720915 IBE720915 ILA720915 IUW720915 JES720915 JOO720915 JYK720915 KIG720915 KSC720915 LBY720915 LLU720915 LVQ720915 MFM720915 MPI720915 MZE720915 NJA720915 NSW720915 OCS720915 OMO720915 OWK720915 PGG720915 PQC720915 PZY720915 QJU720915 QTQ720915 RDM720915 RNI720915 RXE720915 SHA720915 SQW720915 TAS720915 TKO720915 TUK720915 UEG720915 UOC720915 UXY720915 VHU720915 VRQ720915 WBM720915 WLI720915 WVE720915 A786451 IS786451 SO786451 ACK786451 AMG786451 AWC786451 BFY786451 BPU786451 BZQ786451 CJM786451 CTI786451 DDE786451 DNA786451 DWW786451 EGS786451 EQO786451 FAK786451 FKG786451 FUC786451 GDY786451 GNU786451 GXQ786451 HHM786451 HRI786451 IBE786451 ILA786451 IUW786451 JES786451 JOO786451 JYK786451 KIG786451 KSC786451 LBY786451 LLU786451 LVQ786451 MFM786451 MPI786451 MZE786451 NJA786451 NSW786451 OCS786451 OMO786451 OWK786451 PGG786451 PQC786451 PZY786451 QJU786451 QTQ786451 RDM786451 RNI786451 RXE786451 SHA786451 SQW786451 TAS786451 TKO786451 TUK786451 UEG786451 UOC786451 UXY786451 VHU786451 VRQ786451 WBM786451 WLI786451 WVE786451 A851987 IS851987 SO851987 ACK851987 AMG851987 AWC851987 BFY851987 BPU851987 BZQ851987 CJM851987 CTI851987 DDE851987 DNA851987 DWW851987 EGS851987 EQO851987 FAK851987 FKG851987 FUC851987 GDY851987 GNU851987 GXQ851987 HHM851987 HRI851987 IBE851987 ILA851987 IUW851987 JES851987 JOO851987 JYK851987 KIG851987 KSC851987 LBY851987 LLU851987 LVQ851987 MFM851987 MPI851987 MZE851987 NJA851987 NSW851987 OCS851987 OMO851987 OWK851987 PGG851987 PQC851987 PZY851987 QJU851987 QTQ851987 RDM851987 RNI851987 RXE851987 SHA851987 SQW851987 TAS851987 TKO851987 TUK851987 UEG851987 UOC851987 UXY851987 VHU851987 VRQ851987 WBM851987 WLI851987 WVE851987 A917523 IS917523 SO917523 ACK917523 AMG917523 AWC917523 BFY917523 BPU917523 BZQ917523 CJM917523 CTI917523 DDE917523 DNA917523 DWW917523 EGS917523 EQO917523 FAK917523 FKG917523 FUC917523 GDY917523 GNU917523 GXQ917523 HHM917523 HRI917523 IBE917523 ILA917523 IUW917523 JES917523 JOO917523 JYK917523 KIG917523 KSC917523 LBY917523 LLU917523 LVQ917523 MFM917523 MPI917523 MZE917523 NJA917523 NSW917523 OCS917523 OMO917523 OWK917523 PGG917523 PQC917523 PZY917523 QJU917523 QTQ917523 RDM917523 RNI917523 RXE917523 SHA917523 SQW917523 TAS917523 TKO917523 TUK917523 UEG917523 UOC917523 UXY917523 VHU917523 VRQ917523 WBM917523 WLI917523 WVE917523 A983059 IS983059 SO983059 ACK983059 AMG983059 AWC983059 BFY983059 BPU983059 BZQ983059 CJM983059 CTI983059 DDE983059 DNA983059 DWW983059 EGS983059 EQO983059 FAK983059 FKG983059 FUC983059 GDY983059 GNU983059 GXQ983059 HHM983059 HRI983059 IBE983059 ILA983059 IUW983059 JES983059 JOO983059 JYK983059 KIG983059 KSC983059 LBY983059 LLU983059 LVQ983059 MFM983059 MPI983059 MZE983059 NJA983059 NSW983059 OCS983059 OMO983059 OWK983059 PGG983059 PQC983059 PZY983059 QJU983059 QTQ983059 RDM983059 RNI983059 RXE983059 SHA983059 SQW983059 TAS983059 TKO983059 TUK983059 UEG983059 UOC983059 UXY983059 VHU983059 VRQ983059 WBM983059 WLI983059 A18:A38 IS18:IS38 SO18:SO38 ACK18:ACK38 AMG18:AMG38 AWC18:AWC38 BFY18:BFY38 BPU18:BPU38 BZQ18:BZQ38 CJM18:CJM38 CTI18:CTI38 DDE18:DDE38 DNA18:DNA38 DWW18:DWW38 EGS18:EGS38 EQO18:EQO38 FAK18:FAK38 FKG18:FKG38 FUC18:FUC38 GDY18:GDY38 GNU18:GNU38 GXQ18:GXQ38 HHM18:HHM38 HRI18:HRI38 IBE18:IBE38 ILA18:ILA38 IUW18:IUW38 JES18:JES38 JOO18:JOO38 JYK18:JYK38 KIG18:KIG38 KSC18:KSC38 LBY18:LBY38 LLU18:LLU38 LVQ18:LVQ38 MFM18:MFM38 MPI18:MPI38 MZE18:MZE38 NJA18:NJA38 NSW18:NSW38 OCS18:OCS38 OMO18:OMO38 OWK18:OWK38 PGG18:PGG38 PQC18:PQC38 PZY18:PZY38 QJU18:QJU38 QTQ18:QTQ38 RDM18:RDM38 RNI18:RNI38 RXE18:RXE38 SHA18:SHA38 SQW18:SQW38 TAS18:TAS38 TKO18:TKO38 TUK18:TUK38 UEG18:UEG38 UOC18:UOC38 UXY18:UXY38 VHU18:VHU38 VRQ18:VRQ38 WBM18:WBM38 WLI18:WLI38 WVE18:WVE38">
      <formula1>"1,2,3,4,5"</formula1>
    </dataValidation>
    <dataValidation type="decimal" allowBlank="1" showInputMessage="1" showErrorMessage="1" sqref="WVH983059 WLL983059 C65555 IV65555 SR65555 ACN65555 AMJ65555 AWF65555 BGB65555 BPX65555 BZT65555 CJP65555 CTL65555 DDH65555 DND65555 DWZ65555 EGV65555 EQR65555 FAN65555 FKJ65555 FUF65555 GEB65555 GNX65555 GXT65555 HHP65555 HRL65555 IBH65555 ILD65555 IUZ65555 JEV65555 JOR65555 JYN65555 KIJ65555 KSF65555 LCB65555 LLX65555 LVT65555 MFP65555 MPL65555 MZH65555 NJD65555 NSZ65555 OCV65555 OMR65555 OWN65555 PGJ65555 PQF65555 QAB65555 QJX65555 QTT65555 RDP65555 RNL65555 RXH65555 SHD65555 SQZ65555 TAV65555 TKR65555 TUN65555 UEJ65555 UOF65555 UYB65555 VHX65555 VRT65555 WBP65555 WLL65555 WVH65555 C131091 IV131091 SR131091 ACN131091 AMJ131091 AWF131091 BGB131091 BPX131091 BZT131091 CJP131091 CTL131091 DDH131091 DND131091 DWZ131091 EGV131091 EQR131091 FAN131091 FKJ131091 FUF131091 GEB131091 GNX131091 GXT131091 HHP131091 HRL131091 IBH131091 ILD131091 IUZ131091 JEV131091 JOR131091 JYN131091 KIJ131091 KSF131091 LCB131091 LLX131091 LVT131091 MFP131091 MPL131091 MZH131091 NJD131091 NSZ131091 OCV131091 OMR131091 OWN131091 PGJ131091 PQF131091 QAB131091 QJX131091 QTT131091 RDP131091 RNL131091 RXH131091 SHD131091 SQZ131091 TAV131091 TKR131091 TUN131091 UEJ131091 UOF131091 UYB131091 VHX131091 VRT131091 WBP131091 WLL131091 WVH131091 C196627 IV196627 SR196627 ACN196627 AMJ196627 AWF196627 BGB196627 BPX196627 BZT196627 CJP196627 CTL196627 DDH196627 DND196627 DWZ196627 EGV196627 EQR196627 FAN196627 FKJ196627 FUF196627 GEB196627 GNX196627 GXT196627 HHP196627 HRL196627 IBH196627 ILD196627 IUZ196627 JEV196627 JOR196627 JYN196627 KIJ196627 KSF196627 LCB196627 LLX196627 LVT196627 MFP196627 MPL196627 MZH196627 NJD196627 NSZ196627 OCV196627 OMR196627 OWN196627 PGJ196627 PQF196627 QAB196627 QJX196627 QTT196627 RDP196627 RNL196627 RXH196627 SHD196627 SQZ196627 TAV196627 TKR196627 TUN196627 UEJ196627 UOF196627 UYB196627 VHX196627 VRT196627 WBP196627 WLL196627 WVH196627 C262163 IV262163 SR262163 ACN262163 AMJ262163 AWF262163 BGB262163 BPX262163 BZT262163 CJP262163 CTL262163 DDH262163 DND262163 DWZ262163 EGV262163 EQR262163 FAN262163 FKJ262163 FUF262163 GEB262163 GNX262163 GXT262163 HHP262163 HRL262163 IBH262163 ILD262163 IUZ262163 JEV262163 JOR262163 JYN262163 KIJ262163 KSF262163 LCB262163 LLX262163 LVT262163 MFP262163 MPL262163 MZH262163 NJD262163 NSZ262163 OCV262163 OMR262163 OWN262163 PGJ262163 PQF262163 QAB262163 QJX262163 QTT262163 RDP262163 RNL262163 RXH262163 SHD262163 SQZ262163 TAV262163 TKR262163 TUN262163 UEJ262163 UOF262163 UYB262163 VHX262163 VRT262163 WBP262163 WLL262163 WVH262163 C327699 IV327699 SR327699 ACN327699 AMJ327699 AWF327699 BGB327699 BPX327699 BZT327699 CJP327699 CTL327699 DDH327699 DND327699 DWZ327699 EGV327699 EQR327699 FAN327699 FKJ327699 FUF327699 GEB327699 GNX327699 GXT327699 HHP327699 HRL327699 IBH327699 ILD327699 IUZ327699 JEV327699 JOR327699 JYN327699 KIJ327699 KSF327699 LCB327699 LLX327699 LVT327699 MFP327699 MPL327699 MZH327699 NJD327699 NSZ327699 OCV327699 OMR327699 OWN327699 PGJ327699 PQF327699 QAB327699 QJX327699 QTT327699 RDP327699 RNL327699 RXH327699 SHD327699 SQZ327699 TAV327699 TKR327699 TUN327699 UEJ327699 UOF327699 UYB327699 VHX327699 VRT327699 WBP327699 WLL327699 WVH327699 C393235 IV393235 SR393235 ACN393235 AMJ393235 AWF393235 BGB393235 BPX393235 BZT393235 CJP393235 CTL393235 DDH393235 DND393235 DWZ393235 EGV393235 EQR393235 FAN393235 FKJ393235 FUF393235 GEB393235 GNX393235 GXT393235 HHP393235 HRL393235 IBH393235 ILD393235 IUZ393235 JEV393235 JOR393235 JYN393235 KIJ393235 KSF393235 LCB393235 LLX393235 LVT393235 MFP393235 MPL393235 MZH393235 NJD393235 NSZ393235 OCV393235 OMR393235 OWN393235 PGJ393235 PQF393235 QAB393235 QJX393235 QTT393235 RDP393235 RNL393235 RXH393235 SHD393235 SQZ393235 TAV393235 TKR393235 TUN393235 UEJ393235 UOF393235 UYB393235 VHX393235 VRT393235 WBP393235 WLL393235 WVH393235 C458771 IV458771 SR458771 ACN458771 AMJ458771 AWF458771 BGB458771 BPX458771 BZT458771 CJP458771 CTL458771 DDH458771 DND458771 DWZ458771 EGV458771 EQR458771 FAN458771 FKJ458771 FUF458771 GEB458771 GNX458771 GXT458771 HHP458771 HRL458771 IBH458771 ILD458771 IUZ458771 JEV458771 JOR458771 JYN458771 KIJ458771 KSF458771 LCB458771 LLX458771 LVT458771 MFP458771 MPL458771 MZH458771 NJD458771 NSZ458771 OCV458771 OMR458771 OWN458771 PGJ458771 PQF458771 QAB458771 QJX458771 QTT458771 RDP458771 RNL458771 RXH458771 SHD458771 SQZ458771 TAV458771 TKR458771 TUN458771 UEJ458771 UOF458771 UYB458771 VHX458771 VRT458771 WBP458771 WLL458771 WVH458771 C524307 IV524307 SR524307 ACN524307 AMJ524307 AWF524307 BGB524307 BPX524307 BZT524307 CJP524307 CTL524307 DDH524307 DND524307 DWZ524307 EGV524307 EQR524307 FAN524307 FKJ524307 FUF524307 GEB524307 GNX524307 GXT524307 HHP524307 HRL524307 IBH524307 ILD524307 IUZ524307 JEV524307 JOR524307 JYN524307 KIJ524307 KSF524307 LCB524307 LLX524307 LVT524307 MFP524307 MPL524307 MZH524307 NJD524307 NSZ524307 OCV524307 OMR524307 OWN524307 PGJ524307 PQF524307 QAB524307 QJX524307 QTT524307 RDP524307 RNL524307 RXH524307 SHD524307 SQZ524307 TAV524307 TKR524307 TUN524307 UEJ524307 UOF524307 UYB524307 VHX524307 VRT524307 WBP524307 WLL524307 WVH524307 C589843 IV589843 SR589843 ACN589843 AMJ589843 AWF589843 BGB589843 BPX589843 BZT589843 CJP589843 CTL589843 DDH589843 DND589843 DWZ589843 EGV589843 EQR589843 FAN589843 FKJ589843 FUF589843 GEB589843 GNX589843 GXT589843 HHP589843 HRL589843 IBH589843 ILD589843 IUZ589843 JEV589843 JOR589843 JYN589843 KIJ589843 KSF589843 LCB589843 LLX589843 LVT589843 MFP589843 MPL589843 MZH589843 NJD589843 NSZ589843 OCV589843 OMR589843 OWN589843 PGJ589843 PQF589843 QAB589843 QJX589843 QTT589843 RDP589843 RNL589843 RXH589843 SHD589843 SQZ589843 TAV589843 TKR589843 TUN589843 UEJ589843 UOF589843 UYB589843 VHX589843 VRT589843 WBP589843 WLL589843 WVH589843 C655379 IV655379 SR655379 ACN655379 AMJ655379 AWF655379 BGB655379 BPX655379 BZT655379 CJP655379 CTL655379 DDH655379 DND655379 DWZ655379 EGV655379 EQR655379 FAN655379 FKJ655379 FUF655379 GEB655379 GNX655379 GXT655379 HHP655379 HRL655379 IBH655379 ILD655379 IUZ655379 JEV655379 JOR655379 JYN655379 KIJ655379 KSF655379 LCB655379 LLX655379 LVT655379 MFP655379 MPL655379 MZH655379 NJD655379 NSZ655379 OCV655379 OMR655379 OWN655379 PGJ655379 PQF655379 QAB655379 QJX655379 QTT655379 RDP655379 RNL655379 RXH655379 SHD655379 SQZ655379 TAV655379 TKR655379 TUN655379 UEJ655379 UOF655379 UYB655379 VHX655379 VRT655379 WBP655379 WLL655379 WVH655379 C720915 IV720915 SR720915 ACN720915 AMJ720915 AWF720915 BGB720915 BPX720915 BZT720915 CJP720915 CTL720915 DDH720915 DND720915 DWZ720915 EGV720915 EQR720915 FAN720915 FKJ720915 FUF720915 GEB720915 GNX720915 GXT720915 HHP720915 HRL720915 IBH720915 ILD720915 IUZ720915 JEV720915 JOR720915 JYN720915 KIJ720915 KSF720915 LCB720915 LLX720915 LVT720915 MFP720915 MPL720915 MZH720915 NJD720915 NSZ720915 OCV720915 OMR720915 OWN720915 PGJ720915 PQF720915 QAB720915 QJX720915 QTT720915 RDP720915 RNL720915 RXH720915 SHD720915 SQZ720915 TAV720915 TKR720915 TUN720915 UEJ720915 UOF720915 UYB720915 VHX720915 VRT720915 WBP720915 WLL720915 WVH720915 C786451 IV786451 SR786451 ACN786451 AMJ786451 AWF786451 BGB786451 BPX786451 BZT786451 CJP786451 CTL786451 DDH786451 DND786451 DWZ786451 EGV786451 EQR786451 FAN786451 FKJ786451 FUF786451 GEB786451 GNX786451 GXT786451 HHP786451 HRL786451 IBH786451 ILD786451 IUZ786451 JEV786451 JOR786451 JYN786451 KIJ786451 KSF786451 LCB786451 LLX786451 LVT786451 MFP786451 MPL786451 MZH786451 NJD786451 NSZ786451 OCV786451 OMR786451 OWN786451 PGJ786451 PQF786451 QAB786451 QJX786451 QTT786451 RDP786451 RNL786451 RXH786451 SHD786451 SQZ786451 TAV786451 TKR786451 TUN786451 UEJ786451 UOF786451 UYB786451 VHX786451 VRT786451 WBP786451 WLL786451 WVH786451 C851987 IV851987 SR851987 ACN851987 AMJ851987 AWF851987 BGB851987 BPX851987 BZT851987 CJP851987 CTL851987 DDH851987 DND851987 DWZ851987 EGV851987 EQR851987 FAN851987 FKJ851987 FUF851987 GEB851987 GNX851987 GXT851987 HHP851987 HRL851987 IBH851987 ILD851987 IUZ851987 JEV851987 JOR851987 JYN851987 KIJ851987 KSF851987 LCB851987 LLX851987 LVT851987 MFP851987 MPL851987 MZH851987 NJD851987 NSZ851987 OCV851987 OMR851987 OWN851987 PGJ851987 PQF851987 QAB851987 QJX851987 QTT851987 RDP851987 RNL851987 RXH851987 SHD851987 SQZ851987 TAV851987 TKR851987 TUN851987 UEJ851987 UOF851987 UYB851987 VHX851987 VRT851987 WBP851987 WLL851987 WVH851987 C917523 IV917523 SR917523 ACN917523 AMJ917523 AWF917523 BGB917523 BPX917523 BZT917523 CJP917523 CTL917523 DDH917523 DND917523 DWZ917523 EGV917523 EQR917523 FAN917523 FKJ917523 FUF917523 GEB917523 GNX917523 GXT917523 HHP917523 HRL917523 IBH917523 ILD917523 IUZ917523 JEV917523 JOR917523 JYN917523 KIJ917523 KSF917523 LCB917523 LLX917523 LVT917523 MFP917523 MPL917523 MZH917523 NJD917523 NSZ917523 OCV917523 OMR917523 OWN917523 PGJ917523 PQF917523 QAB917523 QJX917523 QTT917523 RDP917523 RNL917523 RXH917523 SHD917523 SQZ917523 TAV917523 TKR917523 TUN917523 UEJ917523 UOF917523 UYB917523 VHX917523 VRT917523 WBP917523 WLL917523 WVH917523 C983059 IV983059 SR983059 ACN983059 AMJ983059 AWF983059 BGB983059 BPX983059 BZT983059 CJP983059 CTL983059 DDH983059 DND983059 DWZ983059 EGV983059 EQR983059 FAN983059 FKJ983059 FUF983059 GEB983059 GNX983059 GXT983059 HHP983059 HRL983059 IBH983059 ILD983059 IUZ983059 JEV983059 JOR983059 JYN983059 KIJ983059 KSF983059 LCB983059 LLX983059 LVT983059 MFP983059 MPL983059 MZH983059 NJD983059 NSZ983059 OCV983059 OMR983059 OWN983059 PGJ983059 PQF983059 QAB983059 QJX983059 QTT983059 RDP983059 RNL983059 RXH983059 SHD983059 SQZ983059 TAV983059 TKR983059 TUN983059 UEJ983059 UOF983059 UYB983059 VHX983059 VRT983059 WBP983059 IV18:IV38 SR18:SR38 ACN18:ACN38 AMJ18:AMJ38 AWF18:AWF38 BGB18:BGB38 BPX18:BPX38 BZT18:BZT38 CJP18:CJP38 CTL18:CTL38 DDH18:DDH38 DND18:DND38 DWZ18:DWZ38 EGV18:EGV38 EQR18:EQR38 FAN18:FAN38 FKJ18:FKJ38 FUF18:FUF38 GEB18:GEB38 GNX18:GNX38 GXT18:GXT38 HHP18:HHP38 HRL18:HRL38 IBH18:IBH38 ILD18:ILD38 IUZ18:IUZ38 JEV18:JEV38 JOR18:JOR38 JYN18:JYN38 KIJ18:KIJ38 KSF18:KSF38 LCB18:LCB38 LLX18:LLX38 LVT18:LVT38 MFP18:MFP38 MPL18:MPL38 MZH18:MZH38 NJD18:NJD38 NSZ18:NSZ38 OCV18:OCV38 OMR18:OMR38 OWN18:OWN38 PGJ18:PGJ38 PQF18:PQF38 QAB18:QAB38 QJX18:QJX38 QTT18:QTT38 RDP18:RDP38 RNL18:RNL38 RXH18:RXH38 SHD18:SHD38 SQZ18:SQZ38 TAV18:TAV38 TKR18:TKR38 TUN18:TUN38 UEJ18:UEJ38 UOF18:UOF38 UYB18:UYB38 VHX18:VHX38 VRT18:VRT38 WBP18:WBP38 WLL18:WLL38 WVH18:WVH38">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FINANCIERA</vt:lpstr>
      <vt:lpstr>JURIDICA</vt:lpstr>
      <vt:lpstr>TECNICA GRUPO 8</vt:lpstr>
      <vt:lpstr>TECNICA GRUPO 9</vt:lpstr>
      <vt:lpstr>TECNICA GRUPO 13</vt:lpstr>
      <vt:lpstr>TECNICA GRUPO 15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JESENIA RUIZ</cp:lastModifiedBy>
  <cp:lastPrinted>2014-12-03T23:30:23Z</cp:lastPrinted>
  <dcterms:created xsi:type="dcterms:W3CDTF">2014-10-22T15:49:24Z</dcterms:created>
  <dcterms:modified xsi:type="dcterms:W3CDTF">2014-12-04T01:47:53Z</dcterms:modified>
</cp:coreProperties>
</file>