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14 CORPORACION HORIZONTE NUEVO\"/>
    </mc:Choice>
  </mc:AlternateContent>
  <bookViews>
    <workbookView xWindow="0" yWindow="0" windowWidth="24000" windowHeight="9735" tabRatio="598" activeTab="2"/>
  </bookViews>
  <sheets>
    <sheet name="FINANCIERA" sheetId="10" r:id="rId1"/>
    <sheet name="JURIDICA" sheetId="9" r:id="rId2"/>
    <sheet name=" TECNICA" sheetId="11" r:id="rId3"/>
  </sheets>
  <calcPr calcId="152511"/>
</workbook>
</file>

<file path=xl/calcChain.xml><?xml version="1.0" encoding="utf-8"?>
<calcChain xmlns="http://schemas.openxmlformats.org/spreadsheetml/2006/main">
  <c r="C23" i="10" l="1"/>
  <c r="C22" i="10"/>
  <c r="C12" i="10"/>
  <c r="C13" i="10" s="1"/>
  <c r="E19" i="11" l="1"/>
  <c r="F19" i="11"/>
  <c r="C21" i="11" s="1"/>
  <c r="F132" i="11" l="1"/>
  <c r="D143" i="11" s="1"/>
  <c r="E117" i="11"/>
  <c r="D142" i="11" s="1"/>
  <c r="M111" i="11"/>
  <c r="L111" i="11"/>
  <c r="K111" i="11"/>
  <c r="C113" i="11" s="1"/>
  <c r="A104" i="11"/>
  <c r="A105" i="11" s="1"/>
  <c r="A106" i="11" s="1"/>
  <c r="A107" i="11" s="1"/>
  <c r="A108" i="11" s="1"/>
  <c r="A109" i="11" s="1"/>
  <c r="A110" i="11" s="1"/>
  <c r="N103" i="11"/>
  <c r="N111" i="11" s="1"/>
  <c r="N54" i="11"/>
  <c r="M54" i="11"/>
  <c r="C59" i="11" s="1"/>
  <c r="L54" i="11"/>
  <c r="K54" i="11"/>
  <c r="D38" i="11"/>
  <c r="E37" i="11" s="1"/>
  <c r="E21" i="11"/>
  <c r="E142" i="11" l="1"/>
</calcChain>
</file>

<file path=xl/sharedStrings.xml><?xml version="1.0" encoding="utf-8"?>
<sst xmlns="http://schemas.openxmlformats.org/spreadsheetml/2006/main" count="314" uniqueCount="206">
  <si>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</si>
  <si>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</si>
  <si>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</si>
  <si>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</si>
  <si>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</si>
  <si>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</si>
  <si>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</si>
  <si>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</si>
  <si>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</si>
  <si>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</si>
  <si>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</si>
  <si>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</si>
  <si>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</si>
  <si>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</si>
  <si>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</si>
  <si>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</si>
  <si>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</si>
  <si>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</si>
  <si>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</si>
  <si>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</si>
  <si>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</si>
  <si>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</si>
  <si>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</si>
  <si>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</si>
  <si>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</si>
  <si>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</si>
  <si>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</si>
  <si>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</si>
  <si>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</si>
  <si>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</si>
  <si>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</si>
  <si>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</si>
  <si>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</si>
  <si>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</si>
  <si>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</si>
  <si>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</si>
  <si>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</si>
  <si>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</si>
  <si>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</si>
  <si>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</si>
  <si>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</si>
  <si>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</si>
  <si>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</si>
  <si>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</si>
  <si>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</si>
  <si>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</si>
  <si>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</si>
  <si>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</si>
  <si>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</si>
  <si>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</si>
  <si>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</si>
  <si>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</si>
  <si>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</si>
  <si>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</si>
  <si>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</si>
  <si>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</si>
  <si>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</si>
  <si>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</si>
  <si>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</si>
  <si>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</si>
  <si>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</si>
  <si>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</si>
  <si>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</si>
  <si>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</si>
  <si>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</si>
  <si>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</si>
  <si>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</si>
  <si>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</si>
  <si>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</si>
  <si>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</si>
  <si>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</si>
  <si>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</si>
  <si>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</si>
  <si>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</si>
  <si>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</si>
  <si>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</si>
  <si>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</si>
  <si>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</si>
  <si>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</si>
  <si>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</si>
  <si>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</si>
  <si>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</si>
  <si>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</si>
  <si>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</si>
  <si>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</si>
  <si>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</si>
  <si>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</si>
  <si>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</si>
  <si>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</si>
  <si>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</si>
  <si>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</si>
  <si>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</si>
  <si>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</si>
  <si>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</si>
  <si>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</si>
  <si>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</si>
  <si>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</si>
  <si>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</si>
  <si>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</si>
  <si>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</si>
  <si>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</si>
  <si>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</si>
  <si>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</si>
  <si>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</si>
  <si>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</si>
  <si>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</si>
  <si>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</si>
  <si>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</si>
  <si>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</si>
  <si>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</si>
  <si>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</si>
  <si>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</si>
  <si>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</si>
  <si>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</si>
  <si>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</si>
  <si>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</si>
  <si>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</si>
  <si>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</si>
  <si>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</si>
  <si>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</si>
  <si>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</si>
  <si>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</si>
  <si>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</si>
  <si>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</si>
  <si>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</si>
  <si>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</si>
  <si>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</si>
  <si>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</si>
  <si>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</si>
  <si>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</si>
  <si>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</si>
  <si>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</si>
  <si>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</si>
  <si>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</si>
  <si>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</si>
  <si>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</si>
  <si>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</si>
  <si>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</si>
  <si>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</si>
  <si>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</si>
  <si>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</si>
  <si>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</si>
  <si>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</si>
  <si>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</si>
  <si>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</si>
  <si>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</si>
  <si>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</si>
  <si>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</si>
  <si>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</si>
  <si>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</si>
  <si>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</si>
  <si>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</si>
  <si>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</si>
  <si>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NA</t>
  </si>
  <si>
    <t>X</t>
  </si>
  <si>
    <t>CORPORACION HORIZONTE NUEVO</t>
  </si>
  <si>
    <t>200</t>
  </si>
  <si>
    <t>LICEO ANGLO FRANCES</t>
  </si>
  <si>
    <t xml:space="preserve">Objeto del contrato cumple con lo solIcitado 
si/ no
</t>
  </si>
  <si>
    <t xml:space="preserve">EL OBJETO  DEL CONTRATO  No. 369/2010,  NO CUMPLE CON LO SOLICITADO EN EL PLIEGO DE  CONDICIONES  EN EL NUMERAL 3,19 EXPERIENCIA ESPECIFICA. </t>
  </si>
  <si>
    <t xml:space="preserve">EL OBJETO  DEL CONTRATO  No. 845/2011,  NO CUMPLE CON LO SOLICITADO EN EL PLIEGO DE  CONDICIONES  EN EL NUMERAL 3,19 EXPERIENCIA ESPECIFICA. </t>
  </si>
  <si>
    <t xml:space="preserve">EL OBJETO  DEL CONTRATO  No. 911/2012,  NO CUMPLE CON LO SOLICITADO EN EL PLIEGO DE  CONDICIONES  EN EL NUMERAL 3,19 EXPERIENCIA ESPECIFICA. </t>
  </si>
  <si>
    <t>UNION TEMPORAL NUTRILLANO</t>
  </si>
  <si>
    <t>MINISTERIO DE EDUCACION NAL</t>
  </si>
  <si>
    <t xml:space="preserve">EL OBJETO  DEL CONTRATO  No. 1507/2013,  NO CUMPLE CON LO SOLICITADO EN EL PLIEGO DE  CONDICIONES  EN EL NUMERAL 3,19 EXPERIENCIA ESPECIFICA. </t>
  </si>
  <si>
    <t xml:space="preserve">EL OBJETO  DEL CONTRATO  No. 501/2014,  NO CUMPLE CON LO SOLICITADO EN EL PLIEGO DE  CONDICIONES  EN EL NUMERAL 3,19 EXPERIENCIA ESPECIFICA. </t>
  </si>
  <si>
    <t xml:space="preserve">EL OBJETO  DEL CONTRATO  No. 309/2012,  NO CUMPLE CON LO SOLICITADO EN EL PLIEGO DE  CONDICIONES  EN EL NUMERAL 3,19 EXPERIENCIA ESPECIFICA. </t>
  </si>
  <si>
    <t>=+K54</t>
  </si>
  <si>
    <t>SE SOLICITA ACLARAR, TODA VEZ QUE EL INMUEBLE UBICADO EN LA CARRERA 27 No. 35-14 PRESENTA UNA POSESION EN EJERCICIO DE 50 AÑOS.</t>
  </si>
  <si>
    <t>CDI SIN ARRIENDO</t>
  </si>
  <si>
    <t>INSTITUCIONAL</t>
  </si>
  <si>
    <t>CARRERA 27 No. 35-14</t>
  </si>
  <si>
    <t>1/200</t>
  </si>
  <si>
    <t>MARIA ISABEL PATIÑO GONZALES</t>
  </si>
  <si>
    <t>LICENCIADA EN PSICOPEDAGOGIA</t>
  </si>
  <si>
    <t>COORPORACION UNICOSTA</t>
  </si>
  <si>
    <t>HORIZONTE NUEVO</t>
  </si>
  <si>
    <t>01/01 AL 30/12/2010</t>
  </si>
  <si>
    <t>DIRIGIR,CONTROLAR Y ADMINISTRAR ATENCION INTEGRAL EDUCATIVA, RECREACION NUTRICIONAL Y ATENDER NIÑOS Y NIÑAS MENORES DE 5 AÑOS CON EL FIN DE PROMOVER EL DESARROLLO INTEGRAL DE LA PRIMERA INFANCIA CON CALIDAD</t>
  </si>
  <si>
    <t>GERTRUDIS CARDES CORTES</t>
  </si>
  <si>
    <t>PSICOLOGO</t>
  </si>
  <si>
    <t>UNAD</t>
  </si>
  <si>
    <t>01/01 AL 31/12/2010</t>
  </si>
  <si>
    <t>NO CUMPLE CON LOS REQUISITOS ESTABLECIDOS EN EL PLIEGO DE LA CONVOCATORIA.</t>
  </si>
  <si>
    <t>EL EQUIPO ADICIONAL OFERTADO NO CUMPLE CON LOS PERFILES ESTABLECIDOS EN EL PLIEGO.</t>
  </si>
  <si>
    <t>PROPONENTE:CORPORACION HORIZONTE NUEVO</t>
  </si>
  <si>
    <t>NUMERO DE NIT 900,364,857 - 1</t>
  </si>
  <si>
    <t xml:space="preserve">No DEL GRUPO AL QUE SE PRESENTA </t>
  </si>
  <si>
    <t>AL 4</t>
  </si>
  <si>
    <t xml:space="preserve">CUMPLE </t>
  </si>
  <si>
    <t xml:space="preserve"> CUMPLE</t>
  </si>
  <si>
    <r>
      <t>EL PROPONENTE CUMPLE __</t>
    </r>
    <r>
      <rPr>
        <b/>
        <u/>
        <sz val="12"/>
        <color rgb="FF000000"/>
        <rFont val="Arial"/>
        <family val="2"/>
      </rPr>
      <t>X</t>
    </r>
    <r>
      <rPr>
        <b/>
        <sz val="12"/>
        <color rgb="FF000000"/>
        <rFont val="Arial"/>
        <family val="2"/>
      </rPr>
      <t>____ NO CUMPLE _______</t>
    </r>
  </si>
  <si>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</si>
  <si>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</si>
  <si>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N/A</t>
  </si>
  <si>
    <t>10 a 13</t>
  </si>
  <si>
    <t>PROPONENTE No.14. CORPORACION NUEVO HORIZONTE</t>
  </si>
  <si>
    <t>5 AL 7</t>
  </si>
  <si>
    <t>GARANTIA DE SERIEDAD DE LA PROPUESTA GRUPO 4</t>
  </si>
  <si>
    <t>21 AL 22</t>
  </si>
  <si>
    <t>8 y 9</t>
  </si>
  <si>
    <t>NO ALLEGA PERSONERIA DEL ICBF</t>
  </si>
  <si>
    <t>198 a 199</t>
  </si>
  <si>
    <t>NO PRESENTO PROPUESTA</t>
  </si>
  <si>
    <t>Se procede a evaluar la propuesta presentada por el siguientes oferente:</t>
  </si>
  <si>
    <t>VERIFICADO POR EL ICBF</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</si>
</sst>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
      <b/>
      <sz val="9"/>
      <color rgb="FF000000"/>
      <name val="Arial Narrow"/>
      <family val="2"/>
    </font>
    <font>
      <sz val="10"/>
      <color theme="1"/>
      <name val="Times New Roman"/>
      <family val="1"/>
    </font>
    <font>
      <sz val="11"/>
      <color rgb="FF000000"/>
      <name val="Calibri"/>
      <family val="2"/>
    </font>
    <font>
      <b/>
      <sz val="10"/>
      <color rgb="FF000000"/>
      <name val="Arial"/>
      <family val="2"/>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4" tint="0.79998168889431442"/>
        <bgColor indexed="65"/>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8">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10" borderId="0" applyNumberFormat="0" applyBorder="0" applyAlignment="0" applyProtection="0"/>
  </cellStyleXfs>
  <cellXfs count="248">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1" xfId="0" applyFont="1" applyFill="1" applyBorder="1" applyAlignment="1">
      <alignment vertical="center"/>
    </xf>
    <xf numFmtId="0" fontId="26" fillId="7" borderId="22" xfId="0" applyFont="1" applyFill="1" applyBorder="1" applyAlignment="1">
      <alignment horizontal="center" vertical="center" wrapText="1"/>
    </xf>
    <xf numFmtId="0" fontId="27" fillId="0" borderId="23" xfId="0" applyFont="1" applyBorder="1" applyAlignment="1">
      <alignment vertical="center" wrapText="1"/>
    </xf>
    <xf numFmtId="0" fontId="27" fillId="0" borderId="22" xfId="0" applyFont="1" applyBorder="1" applyAlignment="1">
      <alignment vertical="center"/>
    </xf>
    <xf numFmtId="0" fontId="26" fillId="7" borderId="23" xfId="0" applyFont="1" applyFill="1" applyBorder="1" applyAlignment="1">
      <alignment vertical="center"/>
    </xf>
    <xf numFmtId="0" fontId="27" fillId="7" borderId="22" xfId="0" applyFont="1" applyFill="1" applyBorder="1" applyAlignment="1">
      <alignment vertical="center"/>
    </xf>
    <xf numFmtId="0" fontId="27" fillId="7" borderId="0" xfId="0" applyFont="1" applyFill="1" applyAlignment="1">
      <alignment vertical="center"/>
    </xf>
    <xf numFmtId="0" fontId="27" fillId="7" borderId="23" xfId="0" applyFont="1" applyFill="1" applyBorder="1" applyAlignment="1">
      <alignment vertical="center"/>
    </xf>
    <xf numFmtId="0" fontId="26" fillId="7" borderId="24" xfId="0" applyFont="1" applyFill="1" applyBorder="1" applyAlignment="1">
      <alignment vertical="center"/>
    </xf>
    <xf numFmtId="0" fontId="26" fillId="7" borderId="23" xfId="0" applyFont="1" applyFill="1" applyBorder="1" applyAlignment="1">
      <alignment horizontal="center" vertical="center"/>
    </xf>
    <xf numFmtId="0" fontId="27" fillId="7" borderId="19" xfId="0" applyFont="1" applyFill="1" applyBorder="1" applyAlignment="1">
      <alignment vertical="center"/>
    </xf>
    <xf numFmtId="0" fontId="27" fillId="8" borderId="20" xfId="0" applyFont="1" applyFill="1" applyBorder="1" applyAlignment="1">
      <alignment vertical="center"/>
    </xf>
    <xf numFmtId="0" fontId="27" fillId="7" borderId="21" xfId="0" applyFont="1" applyFill="1" applyBorder="1" applyAlignment="1">
      <alignment vertical="center"/>
    </xf>
    <xf numFmtId="0" fontId="27" fillId="8" borderId="0" xfId="0" applyFont="1" applyFill="1" applyAlignment="1">
      <alignment vertical="center"/>
    </xf>
    <xf numFmtId="0" fontId="27" fillId="7" borderId="27" xfId="0" applyFont="1" applyFill="1" applyBorder="1" applyAlignment="1">
      <alignment vertical="center"/>
    </xf>
    <xf numFmtId="0" fontId="27" fillId="8" borderId="29" xfId="0" applyFont="1" applyFill="1" applyBorder="1" applyAlignment="1">
      <alignment vertical="center"/>
    </xf>
    <xf numFmtId="0" fontId="27" fillId="7" borderId="30" xfId="0" applyFont="1" applyFill="1" applyBorder="1" applyAlignment="1">
      <alignment vertical="center"/>
    </xf>
    <xf numFmtId="0" fontId="26" fillId="7" borderId="22" xfId="0" applyFont="1" applyFill="1" applyBorder="1" applyAlignment="1">
      <alignment vertical="center"/>
    </xf>
    <xf numFmtId="0" fontId="27" fillId="8" borderId="0" xfId="0" applyFont="1" applyFill="1" applyAlignment="1">
      <alignment horizontal="center" vertical="center"/>
    </xf>
    <xf numFmtId="0" fontId="27" fillId="8" borderId="29" xfId="0" applyFont="1" applyFill="1" applyBorder="1" applyAlignment="1">
      <alignment horizontal="center" vertical="center"/>
    </xf>
    <xf numFmtId="0" fontId="26" fillId="7" borderId="30"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3" xfId="0" applyFont="1" applyBorder="1" applyAlignment="1">
      <alignment vertical="center"/>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27" xfId="0" applyFont="1" applyFill="1" applyBorder="1" applyAlignment="1">
      <alignment vertical="center"/>
    </xf>
    <xf numFmtId="0" fontId="30" fillId="7" borderId="27" xfId="0" applyFont="1" applyFill="1" applyBorder="1" applyAlignment="1">
      <alignment horizontal="center" vertical="center"/>
    </xf>
    <xf numFmtId="0" fontId="30" fillId="7" borderId="27" xfId="0" applyFont="1" applyFill="1" applyBorder="1" applyAlignment="1">
      <alignment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top" wrapText="1"/>
    </xf>
    <xf numFmtId="49" fontId="0" fillId="3" borderId="1" xfId="0" applyNumberFormat="1" applyFill="1" applyBorder="1" applyAlignment="1">
      <alignment horizontal="right" vertical="center"/>
    </xf>
    <xf numFmtId="0" fontId="26" fillId="7" borderId="27" xfId="0" applyFont="1" applyFill="1" applyBorder="1" applyAlignment="1">
      <alignment vertical="center"/>
    </xf>
    <xf numFmtId="2" fontId="0" fillId="3" borderId="1" xfId="0" applyNumberFormat="1" applyFill="1" applyBorder="1" applyAlignment="1">
      <alignment horizontal="right" vertical="center"/>
    </xf>
    <xf numFmtId="14" fontId="0" fillId="0" borderId="1" xfId="0" applyNumberFormat="1" applyBorder="1" applyAlignment="1"/>
    <xf numFmtId="0" fontId="5" fillId="10" borderId="1" xfId="7" applyBorder="1" applyAlignment="1">
      <alignment horizontal="center"/>
    </xf>
    <xf numFmtId="0" fontId="5" fillId="10" borderId="1" xfId="7" applyBorder="1" applyAlignment="1">
      <alignment horizontal="center" wrapText="1"/>
    </xf>
    <xf numFmtId="0" fontId="0" fillId="0" borderId="1" xfId="0" applyFill="1" applyBorder="1" applyAlignment="1">
      <alignment horizontal="center" wrapText="1"/>
    </xf>
    <xf numFmtId="0" fontId="0" fillId="2" borderId="0" xfId="0" applyFill="1" applyAlignment="1">
      <alignment vertical="center"/>
    </xf>
    <xf numFmtId="0" fontId="0" fillId="2" borderId="1" xfId="0" applyFill="1" applyBorder="1" applyAlignment="1">
      <alignment wrapText="1"/>
    </xf>
    <xf numFmtId="0" fontId="0" fillId="2" borderId="1" xfId="0" applyFill="1" applyBorder="1" applyAlignment="1"/>
    <xf numFmtId="0" fontId="0" fillId="2" borderId="1" xfId="0" applyFill="1" applyBorder="1"/>
    <xf numFmtId="0" fontId="0" fillId="2" borderId="1" xfId="0" applyFill="1" applyBorder="1" applyAlignment="1">
      <alignment vertical="center"/>
    </xf>
    <xf numFmtId="0" fontId="0" fillId="2" borderId="1" xfId="0" applyFill="1" applyBorder="1" applyAlignment="1">
      <alignment horizontal="center"/>
    </xf>
    <xf numFmtId="0" fontId="0" fillId="2" borderId="1" xfId="0" applyFill="1" applyBorder="1" applyAlignment="1">
      <alignment horizontal="center" wrapText="1"/>
    </xf>
    <xf numFmtId="0" fontId="0" fillId="11" borderId="1" xfId="0" applyFill="1" applyBorder="1" applyAlignment="1">
      <alignment wrapText="1"/>
    </xf>
    <xf numFmtId="0" fontId="0" fillId="0" borderId="1" xfId="0" applyBorder="1" applyAlignment="1">
      <alignment horizontal="center" vertical="center"/>
    </xf>
    <xf numFmtId="0" fontId="27" fillId="7" borderId="26" xfId="0" applyFont="1" applyFill="1" applyBorder="1" applyAlignment="1">
      <alignment vertical="center" wrapText="1"/>
    </xf>
    <xf numFmtId="0" fontId="27" fillId="7" borderId="25" xfId="0" applyFont="1" applyFill="1" applyBorder="1" applyAlignment="1">
      <alignment vertical="center" wrapText="1"/>
    </xf>
    <xf numFmtId="0" fontId="0" fillId="0" borderId="1" xfId="0" applyBorder="1" applyAlignment="1">
      <alignment horizontal="center" vertical="center"/>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34" fillId="0" borderId="0" xfId="0" applyFont="1"/>
    <xf numFmtId="0" fontId="34" fillId="0" borderId="0" xfId="0" applyFont="1" applyAlignment="1">
      <alignment vertical="center" wrapText="1"/>
    </xf>
    <xf numFmtId="0" fontId="33" fillId="6" borderId="1"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35" fillId="0" borderId="1" xfId="0" applyFont="1" applyBorder="1" applyAlignment="1">
      <alignment horizontal="center" vertical="center"/>
    </xf>
    <xf numFmtId="0" fontId="25" fillId="0" borderId="1" xfId="0" applyFont="1" applyBorder="1" applyAlignment="1">
      <alignment horizontal="center" vertical="center" wrapText="1"/>
    </xf>
    <xf numFmtId="0" fontId="35" fillId="0" borderId="1" xfId="0" applyFont="1" applyBorder="1" applyAlignment="1">
      <alignment vertical="center"/>
    </xf>
    <xf numFmtId="0" fontId="35" fillId="0" borderId="1" xfId="0" applyFont="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xf numFmtId="0" fontId="0" fillId="0" borderId="0" xfId="0" applyAlignment="1">
      <alignment horizontal="justify" vertical="center" wrapText="1"/>
    </xf>
    <xf numFmtId="0" fontId="0" fillId="0" borderId="1" xfId="0" applyFill="1" applyBorder="1" applyAlignment="1">
      <alignment horizontal="justify" vertical="center"/>
    </xf>
    <xf numFmtId="0" fontId="37" fillId="0" borderId="1" xfId="0" applyFont="1" applyFill="1" applyBorder="1" applyAlignment="1" applyProtection="1">
      <alignment horizontal="center" vertical="center" wrapText="1"/>
      <protection locked="0"/>
    </xf>
    <xf numFmtId="0" fontId="26" fillId="7" borderId="20" xfId="0" applyFont="1" applyFill="1" applyBorder="1" applyAlignment="1">
      <alignment horizontal="center" vertical="center"/>
    </xf>
    <xf numFmtId="0" fontId="26" fillId="7" borderId="21" xfId="0" applyFont="1" applyFill="1" applyBorder="1" applyAlignment="1">
      <alignment horizontal="center" vertical="center"/>
    </xf>
    <xf numFmtId="0" fontId="26" fillId="7" borderId="29" xfId="0" applyFont="1" applyFill="1" applyBorder="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center" vertical="center"/>
    </xf>
    <xf numFmtId="0" fontId="27" fillId="7" borderId="26" xfId="0" applyFont="1" applyFill="1" applyBorder="1" applyAlignment="1">
      <alignment horizontal="left" vertical="top" wrapText="1"/>
    </xf>
    <xf numFmtId="170" fontId="31" fillId="7" borderId="26" xfId="3" applyNumberFormat="1" applyFont="1" applyFill="1" applyBorder="1" applyAlignment="1">
      <alignment horizontal="center" vertical="center" wrapText="1"/>
    </xf>
    <xf numFmtId="170" fontId="31" fillId="7" borderId="25" xfId="3" applyNumberFormat="1" applyFont="1" applyFill="1" applyBorder="1" applyAlignment="1">
      <alignment horizontal="center" vertical="center" wrapText="1"/>
    </xf>
    <xf numFmtId="0" fontId="26" fillId="9" borderId="24" xfId="0" applyFont="1" applyFill="1" applyBorder="1" applyAlignment="1">
      <alignment horizontal="center" vertical="center"/>
    </xf>
    <xf numFmtId="0" fontId="26" fillId="9" borderId="26" xfId="0" applyFont="1" applyFill="1" applyBorder="1" applyAlignment="1">
      <alignment horizontal="center" vertical="center"/>
    </xf>
    <xf numFmtId="0" fontId="26" fillId="9" borderId="25" xfId="0" applyFont="1" applyFill="1" applyBorder="1" applyAlignment="1">
      <alignment horizontal="center" vertical="center"/>
    </xf>
    <xf numFmtId="44" fontId="31" fillId="7" borderId="26" xfId="3" applyFont="1" applyFill="1" applyBorder="1" applyAlignment="1">
      <alignment horizontal="center" vertical="center" wrapText="1"/>
    </xf>
    <xf numFmtId="44" fontId="31" fillId="7" borderId="25" xfId="3" applyFont="1" applyFill="1" applyBorder="1" applyAlignment="1">
      <alignment horizontal="center" vertical="center" wrapText="1"/>
    </xf>
    <xf numFmtId="0" fontId="30" fillId="7" borderId="26" xfId="0" applyFont="1" applyFill="1" applyBorder="1" applyAlignment="1">
      <alignment horizontal="center" vertical="center" wrapText="1"/>
    </xf>
    <xf numFmtId="0" fontId="30" fillId="7" borderId="25" xfId="0" applyFont="1" applyFill="1" applyBorder="1" applyAlignment="1">
      <alignment horizontal="center" vertical="center" wrapText="1"/>
    </xf>
    <xf numFmtId="44" fontId="31" fillId="7" borderId="26" xfId="3" applyNumberFormat="1"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0"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26" xfId="0" applyFont="1" applyFill="1" applyBorder="1" applyAlignment="1">
      <alignment horizontal="center" vertical="center" wrapText="1"/>
    </xf>
    <xf numFmtId="0" fontId="31" fillId="7" borderId="25" xfId="0" applyFont="1" applyFill="1" applyBorder="1" applyAlignment="1">
      <alignment horizontal="center" vertical="center" wrapText="1"/>
    </xf>
    <xf numFmtId="0" fontId="0" fillId="0" borderId="22" xfId="0" applyBorder="1"/>
    <xf numFmtId="0" fontId="26" fillId="7" borderId="29" xfId="0" applyFont="1" applyFill="1" applyBorder="1" applyAlignment="1">
      <alignment vertical="center" wrapText="1"/>
    </xf>
    <xf numFmtId="0" fontId="26" fillId="7" borderId="28" xfId="0" applyFont="1" applyFill="1" applyBorder="1" applyAlignment="1">
      <alignment vertical="center" wrapText="1"/>
    </xf>
    <xf numFmtId="0" fontId="27" fillId="7" borderId="32" xfId="0" applyFont="1" applyFill="1" applyBorder="1" applyAlignment="1">
      <alignment vertical="center"/>
    </xf>
    <xf numFmtId="0" fontId="26" fillId="7" borderId="19" xfId="0" applyFont="1" applyFill="1" applyBorder="1" applyAlignment="1">
      <alignment vertical="center"/>
    </xf>
    <xf numFmtId="0" fontId="26" fillId="7" borderId="27" xfId="0" applyFont="1" applyFill="1" applyBorder="1" applyAlignment="1">
      <alignment vertical="center"/>
    </xf>
    <xf numFmtId="0" fontId="26" fillId="7" borderId="20" xfId="0" applyFont="1" applyFill="1" applyBorder="1" applyAlignment="1">
      <alignment vertical="center" wrapText="1"/>
    </xf>
    <xf numFmtId="0" fontId="26" fillId="7" borderId="31" xfId="0" applyFont="1" applyFill="1" applyBorder="1" applyAlignment="1">
      <alignment vertical="center" wrapText="1"/>
    </xf>
    <xf numFmtId="0" fontId="27" fillId="7" borderId="33" xfId="0" applyFont="1" applyFill="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34"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36" fillId="0" borderId="0" xfId="0" applyFont="1" applyAlignment="1">
      <alignment horizontal="center" vertical="center"/>
    </xf>
    <xf numFmtId="0" fontId="33" fillId="6" borderId="1" xfId="0" applyFont="1" applyFill="1" applyBorder="1" applyAlignment="1">
      <alignment horizontal="center" vertical="center" wrapText="1"/>
    </xf>
    <xf numFmtId="0" fontId="25" fillId="7" borderId="1" xfId="0" applyFont="1" applyFill="1" applyBorder="1" applyAlignment="1">
      <alignment horizontal="justify" vertical="center" wrapText="1"/>
    </xf>
    <xf numFmtId="0" fontId="35" fillId="0" borderId="1" xfId="0" applyFont="1" applyBorder="1" applyAlignment="1">
      <alignment horizontal="left" vertical="center"/>
    </xf>
    <xf numFmtId="0" fontId="35" fillId="0" borderId="1" xfId="0" applyFont="1" applyBorder="1" applyAlignment="1">
      <alignment horizontal="left" vertical="center" wrapText="1"/>
    </xf>
    <xf numFmtId="0" fontId="25" fillId="0" borderId="1" xfId="0" applyFont="1" applyBorder="1" applyAlignment="1">
      <alignment horizontal="justify"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1" xfId="0"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cellXfs>
  <cellStyles count="8">
    <cellStyle name="20% - Énfasis1" xfId="7" builtinId="30"/>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3" zoomScale="84" zoomScaleNormal="84" workbookViewId="0">
      <selection activeCell="B14" sqref="B14:D15"/>
    </sheetView>
  </sheetViews>
  <sheetFormatPr baseColWidth="10" defaultRowHeight="15.75" x14ac:dyDescent="0.25"/>
  <cols>
    <col min="1" max="1" width="24.85546875" style="119" customWidth="1"/>
    <col min="2" max="2" width="55.5703125" style="119" customWidth="1"/>
    <col min="3" max="3" width="41.28515625" style="119" customWidth="1"/>
    <col min="4" max="4" width="29.42578125" style="119" customWidth="1"/>
    <col min="5" max="5" width="29.140625" style="119" customWidth="1"/>
    <col min="6" max="16384" width="11.42578125" style="72"/>
  </cols>
  <sheetData>
    <row r="1" spans="1:5" ht="15.75" customHeight="1" x14ac:dyDescent="0.25">
      <c r="A1" s="187" t="s">
        <v>87</v>
      </c>
      <c r="B1" s="188"/>
      <c r="C1" s="188"/>
      <c r="D1" s="188"/>
      <c r="E1" s="95"/>
    </row>
    <row r="2" spans="1:5" ht="27.75" customHeight="1" x14ac:dyDescent="0.25">
      <c r="A2" s="96"/>
      <c r="B2" s="189" t="s">
        <v>76</v>
      </c>
      <c r="C2" s="189"/>
      <c r="D2" s="189"/>
      <c r="E2" s="97"/>
    </row>
    <row r="3" spans="1:5" ht="21" customHeight="1" x14ac:dyDescent="0.25">
      <c r="A3" s="98"/>
      <c r="B3" s="189" t="s">
        <v>146</v>
      </c>
      <c r="C3" s="189"/>
      <c r="D3" s="189"/>
      <c r="E3" s="99"/>
    </row>
    <row r="4" spans="1:5" thickBot="1" x14ac:dyDescent="0.3">
      <c r="A4" s="100"/>
      <c r="B4" s="101"/>
      <c r="C4" s="101"/>
      <c r="D4" s="101"/>
      <c r="E4" s="102"/>
    </row>
    <row r="5" spans="1:5" ht="26.25" customHeight="1" thickBot="1" x14ac:dyDescent="0.3">
      <c r="A5" s="100"/>
      <c r="B5" s="103" t="s">
        <v>185</v>
      </c>
      <c r="C5" s="150"/>
      <c r="D5" s="151"/>
      <c r="E5" s="102"/>
    </row>
    <row r="6" spans="1:5" ht="27.75" customHeight="1" thickBot="1" x14ac:dyDescent="0.3">
      <c r="A6" s="100"/>
      <c r="B6" s="125" t="s">
        <v>186</v>
      </c>
      <c r="C6" s="190"/>
      <c r="D6" s="191"/>
      <c r="E6" s="102"/>
    </row>
    <row r="7" spans="1:5" ht="29.25" customHeight="1" thickBot="1" x14ac:dyDescent="0.3">
      <c r="A7" s="100"/>
      <c r="B7" s="125" t="s">
        <v>187</v>
      </c>
      <c r="C7" s="184" t="s">
        <v>147</v>
      </c>
      <c r="D7" s="185"/>
      <c r="E7" s="102"/>
    </row>
    <row r="8" spans="1:5" ht="16.5" thickBot="1" x14ac:dyDescent="0.3">
      <c r="A8" s="100"/>
      <c r="B8" s="126" t="s">
        <v>188</v>
      </c>
      <c r="C8" s="182">
        <v>544147600</v>
      </c>
      <c r="D8" s="183"/>
      <c r="E8" s="102"/>
    </row>
    <row r="9" spans="1:5" ht="23.25" customHeight="1" thickBot="1" x14ac:dyDescent="0.3">
      <c r="A9" s="100"/>
      <c r="B9" s="126"/>
      <c r="C9" s="182"/>
      <c r="D9" s="183"/>
      <c r="E9" s="102"/>
    </row>
    <row r="10" spans="1:5" ht="26.25" customHeight="1" thickBot="1" x14ac:dyDescent="0.3">
      <c r="A10" s="100"/>
      <c r="B10" s="126"/>
      <c r="C10" s="182"/>
      <c r="D10" s="183"/>
      <c r="E10" s="102"/>
    </row>
    <row r="11" spans="1:5" ht="21.75" customHeight="1" thickBot="1" x14ac:dyDescent="0.3">
      <c r="A11" s="100"/>
      <c r="B11" s="126"/>
      <c r="C11" s="182"/>
      <c r="D11" s="183"/>
      <c r="E11" s="102"/>
    </row>
    <row r="12" spans="1:5" ht="32.25" thickBot="1" x14ac:dyDescent="0.3">
      <c r="A12" s="100"/>
      <c r="B12" s="127" t="s">
        <v>148</v>
      </c>
      <c r="C12" s="186">
        <f>+C8+C9+C10</f>
        <v>544147600</v>
      </c>
      <c r="D12" s="183"/>
      <c r="E12" s="102"/>
    </row>
    <row r="13" spans="1:5" ht="43.5" customHeight="1" thickBot="1" x14ac:dyDescent="0.3">
      <c r="A13" s="100"/>
      <c r="B13" s="127" t="s">
        <v>149</v>
      </c>
      <c r="C13" s="177">
        <f>C12/616000</f>
        <v>883.35649350649351</v>
      </c>
      <c r="D13" s="178"/>
      <c r="E13" s="102"/>
    </row>
    <row r="14" spans="1:5" ht="24.75" customHeight="1" x14ac:dyDescent="0.25">
      <c r="A14" s="100"/>
      <c r="B14" s="105"/>
      <c r="C14" s="171"/>
      <c r="D14" s="172"/>
      <c r="E14" s="102"/>
    </row>
    <row r="15" spans="1:5" ht="28.5" customHeight="1" thickBot="1" x14ac:dyDescent="0.3">
      <c r="A15" s="100"/>
      <c r="B15" s="109" t="s">
        <v>150</v>
      </c>
      <c r="C15" s="173"/>
      <c r="D15" s="115"/>
      <c r="E15" s="102"/>
    </row>
    <row r="16" spans="1:5" ht="27" customHeight="1" x14ac:dyDescent="0.25">
      <c r="A16" s="100"/>
      <c r="B16" s="105" t="s">
        <v>77</v>
      </c>
      <c r="C16" s="106">
        <v>100080000</v>
      </c>
      <c r="D16" s="107"/>
      <c r="E16" s="102"/>
    </row>
    <row r="17" spans="1:6" ht="19.5" customHeight="1" x14ac:dyDescent="0.25">
      <c r="A17" s="100"/>
      <c r="B17" s="100" t="s">
        <v>78</v>
      </c>
      <c r="C17" s="108">
        <v>132946000</v>
      </c>
      <c r="D17" s="102"/>
      <c r="E17" s="102"/>
    </row>
    <row r="18" spans="1:6" ht="15" x14ac:dyDescent="0.25">
      <c r="A18" s="100"/>
      <c r="B18" s="100" t="s">
        <v>79</v>
      </c>
      <c r="C18" s="108">
        <v>15000000</v>
      </c>
      <c r="D18" s="102"/>
      <c r="E18" s="102"/>
    </row>
    <row r="19" spans="1:6" ht="27" customHeight="1" thickBot="1" x14ac:dyDescent="0.3">
      <c r="A19" s="100"/>
      <c r="B19" s="109" t="s">
        <v>80</v>
      </c>
      <c r="C19" s="110">
        <v>15000000</v>
      </c>
      <c r="D19" s="111"/>
      <c r="E19" s="102"/>
    </row>
    <row r="20" spans="1:6" ht="27" customHeight="1" thickBot="1" x14ac:dyDescent="0.3">
      <c r="A20" s="100"/>
      <c r="B20" s="179" t="s">
        <v>81</v>
      </c>
      <c r="C20" s="180"/>
      <c r="D20" s="181"/>
      <c r="E20" s="102"/>
    </row>
    <row r="21" spans="1:6" ht="26.25" customHeight="1" thickBot="1" x14ac:dyDescent="0.3">
      <c r="A21" s="100"/>
      <c r="B21" s="179" t="s">
        <v>82</v>
      </c>
      <c r="C21" s="180"/>
      <c r="D21" s="181"/>
      <c r="E21" s="102"/>
    </row>
    <row r="22" spans="1:6" x14ac:dyDescent="0.25">
      <c r="A22" s="100"/>
      <c r="B22" s="112" t="s">
        <v>151</v>
      </c>
      <c r="C22" s="113">
        <f>C16/C18</f>
        <v>6.6719999999999997</v>
      </c>
      <c r="D22" s="104" t="s">
        <v>189</v>
      </c>
      <c r="E22" s="102"/>
    </row>
    <row r="23" spans="1:6" ht="24" customHeight="1" thickBot="1" x14ac:dyDescent="0.3">
      <c r="A23" s="100"/>
      <c r="B23" s="135" t="s">
        <v>83</v>
      </c>
      <c r="C23" s="114">
        <f>(C19/C17)</f>
        <v>0.11282776465632663</v>
      </c>
      <c r="D23" s="115" t="s">
        <v>190</v>
      </c>
      <c r="E23" s="102"/>
    </row>
    <row r="24" spans="1:6" ht="16.5" thickBot="1" x14ac:dyDescent="0.3">
      <c r="A24" s="100"/>
      <c r="B24" s="116"/>
      <c r="C24" s="117"/>
      <c r="D24" s="101"/>
      <c r="E24" s="118"/>
    </row>
    <row r="25" spans="1:6" ht="15.75" customHeight="1" x14ac:dyDescent="0.25">
      <c r="A25" s="195"/>
      <c r="B25" s="196" t="s">
        <v>84</v>
      </c>
      <c r="C25" s="198" t="s">
        <v>191</v>
      </c>
      <c r="D25" s="199"/>
      <c r="E25" s="200"/>
      <c r="F25" s="192"/>
    </row>
    <row r="26" spans="1:6" ht="16.5" thickBot="1" x14ac:dyDescent="0.3">
      <c r="A26" s="195"/>
      <c r="B26" s="197"/>
      <c r="C26" s="193" t="s">
        <v>85</v>
      </c>
      <c r="D26" s="194"/>
      <c r="E26" s="200"/>
      <c r="F26" s="192"/>
    </row>
    <row r="27" spans="1:6" ht="21" customHeight="1" thickBot="1" x14ac:dyDescent="0.3">
      <c r="A27" s="109"/>
      <c r="B27" s="176"/>
      <c r="C27" s="176"/>
      <c r="D27" s="176"/>
      <c r="E27" s="111"/>
      <c r="F27" s="94"/>
    </row>
    <row r="28" spans="1:6" x14ac:dyDescent="0.25">
      <c r="B28" s="120" t="s">
        <v>152</v>
      </c>
    </row>
  </sheetData>
  <sheetProtection algorithmName="SHA-512" hashValue="Xy4Gtde/m8VzLu11hymLzzA+RHJnik2KO5Wj6YEfKrDgd/TZaRbat/1mCGjk28Jt+VyqDOVU0Po9AeKkUu83TA==" saltValue="hYAsto4IO3gwMtIRX6sV/w==" spinCount="100000" sheet="1" objects="1" scenarios="1"/>
  <mergeCells count="20">
    <mergeCell ref="A1:D1"/>
    <mergeCell ref="B2:D2"/>
    <mergeCell ref="B3:D3"/>
    <mergeCell ref="C6:D6"/>
    <mergeCell ref="F25:F26"/>
    <mergeCell ref="C26:D26"/>
    <mergeCell ref="B21:D21"/>
    <mergeCell ref="A25:A26"/>
    <mergeCell ref="B25:B26"/>
    <mergeCell ref="C25:D25"/>
    <mergeCell ref="E25:E26"/>
    <mergeCell ref="B27:D27"/>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32"/>
  <sheetViews>
    <sheetView topLeftCell="A23" workbookViewId="0">
      <selection activeCell="H27" sqref="H27:L28"/>
    </sheetView>
  </sheetViews>
  <sheetFormatPr baseColWidth="10" defaultRowHeight="15" x14ac:dyDescent="0.25"/>
  <sheetData>
    <row r="1" spans="1:19" s="72" customFormat="1" x14ac:dyDescent="0.25">
      <c r="A1" s="153"/>
      <c r="B1" s="153"/>
      <c r="C1" s="153"/>
      <c r="D1" s="153"/>
      <c r="E1" s="154"/>
      <c r="F1" s="155"/>
      <c r="G1" s="153"/>
      <c r="H1" s="153"/>
      <c r="I1" s="153"/>
      <c r="J1" s="153"/>
      <c r="K1" s="153"/>
      <c r="L1" s="153"/>
      <c r="M1" s="153"/>
      <c r="N1" s="153"/>
      <c r="O1" s="153"/>
    </row>
    <row r="2" spans="1:19" s="72" customFormat="1" x14ac:dyDescent="0.25">
      <c r="A2" s="153"/>
      <c r="B2" s="153"/>
      <c r="C2" s="153"/>
      <c r="D2" s="153"/>
      <c r="E2" s="154"/>
      <c r="F2" s="155"/>
      <c r="G2" s="153"/>
      <c r="H2" s="153"/>
      <c r="I2" s="153"/>
      <c r="J2" s="153"/>
      <c r="K2" s="153"/>
      <c r="L2" s="153"/>
      <c r="M2" s="153"/>
      <c r="N2" s="153"/>
      <c r="O2" s="153"/>
    </row>
    <row r="3" spans="1:19" s="72" customFormat="1" x14ac:dyDescent="0.25">
      <c r="A3" s="201" t="s">
        <v>65</v>
      </c>
      <c r="B3" s="201"/>
      <c r="C3" s="201"/>
      <c r="D3" s="201"/>
      <c r="E3" s="201"/>
      <c r="F3" s="201"/>
      <c r="G3" s="201"/>
      <c r="H3" s="201"/>
      <c r="I3" s="201"/>
      <c r="J3" s="201"/>
      <c r="K3" s="201"/>
      <c r="L3" s="201"/>
      <c r="M3" s="153"/>
      <c r="N3" s="153"/>
      <c r="O3" s="153"/>
    </row>
    <row r="4" spans="1:19" s="72" customFormat="1" x14ac:dyDescent="0.25">
      <c r="A4" s="156"/>
      <c r="B4" s="153"/>
      <c r="C4" s="153"/>
      <c r="D4" s="153"/>
      <c r="E4" s="154"/>
      <c r="F4" s="155"/>
      <c r="G4" s="153"/>
      <c r="H4" s="153"/>
      <c r="I4" s="153"/>
      <c r="J4" s="153"/>
      <c r="K4" s="153"/>
      <c r="L4" s="153"/>
      <c r="M4" s="153"/>
      <c r="N4" s="153"/>
      <c r="O4" s="153"/>
    </row>
    <row r="5" spans="1:19" s="72" customFormat="1" x14ac:dyDescent="0.25">
      <c r="A5" s="201" t="s">
        <v>192</v>
      </c>
      <c r="B5" s="201"/>
      <c r="C5" s="201"/>
      <c r="D5" s="201"/>
      <c r="E5" s="201"/>
      <c r="F5" s="201"/>
      <c r="G5" s="201"/>
      <c r="H5" s="201"/>
      <c r="I5" s="201"/>
      <c r="J5" s="201"/>
      <c r="K5" s="201"/>
      <c r="L5" s="201"/>
      <c r="M5" s="153"/>
      <c r="N5" s="153"/>
      <c r="O5" s="153"/>
    </row>
    <row r="6" spans="1:19" s="72" customFormat="1" x14ac:dyDescent="0.25">
      <c r="A6" s="157"/>
      <c r="B6" s="153"/>
      <c r="C6" s="153"/>
      <c r="D6" s="153"/>
      <c r="E6" s="154"/>
      <c r="F6" s="155"/>
      <c r="G6" s="153"/>
      <c r="H6" s="153"/>
      <c r="I6" s="153"/>
      <c r="J6" s="153"/>
      <c r="K6" s="153"/>
      <c r="L6" s="153"/>
      <c r="M6" s="153"/>
      <c r="N6" s="153"/>
      <c r="O6" s="153"/>
    </row>
    <row r="7" spans="1:19" s="72" customFormat="1" ht="42" customHeight="1" x14ac:dyDescent="0.25">
      <c r="A7" s="202" t="s">
        <v>193</v>
      </c>
      <c r="B7" s="202"/>
      <c r="C7" s="202"/>
      <c r="D7" s="202"/>
      <c r="E7" s="202"/>
      <c r="F7" s="202"/>
      <c r="G7" s="202"/>
      <c r="H7" s="202"/>
      <c r="I7" s="202"/>
      <c r="J7" s="202"/>
      <c r="K7" s="202"/>
      <c r="L7" s="202"/>
      <c r="M7" s="153"/>
      <c r="N7" s="153"/>
      <c r="O7" s="153"/>
    </row>
    <row r="8" spans="1:19" s="72" customFormat="1" ht="45.75" customHeight="1" x14ac:dyDescent="0.25">
      <c r="A8" s="202"/>
      <c r="B8" s="202"/>
      <c r="C8" s="202"/>
      <c r="D8" s="202"/>
      <c r="E8" s="202"/>
      <c r="F8" s="202"/>
      <c r="G8" s="202"/>
      <c r="H8" s="202"/>
      <c r="I8" s="202"/>
      <c r="J8" s="202"/>
      <c r="K8" s="202"/>
      <c r="L8" s="202"/>
      <c r="M8" s="153"/>
      <c r="N8" s="153"/>
      <c r="O8" s="153"/>
    </row>
    <row r="9" spans="1:19" s="72" customFormat="1" ht="6.75" customHeight="1" x14ac:dyDescent="0.25">
      <c r="A9" s="202" t="s">
        <v>204</v>
      </c>
      <c r="B9" s="202"/>
      <c r="C9" s="202"/>
      <c r="D9" s="202"/>
      <c r="E9" s="202"/>
      <c r="F9" s="202"/>
      <c r="G9" s="202"/>
      <c r="H9" s="202"/>
      <c r="I9" s="202"/>
      <c r="J9" s="202"/>
      <c r="K9" s="202"/>
      <c r="L9" s="202"/>
      <c r="M9" s="153"/>
      <c r="N9" s="153"/>
      <c r="O9" s="153"/>
    </row>
    <row r="10" spans="1:19" s="72" customFormat="1" ht="18" customHeight="1" x14ac:dyDescent="0.25">
      <c r="A10" s="202"/>
      <c r="B10" s="202"/>
      <c r="C10" s="202"/>
      <c r="D10" s="202"/>
      <c r="E10" s="202"/>
      <c r="F10" s="202"/>
      <c r="G10" s="202"/>
      <c r="H10" s="202"/>
      <c r="I10" s="202"/>
      <c r="J10" s="202"/>
      <c r="K10" s="202"/>
      <c r="L10" s="202"/>
      <c r="M10" s="153"/>
      <c r="N10" s="153"/>
      <c r="O10" s="153"/>
    </row>
    <row r="11" spans="1:19" s="72" customFormat="1" ht="15.75" thickBot="1" x14ac:dyDescent="0.3">
      <c r="A11" s="153"/>
      <c r="B11" s="153"/>
      <c r="C11" s="153"/>
      <c r="D11" s="153"/>
      <c r="E11" s="154"/>
      <c r="F11" s="155"/>
      <c r="G11" s="153"/>
      <c r="H11" s="153"/>
      <c r="I11" s="153"/>
      <c r="J11" s="153"/>
      <c r="K11" s="153"/>
      <c r="L11" s="153"/>
      <c r="M11" s="153"/>
      <c r="N11" s="153"/>
      <c r="O11" s="153"/>
    </row>
    <row r="12" spans="1:19" s="72" customFormat="1" ht="15.75" thickBot="1" x14ac:dyDescent="0.3">
      <c r="A12" s="55"/>
      <c r="B12" s="203" t="s">
        <v>86</v>
      </c>
      <c r="C12" s="204"/>
      <c r="D12" s="204"/>
      <c r="E12" s="204"/>
      <c r="F12" s="204"/>
      <c r="G12" s="204"/>
      <c r="H12" s="204"/>
      <c r="I12" s="204"/>
      <c r="J12" s="204"/>
      <c r="K12" s="204"/>
      <c r="L12" s="205"/>
      <c r="M12" s="153"/>
      <c r="N12" s="153"/>
      <c r="O12" s="153"/>
    </row>
    <row r="13" spans="1:19" s="72" customFormat="1" x14ac:dyDescent="0.25">
      <c r="A13" s="157"/>
      <c r="B13" s="56"/>
      <c r="C13" s="56"/>
      <c r="D13" s="56"/>
      <c r="E13" s="56"/>
      <c r="F13" s="56"/>
      <c r="G13" s="56"/>
      <c r="H13" s="56"/>
      <c r="I13" s="56"/>
      <c r="J13" s="56"/>
      <c r="K13" s="56"/>
      <c r="L13" s="56"/>
      <c r="M13" s="153"/>
      <c r="N13" s="153"/>
      <c r="O13" s="153"/>
    </row>
    <row r="14" spans="1:19" s="72" customFormat="1" x14ac:dyDescent="0.25">
      <c r="A14" s="206" t="s">
        <v>196</v>
      </c>
      <c r="B14" s="206"/>
      <c r="C14" s="206"/>
      <c r="D14" s="206"/>
      <c r="E14" s="206"/>
      <c r="F14" s="206"/>
      <c r="G14" s="206"/>
      <c r="H14" s="206"/>
      <c r="I14" s="206"/>
      <c r="J14" s="206"/>
      <c r="K14" s="206"/>
      <c r="L14" s="206"/>
      <c r="M14" s="158"/>
      <c r="N14" s="158"/>
      <c r="O14" s="158"/>
      <c r="P14" s="158"/>
      <c r="Q14" s="158"/>
      <c r="R14" s="158"/>
      <c r="S14" s="158"/>
    </row>
    <row r="15" spans="1:19" s="72" customFormat="1" x14ac:dyDescent="0.25">
      <c r="A15" s="158"/>
      <c r="B15" s="158"/>
      <c r="C15" s="158"/>
      <c r="D15" s="158"/>
      <c r="E15" s="159"/>
      <c r="F15" s="159"/>
      <c r="G15" s="158"/>
      <c r="H15" s="158"/>
      <c r="I15" s="158"/>
      <c r="J15" s="158"/>
      <c r="K15" s="158"/>
      <c r="L15" s="158"/>
      <c r="M15" s="158"/>
      <c r="N15" s="158"/>
      <c r="O15" s="158"/>
      <c r="P15" s="158"/>
      <c r="Q15" s="158"/>
      <c r="R15" s="158"/>
      <c r="S15" s="158"/>
    </row>
    <row r="16" spans="1:19" s="72" customFormat="1" ht="27.75" customHeight="1" x14ac:dyDescent="0.25">
      <c r="A16" s="207" t="s">
        <v>66</v>
      </c>
      <c r="B16" s="207"/>
      <c r="C16" s="207"/>
      <c r="D16" s="207"/>
      <c r="E16" s="160" t="s">
        <v>67</v>
      </c>
      <c r="F16" s="160" t="s">
        <v>68</v>
      </c>
      <c r="G16" s="160" t="s">
        <v>69</v>
      </c>
      <c r="H16" s="207" t="s">
        <v>3</v>
      </c>
      <c r="I16" s="207"/>
      <c r="J16" s="207"/>
      <c r="K16" s="207"/>
      <c r="L16" s="207"/>
      <c r="M16" s="158"/>
      <c r="N16" s="158"/>
      <c r="O16" s="158"/>
      <c r="P16" s="158"/>
      <c r="Q16" s="158"/>
      <c r="R16" s="158"/>
      <c r="S16" s="158"/>
    </row>
    <row r="17" spans="1:19" s="72" customFormat="1" ht="45" customHeight="1" x14ac:dyDescent="0.25">
      <c r="A17" s="208" t="s">
        <v>91</v>
      </c>
      <c r="B17" s="208"/>
      <c r="C17" s="208"/>
      <c r="D17" s="208"/>
      <c r="E17" s="161" t="s">
        <v>197</v>
      </c>
      <c r="F17" s="162" t="s">
        <v>154</v>
      </c>
      <c r="G17" s="164"/>
      <c r="H17" s="209"/>
      <c r="I17" s="209"/>
      <c r="J17" s="209"/>
      <c r="K17" s="209"/>
      <c r="L17" s="209"/>
      <c r="M17" s="158"/>
      <c r="N17" s="158"/>
      <c r="O17" s="158"/>
      <c r="P17" s="158"/>
      <c r="Q17" s="158"/>
      <c r="R17" s="158"/>
      <c r="S17" s="158"/>
    </row>
    <row r="18" spans="1:19" s="72" customFormat="1" ht="30.75" customHeight="1" x14ac:dyDescent="0.25">
      <c r="A18" s="208" t="s">
        <v>92</v>
      </c>
      <c r="B18" s="208"/>
      <c r="C18" s="208"/>
      <c r="D18" s="208"/>
      <c r="E18" s="161">
        <v>19</v>
      </c>
      <c r="F18" s="162" t="s">
        <v>154</v>
      </c>
      <c r="G18" s="164"/>
      <c r="H18" s="209"/>
      <c r="I18" s="209"/>
      <c r="J18" s="209"/>
      <c r="K18" s="209"/>
      <c r="L18" s="209"/>
      <c r="M18" s="158"/>
      <c r="N18" s="158"/>
      <c r="O18" s="158"/>
      <c r="P18" s="158"/>
      <c r="Q18" s="158"/>
      <c r="R18" s="158"/>
      <c r="S18" s="158"/>
    </row>
    <row r="19" spans="1:19" s="72" customFormat="1" ht="24.75" customHeight="1" x14ac:dyDescent="0.25">
      <c r="A19" s="208" t="s">
        <v>198</v>
      </c>
      <c r="B19" s="208"/>
      <c r="C19" s="208"/>
      <c r="D19" s="208"/>
      <c r="E19" s="161" t="s">
        <v>199</v>
      </c>
      <c r="F19" s="162" t="s">
        <v>154</v>
      </c>
      <c r="G19" s="162"/>
      <c r="H19" s="210"/>
      <c r="I19" s="210"/>
      <c r="J19" s="210"/>
      <c r="K19" s="210"/>
      <c r="L19" s="210"/>
      <c r="M19" s="158"/>
      <c r="N19" s="158"/>
      <c r="O19" s="158"/>
      <c r="P19" s="158"/>
      <c r="Q19" s="158"/>
      <c r="R19" s="158"/>
      <c r="S19" s="158"/>
    </row>
    <row r="20" spans="1:19" s="72" customFormat="1" ht="27" customHeight="1" x14ac:dyDescent="0.25">
      <c r="A20" s="211" t="s">
        <v>70</v>
      </c>
      <c r="B20" s="211"/>
      <c r="C20" s="211"/>
      <c r="D20" s="211"/>
      <c r="E20" s="163" t="s">
        <v>200</v>
      </c>
      <c r="F20" s="162" t="s">
        <v>154</v>
      </c>
      <c r="G20" s="164"/>
      <c r="H20" s="209"/>
      <c r="I20" s="209"/>
      <c r="J20" s="209"/>
      <c r="K20" s="209"/>
      <c r="L20" s="209"/>
      <c r="M20" s="158"/>
      <c r="N20" s="158"/>
      <c r="O20" s="158"/>
      <c r="P20" s="158"/>
      <c r="Q20" s="158"/>
      <c r="R20" s="158"/>
      <c r="S20" s="158"/>
    </row>
    <row r="21" spans="1:19" s="72" customFormat="1" ht="22.5" customHeight="1" x14ac:dyDescent="0.25">
      <c r="A21" s="211" t="s">
        <v>88</v>
      </c>
      <c r="B21" s="211"/>
      <c r="C21" s="211"/>
      <c r="D21" s="211"/>
      <c r="E21" s="163" t="s">
        <v>194</v>
      </c>
      <c r="F21" s="162"/>
      <c r="G21" s="164"/>
      <c r="H21" s="209"/>
      <c r="I21" s="209"/>
      <c r="J21" s="209"/>
      <c r="K21" s="209"/>
      <c r="L21" s="209"/>
      <c r="M21" s="158"/>
      <c r="N21" s="158"/>
      <c r="O21" s="158"/>
      <c r="P21" s="158"/>
      <c r="Q21" s="158"/>
      <c r="R21" s="158"/>
      <c r="S21" s="158"/>
    </row>
    <row r="22" spans="1:19" s="72" customFormat="1" ht="48.75" customHeight="1" x14ac:dyDescent="0.25">
      <c r="A22" s="211" t="s">
        <v>130</v>
      </c>
      <c r="B22" s="211"/>
      <c r="C22" s="211"/>
      <c r="D22" s="211"/>
      <c r="E22" s="163" t="s">
        <v>194</v>
      </c>
      <c r="F22" s="162"/>
      <c r="G22" s="164"/>
      <c r="H22" s="209"/>
      <c r="I22" s="209"/>
      <c r="J22" s="209"/>
      <c r="K22" s="209"/>
      <c r="L22" s="209"/>
      <c r="M22" s="158"/>
      <c r="N22" s="158"/>
      <c r="O22" s="158"/>
      <c r="P22" s="158"/>
      <c r="Q22" s="158"/>
      <c r="R22" s="158"/>
      <c r="S22" s="158"/>
    </row>
    <row r="23" spans="1:19" s="72" customFormat="1" ht="27" customHeight="1" x14ac:dyDescent="0.25">
      <c r="A23" s="211" t="s">
        <v>90</v>
      </c>
      <c r="B23" s="211"/>
      <c r="C23" s="211"/>
      <c r="D23" s="211"/>
      <c r="E23" s="163" t="s">
        <v>194</v>
      </c>
      <c r="F23" s="165"/>
      <c r="G23" s="162"/>
      <c r="H23" s="209"/>
      <c r="I23" s="209"/>
      <c r="J23" s="209"/>
      <c r="K23" s="209"/>
      <c r="L23" s="209"/>
      <c r="M23" s="158"/>
      <c r="N23" s="158"/>
      <c r="O23" s="158"/>
      <c r="P23" s="158"/>
      <c r="Q23" s="158"/>
      <c r="R23" s="158"/>
      <c r="S23" s="158"/>
    </row>
    <row r="24" spans="1:19" s="72" customFormat="1" ht="27" customHeight="1" x14ac:dyDescent="0.25">
      <c r="A24" s="208" t="s">
        <v>71</v>
      </c>
      <c r="B24" s="208"/>
      <c r="C24" s="208"/>
      <c r="D24" s="208"/>
      <c r="E24" s="161" t="s">
        <v>195</v>
      </c>
      <c r="F24" s="165" t="s">
        <v>154</v>
      </c>
      <c r="G24" s="164"/>
      <c r="H24" s="209"/>
      <c r="I24" s="209"/>
      <c r="J24" s="209"/>
      <c r="K24" s="209"/>
      <c r="L24" s="209"/>
      <c r="M24" s="158"/>
      <c r="N24" s="158"/>
      <c r="O24" s="158"/>
      <c r="P24" s="158"/>
      <c r="Q24" s="158"/>
      <c r="R24" s="158"/>
      <c r="S24" s="158"/>
    </row>
    <row r="25" spans="1:19" s="72" customFormat="1" ht="25.5" customHeight="1" x14ac:dyDescent="0.25">
      <c r="A25" s="208" t="s">
        <v>72</v>
      </c>
      <c r="B25" s="208"/>
      <c r="C25" s="208"/>
      <c r="D25" s="208"/>
      <c r="E25" s="161">
        <v>20</v>
      </c>
      <c r="F25" s="165" t="s">
        <v>154</v>
      </c>
      <c r="G25" s="164"/>
      <c r="H25" s="209"/>
      <c r="I25" s="209"/>
      <c r="J25" s="209"/>
      <c r="K25" s="209"/>
      <c r="L25" s="209"/>
      <c r="M25" s="158"/>
      <c r="N25" s="158"/>
      <c r="O25" s="158"/>
      <c r="P25" s="158"/>
      <c r="Q25" s="158"/>
      <c r="R25" s="158"/>
      <c r="S25" s="158"/>
    </row>
    <row r="26" spans="1:19" s="72" customFormat="1" ht="38.25" customHeight="1" x14ac:dyDescent="0.25">
      <c r="A26" s="208" t="s">
        <v>73</v>
      </c>
      <c r="B26" s="208"/>
      <c r="C26" s="208"/>
      <c r="D26" s="208"/>
      <c r="E26" s="163">
        <v>15.16</v>
      </c>
      <c r="F26" s="165" t="s">
        <v>154</v>
      </c>
      <c r="G26" s="164"/>
      <c r="H26" s="209" t="s">
        <v>205</v>
      </c>
      <c r="I26" s="209"/>
      <c r="J26" s="209"/>
      <c r="K26" s="209"/>
      <c r="L26" s="209"/>
      <c r="M26" s="158"/>
      <c r="N26" s="158"/>
      <c r="O26" s="158"/>
      <c r="P26" s="158"/>
      <c r="Q26" s="158"/>
      <c r="R26" s="158"/>
      <c r="S26" s="158"/>
    </row>
    <row r="27" spans="1:19" s="72" customFormat="1" ht="72" customHeight="1" x14ac:dyDescent="0.25">
      <c r="A27" s="208" t="s">
        <v>74</v>
      </c>
      <c r="B27" s="208"/>
      <c r="C27" s="208"/>
      <c r="D27" s="208"/>
      <c r="E27" s="163">
        <v>17.18</v>
      </c>
      <c r="F27" s="165" t="s">
        <v>154</v>
      </c>
      <c r="G27" s="174"/>
      <c r="H27" s="209" t="s">
        <v>205</v>
      </c>
      <c r="I27" s="209"/>
      <c r="J27" s="209"/>
      <c r="K27" s="209"/>
      <c r="L27" s="209"/>
      <c r="M27" s="158"/>
      <c r="N27" s="158"/>
      <c r="O27" s="158"/>
      <c r="P27" s="158"/>
      <c r="Q27" s="158"/>
      <c r="R27" s="158"/>
      <c r="S27" s="158"/>
    </row>
    <row r="28" spans="1:19" s="72" customFormat="1" ht="29.25" customHeight="1" x14ac:dyDescent="0.25">
      <c r="A28" s="208" t="s">
        <v>75</v>
      </c>
      <c r="B28" s="208"/>
      <c r="C28" s="208"/>
      <c r="D28" s="208"/>
      <c r="E28" s="163">
        <v>14</v>
      </c>
      <c r="F28" s="165" t="s">
        <v>154</v>
      </c>
      <c r="G28" s="174"/>
      <c r="H28" s="209" t="s">
        <v>205</v>
      </c>
      <c r="I28" s="209"/>
      <c r="J28" s="209"/>
      <c r="K28" s="209"/>
      <c r="L28" s="209"/>
      <c r="M28" s="158"/>
      <c r="N28" s="158"/>
      <c r="O28" s="158"/>
      <c r="P28" s="158"/>
      <c r="Q28" s="158"/>
      <c r="R28" s="158"/>
      <c r="S28" s="158"/>
    </row>
    <row r="29" spans="1:19" s="72" customFormat="1" ht="32.25" customHeight="1" x14ac:dyDescent="0.25">
      <c r="A29" s="208" t="s">
        <v>89</v>
      </c>
      <c r="B29" s="208"/>
      <c r="C29" s="208"/>
      <c r="D29" s="208"/>
      <c r="E29" s="161"/>
      <c r="F29" s="165"/>
      <c r="G29" s="175" t="s">
        <v>154</v>
      </c>
      <c r="H29" s="210" t="s">
        <v>201</v>
      </c>
      <c r="I29" s="210"/>
      <c r="J29" s="210"/>
      <c r="K29" s="210"/>
      <c r="L29" s="210"/>
      <c r="M29" s="158"/>
      <c r="N29" s="158"/>
      <c r="O29" s="158"/>
      <c r="P29" s="158"/>
      <c r="Q29" s="158"/>
      <c r="R29" s="158"/>
      <c r="S29" s="158"/>
    </row>
    <row r="30" spans="1:19" s="72" customFormat="1" ht="32.25" customHeight="1" x14ac:dyDescent="0.25">
      <c r="A30" s="208" t="s">
        <v>93</v>
      </c>
      <c r="B30" s="208"/>
      <c r="C30" s="208"/>
      <c r="D30" s="208"/>
      <c r="E30" s="161" t="s">
        <v>202</v>
      </c>
      <c r="F30" s="165" t="s">
        <v>154</v>
      </c>
      <c r="G30" s="174"/>
      <c r="H30" s="209"/>
      <c r="I30" s="209"/>
      <c r="J30" s="209"/>
      <c r="K30" s="209"/>
      <c r="L30" s="209"/>
      <c r="M30" s="158"/>
      <c r="N30" s="158"/>
      <c r="O30" s="158"/>
      <c r="P30" s="158"/>
      <c r="Q30" s="158"/>
      <c r="R30" s="158"/>
      <c r="S30" s="158"/>
    </row>
    <row r="31" spans="1:19" s="72" customFormat="1" ht="34.5" customHeight="1" x14ac:dyDescent="0.25">
      <c r="A31" s="208" t="s">
        <v>94</v>
      </c>
      <c r="B31" s="208"/>
      <c r="C31" s="208"/>
      <c r="D31" s="208"/>
      <c r="E31" s="161"/>
      <c r="F31" s="165" t="s">
        <v>194</v>
      </c>
      <c r="G31" s="175"/>
      <c r="H31" s="209"/>
      <c r="I31" s="209"/>
      <c r="J31" s="209"/>
      <c r="K31" s="209"/>
      <c r="L31" s="209"/>
      <c r="M31" s="158"/>
      <c r="N31" s="158"/>
      <c r="O31" s="158"/>
      <c r="P31" s="158"/>
      <c r="Q31" s="158"/>
      <c r="R31" s="158"/>
      <c r="S31" s="158"/>
    </row>
    <row r="32" spans="1:19" s="72" customFormat="1" x14ac:dyDescent="0.25">
      <c r="A32" s="159"/>
      <c r="B32" s="159"/>
      <c r="C32" s="159"/>
      <c r="D32" s="159"/>
      <c r="E32" s="159"/>
      <c r="F32" s="159"/>
      <c r="G32" s="159"/>
      <c r="H32" s="159"/>
      <c r="I32" s="159"/>
      <c r="J32" s="159"/>
      <c r="K32" s="159"/>
      <c r="L32" s="159"/>
      <c r="M32" s="159"/>
      <c r="N32" s="159"/>
      <c r="O32" s="159"/>
      <c r="P32" s="159"/>
      <c r="Q32" s="159"/>
      <c r="R32" s="159"/>
      <c r="S32" s="159"/>
    </row>
  </sheetData>
  <sheetProtection algorithmName="SHA-512" hashValue="k+gOQySRelbaziUXyxqCL2WAeOmrJ+cinov+rOQQxGnQSQB9VCvsPylssMyaeaaAjw7f1JsT/Qo5nt+8C8GndQ==" saltValue="G38T+A8DNxFoDPg9nofiAg==" spinCount="100000" sheet="1" objects="1" scenarios="1"/>
  <mergeCells count="38">
    <mergeCell ref="A30:D30"/>
    <mergeCell ref="H30:L30"/>
    <mergeCell ref="A31:D31"/>
    <mergeCell ref="H31:L31"/>
    <mergeCell ref="A27:D27"/>
    <mergeCell ref="H27:L27"/>
    <mergeCell ref="A28:D28"/>
    <mergeCell ref="H28:L28"/>
    <mergeCell ref="A29:D29"/>
    <mergeCell ref="H29:L29"/>
    <mergeCell ref="A24:D24"/>
    <mergeCell ref="H24:L24"/>
    <mergeCell ref="A25:D25"/>
    <mergeCell ref="H25:L25"/>
    <mergeCell ref="A26:D26"/>
    <mergeCell ref="H26:L26"/>
    <mergeCell ref="A21:D21"/>
    <mergeCell ref="H21:L21"/>
    <mergeCell ref="A22:D22"/>
    <mergeCell ref="H22:L22"/>
    <mergeCell ref="A23:D23"/>
    <mergeCell ref="H23:L23"/>
    <mergeCell ref="A18:D18"/>
    <mergeCell ref="H18:L18"/>
    <mergeCell ref="A19:D19"/>
    <mergeCell ref="H19:L19"/>
    <mergeCell ref="A20:D20"/>
    <mergeCell ref="H20:L20"/>
    <mergeCell ref="A14:L14"/>
    <mergeCell ref="A16:D16"/>
    <mergeCell ref="H16:L16"/>
    <mergeCell ref="A17:D17"/>
    <mergeCell ref="H17:L17"/>
    <mergeCell ref="A3:L3"/>
    <mergeCell ref="A5:L5"/>
    <mergeCell ref="A7:L8"/>
    <mergeCell ref="A9:L10"/>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tabSelected="1" zoomScale="78" zoomScaleNormal="78" workbookViewId="0">
      <selection activeCell="Q50" sqref="Q50"/>
    </sheetView>
  </sheetViews>
  <sheetFormatPr baseColWidth="10" defaultRowHeight="15" x14ac:dyDescent="0.25"/>
  <cols>
    <col min="1" max="1" width="3.140625" style="6" bestFit="1" customWidth="1"/>
    <col min="2" max="2" width="66.42578125" style="6" customWidth="1"/>
    <col min="3" max="3" width="31.140625" style="6" customWidth="1"/>
    <col min="4" max="4" width="28.14062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2" width="21.28515625" style="6" customWidth="1"/>
    <col min="13" max="13" width="18.7109375" style="6" customWidth="1"/>
    <col min="14" max="14" width="22.140625" style="6" customWidth="1"/>
    <col min="15" max="15" width="26.140625" style="6" customWidth="1"/>
    <col min="16" max="16" width="19.5703125" style="6" bestFit="1" customWidth="1"/>
    <col min="17" max="17" width="70"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30" t="s">
        <v>63</v>
      </c>
      <c r="C2" s="231"/>
      <c r="D2" s="231"/>
      <c r="E2" s="231"/>
      <c r="F2" s="231"/>
      <c r="G2" s="231"/>
      <c r="H2" s="231"/>
      <c r="I2" s="231"/>
      <c r="J2" s="231"/>
      <c r="K2" s="231"/>
      <c r="L2" s="231"/>
      <c r="M2" s="231"/>
      <c r="N2" s="231"/>
      <c r="O2" s="231"/>
      <c r="P2" s="231"/>
    </row>
    <row r="4" spans="2:16" ht="26.25" x14ac:dyDescent="0.25">
      <c r="B4" s="230" t="s">
        <v>48</v>
      </c>
      <c r="C4" s="231"/>
      <c r="D4" s="231"/>
      <c r="E4" s="231"/>
      <c r="F4" s="231"/>
      <c r="G4" s="231"/>
      <c r="H4" s="231"/>
      <c r="I4" s="231"/>
      <c r="J4" s="231"/>
      <c r="K4" s="231"/>
      <c r="L4" s="231"/>
      <c r="M4" s="231"/>
      <c r="N4" s="231"/>
      <c r="O4" s="231"/>
      <c r="P4" s="231"/>
    </row>
    <row r="5" spans="2:16" ht="15.75" thickBot="1" x14ac:dyDescent="0.3"/>
    <row r="6" spans="2:16" ht="21.75" thickBot="1" x14ac:dyDescent="0.3">
      <c r="B6" s="8" t="s">
        <v>4</v>
      </c>
      <c r="C6" s="237" t="s">
        <v>155</v>
      </c>
      <c r="D6" s="237"/>
      <c r="E6" s="237"/>
      <c r="F6" s="237"/>
      <c r="G6" s="237"/>
      <c r="H6" s="237"/>
      <c r="I6" s="237"/>
      <c r="J6" s="237"/>
      <c r="K6" s="237"/>
      <c r="L6" s="237"/>
      <c r="M6" s="237"/>
      <c r="N6" s="238"/>
    </row>
    <row r="7" spans="2:16" ht="16.5" thickBot="1" x14ac:dyDescent="0.3">
      <c r="B7" s="9" t="s">
        <v>5</v>
      </c>
      <c r="C7" s="237"/>
      <c r="D7" s="237"/>
      <c r="E7" s="237"/>
      <c r="F7" s="237"/>
      <c r="G7" s="237"/>
      <c r="H7" s="237"/>
      <c r="I7" s="237"/>
      <c r="J7" s="237"/>
      <c r="K7" s="237"/>
      <c r="L7" s="237"/>
      <c r="M7" s="237"/>
      <c r="N7" s="238"/>
    </row>
    <row r="8" spans="2:16" ht="16.5" thickBot="1" x14ac:dyDescent="0.3">
      <c r="B8" s="9" t="s">
        <v>6</v>
      </c>
      <c r="C8" s="237"/>
      <c r="D8" s="237"/>
      <c r="E8" s="237"/>
      <c r="F8" s="237"/>
      <c r="G8" s="237"/>
      <c r="H8" s="237"/>
      <c r="I8" s="237"/>
      <c r="J8" s="237"/>
      <c r="K8" s="237"/>
      <c r="L8" s="237"/>
      <c r="M8" s="237"/>
      <c r="N8" s="238"/>
    </row>
    <row r="9" spans="2:16" ht="16.5" thickBot="1" x14ac:dyDescent="0.3">
      <c r="B9" s="9" t="s">
        <v>7</v>
      </c>
      <c r="C9" s="237"/>
      <c r="D9" s="237"/>
      <c r="E9" s="237"/>
      <c r="F9" s="237"/>
      <c r="G9" s="237"/>
      <c r="H9" s="237"/>
      <c r="I9" s="237"/>
      <c r="J9" s="237"/>
      <c r="K9" s="237"/>
      <c r="L9" s="237"/>
      <c r="M9" s="237"/>
      <c r="N9" s="238"/>
    </row>
    <row r="10" spans="2:16" ht="16.5" thickBot="1" x14ac:dyDescent="0.3">
      <c r="B10" s="9" t="s">
        <v>8</v>
      </c>
      <c r="C10" s="239">
        <v>4</v>
      </c>
      <c r="D10" s="239"/>
      <c r="E10" s="240"/>
      <c r="F10" s="25"/>
      <c r="G10" s="25"/>
      <c r="H10" s="25"/>
      <c r="I10" s="25"/>
      <c r="J10" s="25"/>
      <c r="K10" s="25"/>
      <c r="L10" s="25"/>
      <c r="M10" s="25"/>
      <c r="N10" s="26"/>
    </row>
    <row r="11" spans="2:16" ht="16.5" thickBot="1" x14ac:dyDescent="0.3">
      <c r="B11" s="11" t="s">
        <v>9</v>
      </c>
      <c r="C11" s="12">
        <v>41974</v>
      </c>
      <c r="D11" s="13"/>
      <c r="E11" s="13"/>
      <c r="F11" s="13"/>
      <c r="G11" s="13"/>
      <c r="H11" s="13"/>
      <c r="I11" s="13"/>
      <c r="J11" s="13"/>
      <c r="K11" s="13"/>
      <c r="L11" s="13"/>
      <c r="M11" s="13"/>
      <c r="N11" s="14"/>
    </row>
    <row r="12" spans="2:16" ht="15.75" x14ac:dyDescent="0.25">
      <c r="B12" s="10"/>
      <c r="C12" s="15"/>
      <c r="D12" s="16"/>
      <c r="E12" s="16"/>
      <c r="F12" s="16"/>
      <c r="G12" s="16"/>
      <c r="H12" s="16"/>
      <c r="I12" s="75"/>
      <c r="J12" s="75"/>
      <c r="K12" s="75"/>
      <c r="L12" s="75"/>
      <c r="M12" s="75"/>
      <c r="N12" s="16"/>
    </row>
    <row r="13" spans="2:16" x14ac:dyDescent="0.25">
      <c r="I13" s="75"/>
      <c r="J13" s="75"/>
      <c r="K13" s="75"/>
      <c r="L13" s="75"/>
      <c r="M13" s="75"/>
      <c r="N13" s="76"/>
    </row>
    <row r="14" spans="2:16" ht="45.75" customHeight="1" x14ac:dyDescent="0.25">
      <c r="B14" s="241" t="s">
        <v>95</v>
      </c>
      <c r="C14" s="241"/>
      <c r="D14" s="65" t="s">
        <v>12</v>
      </c>
      <c r="E14" s="65" t="s">
        <v>13</v>
      </c>
      <c r="F14" s="65" t="s">
        <v>29</v>
      </c>
      <c r="G14" s="57"/>
      <c r="I14" s="29"/>
      <c r="J14" s="29"/>
      <c r="K14" s="29"/>
      <c r="L14" s="29"/>
      <c r="M14" s="29"/>
      <c r="N14" s="76"/>
    </row>
    <row r="15" spans="2:16" x14ac:dyDescent="0.25">
      <c r="B15" s="241"/>
      <c r="C15" s="241"/>
      <c r="D15" s="65">
        <v>1</v>
      </c>
      <c r="E15" s="27">
        <v>544147600</v>
      </c>
      <c r="F15" s="134" t="s">
        <v>156</v>
      </c>
      <c r="G15" s="58"/>
      <c r="I15" s="30"/>
      <c r="J15" s="30"/>
      <c r="K15" s="30"/>
      <c r="L15" s="30"/>
      <c r="M15" s="30"/>
      <c r="N15" s="76"/>
    </row>
    <row r="16" spans="2:16" x14ac:dyDescent="0.25">
      <c r="B16" s="241"/>
      <c r="C16" s="241"/>
      <c r="D16" s="65"/>
      <c r="E16" s="27"/>
      <c r="F16" s="134"/>
      <c r="G16" s="58"/>
      <c r="I16" s="30"/>
      <c r="J16" s="30"/>
      <c r="K16" s="30"/>
      <c r="L16" s="30"/>
      <c r="M16" s="30"/>
      <c r="N16" s="76"/>
    </row>
    <row r="17" spans="1:14" x14ac:dyDescent="0.25">
      <c r="B17" s="241"/>
      <c r="C17" s="241"/>
      <c r="D17" s="65"/>
      <c r="E17" s="27"/>
      <c r="F17" s="134"/>
      <c r="G17" s="58"/>
      <c r="I17" s="30"/>
      <c r="J17" s="30"/>
      <c r="K17" s="30"/>
      <c r="L17" s="30"/>
      <c r="M17" s="30"/>
      <c r="N17" s="76"/>
    </row>
    <row r="18" spans="1:14" x14ac:dyDescent="0.25">
      <c r="B18" s="241"/>
      <c r="C18" s="241"/>
      <c r="D18" s="65"/>
      <c r="E18" s="28"/>
      <c r="F18" s="134"/>
      <c r="G18" s="58"/>
      <c r="H18" s="18"/>
      <c r="I18" s="30"/>
      <c r="J18" s="30"/>
      <c r="K18" s="30"/>
      <c r="L18" s="30"/>
      <c r="M18" s="30"/>
      <c r="N18" s="17"/>
    </row>
    <row r="19" spans="1:14" ht="15.75" thickBot="1" x14ac:dyDescent="0.3">
      <c r="B19" s="242" t="s">
        <v>14</v>
      </c>
      <c r="C19" s="243"/>
      <c r="D19" s="65"/>
      <c r="E19" s="27">
        <f>+E15</f>
        <v>544147600</v>
      </c>
      <c r="F19" s="136" t="str">
        <f>+F15</f>
        <v>200</v>
      </c>
      <c r="G19" s="58"/>
      <c r="H19" s="18"/>
      <c r="I19" s="75"/>
      <c r="J19" s="75"/>
      <c r="K19" s="75"/>
      <c r="L19" s="75"/>
      <c r="M19" s="75"/>
      <c r="N19" s="17"/>
    </row>
    <row r="20" spans="1:14" ht="45.75" thickBot="1" x14ac:dyDescent="0.3">
      <c r="A20" s="33"/>
      <c r="B20" s="39" t="s">
        <v>15</v>
      </c>
      <c r="C20" s="39" t="s">
        <v>96</v>
      </c>
      <c r="E20" s="29"/>
      <c r="F20" s="29"/>
      <c r="G20" s="29"/>
      <c r="H20" s="29"/>
      <c r="I20" s="7"/>
      <c r="J20" s="7"/>
      <c r="K20" s="7"/>
      <c r="L20" s="7"/>
      <c r="M20" s="7"/>
    </row>
    <row r="21" spans="1:14" ht="15.75" thickBot="1" x14ac:dyDescent="0.3">
      <c r="A21" s="34">
        <v>1</v>
      </c>
      <c r="C21" s="36">
        <f>+F19*80/100</f>
        <v>160</v>
      </c>
      <c r="D21" s="32"/>
      <c r="E21" s="35">
        <f>SUM(E15:E20)</f>
        <v>1088295200</v>
      </c>
      <c r="F21" s="31"/>
      <c r="G21" s="31"/>
      <c r="H21" s="31"/>
      <c r="I21" s="19"/>
      <c r="J21" s="19"/>
      <c r="K21" s="19"/>
      <c r="L21" s="19"/>
      <c r="M21" s="19"/>
    </row>
    <row r="22" spans="1:14" x14ac:dyDescent="0.25">
      <c r="A22" s="67"/>
      <c r="C22" s="68"/>
      <c r="D22" s="30"/>
      <c r="E22" s="69"/>
      <c r="F22" s="31"/>
      <c r="G22" s="31"/>
      <c r="H22" s="31"/>
      <c r="I22" s="19"/>
      <c r="J22" s="19"/>
      <c r="K22" s="19"/>
      <c r="L22" s="19"/>
      <c r="M22" s="19"/>
    </row>
    <row r="23" spans="1:14" x14ac:dyDescent="0.25">
      <c r="A23" s="67"/>
      <c r="C23" s="68"/>
      <c r="D23" s="30"/>
      <c r="E23" s="69"/>
      <c r="F23" s="31"/>
      <c r="G23" s="31"/>
      <c r="H23" s="31"/>
      <c r="I23" s="19"/>
      <c r="J23" s="19"/>
      <c r="K23" s="19"/>
      <c r="L23" s="19"/>
      <c r="M23" s="19"/>
    </row>
    <row r="24" spans="1:14" x14ac:dyDescent="0.25">
      <c r="A24" s="67"/>
      <c r="B24" s="90" t="s">
        <v>131</v>
      </c>
      <c r="C24" s="72"/>
      <c r="D24" s="72"/>
      <c r="E24" s="72"/>
      <c r="F24" s="72"/>
      <c r="G24" s="72"/>
      <c r="H24" s="72"/>
      <c r="I24" s="75"/>
      <c r="J24" s="75"/>
      <c r="K24" s="75"/>
      <c r="L24" s="75"/>
      <c r="M24" s="75"/>
      <c r="N24" s="76"/>
    </row>
    <row r="25" spans="1:14" x14ac:dyDescent="0.25">
      <c r="A25" s="67"/>
      <c r="B25" s="72"/>
      <c r="C25" s="72"/>
      <c r="D25" s="72"/>
      <c r="E25" s="72"/>
      <c r="F25" s="72"/>
      <c r="G25" s="72"/>
      <c r="H25" s="72"/>
      <c r="I25" s="75"/>
      <c r="J25" s="75"/>
      <c r="K25" s="75"/>
      <c r="L25" s="75"/>
      <c r="M25" s="75"/>
      <c r="N25" s="76"/>
    </row>
    <row r="26" spans="1:14" x14ac:dyDescent="0.25">
      <c r="A26" s="67"/>
      <c r="B26" s="93" t="s">
        <v>33</v>
      </c>
      <c r="C26" s="93" t="s">
        <v>132</v>
      </c>
      <c r="D26" s="93" t="s">
        <v>133</v>
      </c>
      <c r="E26" s="72"/>
      <c r="F26" s="72"/>
      <c r="G26" s="72"/>
      <c r="H26" s="72"/>
      <c r="I26" s="75"/>
      <c r="J26" s="75"/>
      <c r="K26" s="75"/>
      <c r="L26" s="75"/>
      <c r="M26" s="75"/>
      <c r="N26" s="76"/>
    </row>
    <row r="27" spans="1:14" x14ac:dyDescent="0.25">
      <c r="A27" s="67"/>
      <c r="B27" s="89" t="s">
        <v>134</v>
      </c>
      <c r="C27" s="89"/>
      <c r="D27" s="131" t="s">
        <v>154</v>
      </c>
      <c r="E27" s="72"/>
      <c r="F27" s="72"/>
      <c r="G27" s="72"/>
      <c r="H27" s="72"/>
      <c r="I27" s="75"/>
      <c r="J27" s="75"/>
      <c r="K27" s="75"/>
      <c r="L27" s="75"/>
      <c r="M27" s="75"/>
      <c r="N27" s="76"/>
    </row>
    <row r="28" spans="1:14" x14ac:dyDescent="0.25">
      <c r="A28" s="67"/>
      <c r="B28" s="89" t="s">
        <v>135</v>
      </c>
      <c r="C28" s="89"/>
      <c r="D28" s="131" t="s">
        <v>154</v>
      </c>
      <c r="E28" s="72"/>
      <c r="F28" s="72"/>
      <c r="G28" s="72"/>
      <c r="H28" s="72"/>
      <c r="I28" s="75"/>
      <c r="J28" s="75"/>
      <c r="K28" s="75"/>
      <c r="L28" s="75"/>
      <c r="M28" s="75"/>
      <c r="N28" s="76"/>
    </row>
    <row r="29" spans="1:14" x14ac:dyDescent="0.25">
      <c r="A29" s="67"/>
      <c r="B29" s="89" t="s">
        <v>136</v>
      </c>
      <c r="C29" s="89"/>
      <c r="D29" s="131" t="s">
        <v>154</v>
      </c>
      <c r="E29" s="72"/>
      <c r="F29" s="72"/>
      <c r="G29" s="72"/>
      <c r="H29" s="72"/>
      <c r="I29" s="75"/>
      <c r="J29" s="75"/>
      <c r="K29" s="75"/>
      <c r="L29" s="75"/>
      <c r="M29" s="75"/>
      <c r="N29" s="76"/>
    </row>
    <row r="30" spans="1:14" x14ac:dyDescent="0.25">
      <c r="A30" s="67"/>
      <c r="B30" s="89" t="s">
        <v>137</v>
      </c>
      <c r="C30" s="89"/>
      <c r="D30" s="131" t="s">
        <v>154</v>
      </c>
      <c r="E30" s="72"/>
      <c r="F30" s="72"/>
      <c r="G30" s="72"/>
      <c r="H30" s="72"/>
      <c r="I30" s="75"/>
      <c r="J30" s="75"/>
      <c r="K30" s="75"/>
      <c r="L30" s="75"/>
      <c r="M30" s="75"/>
      <c r="N30" s="76"/>
    </row>
    <row r="31" spans="1:14" x14ac:dyDescent="0.25">
      <c r="A31" s="67"/>
      <c r="B31" s="72"/>
      <c r="C31" s="72"/>
      <c r="D31" s="72"/>
      <c r="E31" s="72"/>
      <c r="F31" s="72"/>
      <c r="G31" s="72"/>
      <c r="H31" s="72"/>
      <c r="I31" s="75"/>
      <c r="J31" s="75"/>
      <c r="K31" s="75"/>
      <c r="L31" s="75"/>
      <c r="M31" s="75"/>
      <c r="N31" s="76"/>
    </row>
    <row r="32" spans="1:14" x14ac:dyDescent="0.25">
      <c r="A32" s="67"/>
      <c r="B32" s="72"/>
      <c r="C32" s="72"/>
      <c r="D32" s="72"/>
      <c r="E32" s="72"/>
      <c r="F32" s="72"/>
      <c r="G32" s="72"/>
      <c r="H32" s="72"/>
      <c r="I32" s="75"/>
      <c r="J32" s="75"/>
      <c r="K32" s="75"/>
      <c r="L32" s="75"/>
      <c r="M32" s="75"/>
      <c r="N32" s="76"/>
    </row>
    <row r="33" spans="1:26" x14ac:dyDescent="0.25">
      <c r="A33" s="67"/>
      <c r="B33" s="90" t="s">
        <v>138</v>
      </c>
      <c r="C33" s="72"/>
      <c r="D33" s="72"/>
      <c r="E33" s="72"/>
      <c r="F33" s="72"/>
      <c r="G33" s="72"/>
      <c r="H33" s="72"/>
      <c r="I33" s="75"/>
      <c r="J33" s="75"/>
      <c r="K33" s="75"/>
      <c r="L33" s="75"/>
      <c r="M33" s="75"/>
      <c r="N33" s="76"/>
    </row>
    <row r="34" spans="1:26" x14ac:dyDescent="0.25">
      <c r="A34" s="67"/>
      <c r="B34" s="72"/>
      <c r="C34" s="72"/>
      <c r="D34" s="72"/>
      <c r="E34" s="72"/>
      <c r="F34" s="72"/>
      <c r="G34" s="72"/>
      <c r="H34" s="72"/>
      <c r="I34" s="75"/>
      <c r="J34" s="75"/>
      <c r="K34" s="75"/>
      <c r="L34" s="75"/>
      <c r="M34" s="75"/>
      <c r="N34" s="76"/>
    </row>
    <row r="35" spans="1:26" x14ac:dyDescent="0.25">
      <c r="A35" s="67"/>
      <c r="B35" s="72"/>
      <c r="C35" s="72"/>
      <c r="D35" s="72"/>
      <c r="E35" s="72"/>
      <c r="F35" s="72"/>
      <c r="G35" s="72"/>
      <c r="H35" s="72"/>
      <c r="I35" s="75"/>
      <c r="J35" s="75"/>
      <c r="K35" s="75"/>
      <c r="L35" s="75"/>
      <c r="M35" s="75"/>
      <c r="N35" s="76"/>
    </row>
    <row r="36" spans="1:26" x14ac:dyDescent="0.25">
      <c r="A36" s="67"/>
      <c r="B36" s="93" t="s">
        <v>33</v>
      </c>
      <c r="C36" s="93" t="s">
        <v>58</v>
      </c>
      <c r="D36" s="92" t="s">
        <v>51</v>
      </c>
      <c r="E36" s="92" t="s">
        <v>16</v>
      </c>
      <c r="F36" s="72"/>
      <c r="G36" s="72"/>
      <c r="H36" s="72"/>
      <c r="I36" s="75"/>
      <c r="J36" s="75"/>
      <c r="K36" s="75"/>
      <c r="L36" s="75"/>
      <c r="M36" s="75"/>
      <c r="N36" s="76"/>
    </row>
    <row r="37" spans="1:26" ht="28.5" x14ac:dyDescent="0.25">
      <c r="A37" s="67"/>
      <c r="B37" s="73" t="s">
        <v>139</v>
      </c>
      <c r="C37" s="74">
        <v>40</v>
      </c>
      <c r="D37" s="91">
        <v>0</v>
      </c>
      <c r="E37" s="218">
        <f>+D37+D38</f>
        <v>0</v>
      </c>
      <c r="F37" s="72"/>
      <c r="G37" s="72"/>
      <c r="H37" s="72"/>
      <c r="I37" s="75"/>
      <c r="J37" s="75"/>
      <c r="K37" s="75"/>
      <c r="L37" s="75"/>
      <c r="M37" s="75"/>
      <c r="N37" s="76"/>
    </row>
    <row r="38" spans="1:26" ht="57" x14ac:dyDescent="0.25">
      <c r="A38" s="67"/>
      <c r="B38" s="73" t="s">
        <v>140</v>
      </c>
      <c r="C38" s="74">
        <v>60</v>
      </c>
      <c r="D38" s="91">
        <f>+F142</f>
        <v>0</v>
      </c>
      <c r="E38" s="219"/>
      <c r="F38" s="72"/>
      <c r="G38" s="72"/>
      <c r="H38" s="72"/>
      <c r="I38" s="75"/>
      <c r="J38" s="75"/>
      <c r="K38" s="75"/>
      <c r="L38" s="75"/>
      <c r="M38" s="75"/>
      <c r="N38" s="76"/>
    </row>
    <row r="39" spans="1:26" x14ac:dyDescent="0.25">
      <c r="A39" s="67"/>
      <c r="C39" s="68"/>
      <c r="D39" s="30"/>
      <c r="E39" s="69"/>
      <c r="F39" s="31"/>
      <c r="G39" s="31"/>
      <c r="H39" s="31"/>
      <c r="I39" s="19"/>
      <c r="J39" s="19"/>
      <c r="K39" s="19"/>
      <c r="L39" s="19"/>
      <c r="M39" s="19"/>
    </row>
    <row r="40" spans="1:26" x14ac:dyDescent="0.25">
      <c r="A40" s="67"/>
      <c r="C40" s="68"/>
      <c r="D40" s="30"/>
      <c r="E40" s="69"/>
      <c r="F40" s="31"/>
      <c r="G40" s="31"/>
      <c r="H40" s="31"/>
      <c r="I40" s="19"/>
      <c r="J40" s="19"/>
      <c r="K40" s="19"/>
      <c r="L40" s="19"/>
      <c r="M40" s="19"/>
    </row>
    <row r="41" spans="1:26" x14ac:dyDescent="0.25">
      <c r="A41" s="67"/>
      <c r="C41" s="68"/>
      <c r="D41" s="30"/>
      <c r="E41" s="69"/>
      <c r="F41" s="31"/>
      <c r="G41" s="31"/>
      <c r="H41" s="31"/>
      <c r="I41" s="19"/>
      <c r="J41" s="19"/>
      <c r="K41" s="19"/>
      <c r="L41" s="19"/>
      <c r="M41" s="19"/>
    </row>
    <row r="42" spans="1:26" ht="15.75" thickBot="1" x14ac:dyDescent="0.3">
      <c r="M42" s="244" t="s">
        <v>35</v>
      </c>
      <c r="N42" s="244"/>
    </row>
    <row r="43" spans="1:26" x14ac:dyDescent="0.25">
      <c r="B43" s="90" t="s">
        <v>30</v>
      </c>
      <c r="M43" s="45"/>
      <c r="N43" s="45"/>
    </row>
    <row r="44" spans="1:26" ht="15.75" thickBot="1" x14ac:dyDescent="0.3">
      <c r="M44" s="45"/>
      <c r="N44" s="45"/>
    </row>
    <row r="45" spans="1:26" s="75" customFormat="1" ht="109.5" customHeight="1" x14ac:dyDescent="0.25">
      <c r="B45" s="86" t="s">
        <v>141</v>
      </c>
      <c r="C45" s="86" t="s">
        <v>142</v>
      </c>
      <c r="D45" s="86" t="s">
        <v>143</v>
      </c>
      <c r="E45" s="86" t="s">
        <v>45</v>
      </c>
      <c r="F45" s="86" t="s">
        <v>158</v>
      </c>
      <c r="G45" s="86" t="s">
        <v>97</v>
      </c>
      <c r="H45" s="86" t="s">
        <v>17</v>
      </c>
      <c r="I45" s="86" t="s">
        <v>10</v>
      </c>
      <c r="J45" s="86" t="s">
        <v>31</v>
      </c>
      <c r="K45" s="86" t="s">
        <v>61</v>
      </c>
      <c r="L45" s="86" t="s">
        <v>20</v>
      </c>
      <c r="M45" s="71" t="s">
        <v>26</v>
      </c>
      <c r="N45" s="86" t="s">
        <v>144</v>
      </c>
      <c r="O45" s="86" t="s">
        <v>36</v>
      </c>
      <c r="P45" s="87" t="s">
        <v>11</v>
      </c>
      <c r="Q45" s="87" t="s">
        <v>19</v>
      </c>
    </row>
    <row r="46" spans="1:26" s="81" customFormat="1" ht="47.25" customHeight="1" x14ac:dyDescent="0.25">
      <c r="A46" s="37">
        <v>4</v>
      </c>
      <c r="B46" s="38" t="s">
        <v>155</v>
      </c>
      <c r="C46" s="38" t="s">
        <v>155</v>
      </c>
      <c r="D46" s="82" t="s">
        <v>157</v>
      </c>
      <c r="E46" s="132">
        <v>369</v>
      </c>
      <c r="F46" s="78" t="s">
        <v>133</v>
      </c>
      <c r="G46" s="122"/>
      <c r="H46" s="85">
        <v>40260</v>
      </c>
      <c r="I46" s="85">
        <v>40512</v>
      </c>
      <c r="J46" s="79" t="s">
        <v>133</v>
      </c>
      <c r="K46" s="132"/>
      <c r="L46" s="132">
        <v>8</v>
      </c>
      <c r="M46" s="132"/>
      <c r="N46" s="70" t="s">
        <v>153</v>
      </c>
      <c r="O46" s="20"/>
      <c r="P46" s="20"/>
      <c r="Q46" s="133" t="s">
        <v>159</v>
      </c>
      <c r="R46" s="80"/>
      <c r="S46" s="80"/>
      <c r="T46" s="80"/>
      <c r="U46" s="80"/>
      <c r="V46" s="80"/>
      <c r="W46" s="80"/>
      <c r="X46" s="80"/>
      <c r="Y46" s="80"/>
      <c r="Z46" s="80"/>
    </row>
    <row r="47" spans="1:26" s="81" customFormat="1" ht="30.75" customHeight="1" x14ac:dyDescent="0.25">
      <c r="A47" s="37"/>
      <c r="B47" s="38" t="s">
        <v>155</v>
      </c>
      <c r="C47" s="38" t="s">
        <v>155</v>
      </c>
      <c r="D47" s="82" t="s">
        <v>157</v>
      </c>
      <c r="E47" s="132">
        <v>845</v>
      </c>
      <c r="F47" s="78" t="s">
        <v>133</v>
      </c>
      <c r="G47" s="77"/>
      <c r="H47" s="85">
        <v>40609</v>
      </c>
      <c r="I47" s="85">
        <v>40872</v>
      </c>
      <c r="J47" s="79" t="s">
        <v>133</v>
      </c>
      <c r="K47" s="132"/>
      <c r="L47" s="132">
        <v>8</v>
      </c>
      <c r="M47" s="132"/>
      <c r="N47" s="70" t="s">
        <v>153</v>
      </c>
      <c r="O47" s="20"/>
      <c r="P47" s="20"/>
      <c r="Q47" s="133" t="s">
        <v>160</v>
      </c>
      <c r="R47" s="80"/>
      <c r="S47" s="80"/>
      <c r="T47" s="80"/>
      <c r="U47" s="80"/>
      <c r="V47" s="80"/>
      <c r="W47" s="80"/>
      <c r="X47" s="80"/>
      <c r="Y47" s="80"/>
      <c r="Z47" s="80"/>
    </row>
    <row r="48" spans="1:26" s="81" customFormat="1" ht="42.75" customHeight="1" x14ac:dyDescent="0.25">
      <c r="A48" s="37"/>
      <c r="B48" s="38" t="s">
        <v>155</v>
      </c>
      <c r="C48" s="38" t="s">
        <v>155</v>
      </c>
      <c r="D48" s="82" t="s">
        <v>157</v>
      </c>
      <c r="E48" s="132">
        <v>911</v>
      </c>
      <c r="F48" s="170" t="s">
        <v>133</v>
      </c>
      <c r="G48" s="77"/>
      <c r="H48" s="85">
        <v>40994</v>
      </c>
      <c r="I48" s="85">
        <v>41212</v>
      </c>
      <c r="J48" s="79" t="s">
        <v>133</v>
      </c>
      <c r="K48" s="79"/>
      <c r="L48" s="132">
        <v>7</v>
      </c>
      <c r="M48" s="70"/>
      <c r="N48" s="70" t="s">
        <v>153</v>
      </c>
      <c r="O48" s="20"/>
      <c r="P48" s="20"/>
      <c r="Q48" s="133" t="s">
        <v>161</v>
      </c>
      <c r="R48" s="80"/>
      <c r="S48" s="80"/>
      <c r="T48" s="80"/>
      <c r="U48" s="80"/>
      <c r="V48" s="80"/>
      <c r="W48" s="80"/>
      <c r="X48" s="80"/>
      <c r="Y48" s="80"/>
      <c r="Z48" s="80"/>
    </row>
    <row r="49" spans="1:26" s="81" customFormat="1" ht="41.25" customHeight="1" x14ac:dyDescent="0.25">
      <c r="A49" s="37"/>
      <c r="B49" s="38" t="s">
        <v>155</v>
      </c>
      <c r="C49" s="38" t="s">
        <v>162</v>
      </c>
      <c r="D49" s="82" t="s">
        <v>163</v>
      </c>
      <c r="E49" s="132">
        <v>1507</v>
      </c>
      <c r="F49" s="170" t="s">
        <v>133</v>
      </c>
      <c r="G49" s="122"/>
      <c r="H49" s="85"/>
      <c r="I49" s="85"/>
      <c r="J49" s="79"/>
      <c r="K49" s="132"/>
      <c r="L49" s="79"/>
      <c r="M49" s="132"/>
      <c r="N49" s="70"/>
      <c r="O49" s="20"/>
      <c r="P49" s="20"/>
      <c r="Q49" s="133" t="s">
        <v>164</v>
      </c>
      <c r="R49" s="80"/>
      <c r="S49" s="80"/>
      <c r="T49" s="80"/>
      <c r="U49" s="80"/>
      <c r="V49" s="80"/>
      <c r="W49" s="80"/>
      <c r="X49" s="80"/>
      <c r="Y49" s="80"/>
      <c r="Z49" s="80"/>
    </row>
    <row r="50" spans="1:26" s="81" customFormat="1" ht="41.25" customHeight="1" x14ac:dyDescent="0.25">
      <c r="A50" s="37"/>
      <c r="B50" s="38" t="s">
        <v>155</v>
      </c>
      <c r="C50" s="38" t="s">
        <v>162</v>
      </c>
      <c r="D50" s="82" t="s">
        <v>163</v>
      </c>
      <c r="E50" s="132">
        <v>501</v>
      </c>
      <c r="F50" s="78" t="s">
        <v>133</v>
      </c>
      <c r="G50" s="77"/>
      <c r="H50" s="85"/>
      <c r="I50" s="85"/>
      <c r="J50" s="79"/>
      <c r="K50" s="132"/>
      <c r="L50" s="79"/>
      <c r="M50" s="132"/>
      <c r="N50" s="70"/>
      <c r="O50" s="20"/>
      <c r="P50" s="20"/>
      <c r="Q50" s="133" t="s">
        <v>165</v>
      </c>
      <c r="R50" s="80"/>
      <c r="S50" s="80"/>
      <c r="T50" s="80"/>
      <c r="U50" s="80"/>
      <c r="V50" s="80"/>
      <c r="W50" s="80"/>
      <c r="X50" s="80"/>
      <c r="Y50" s="80"/>
      <c r="Z50" s="80"/>
    </row>
    <row r="51" spans="1:26" s="81" customFormat="1" ht="41.25" customHeight="1" x14ac:dyDescent="0.25">
      <c r="A51" s="37"/>
      <c r="B51" s="38" t="s">
        <v>155</v>
      </c>
      <c r="C51" s="38" t="s">
        <v>162</v>
      </c>
      <c r="D51" s="82" t="s">
        <v>163</v>
      </c>
      <c r="E51" s="132">
        <v>309</v>
      </c>
      <c r="F51" s="78" t="s">
        <v>133</v>
      </c>
      <c r="G51" s="77"/>
      <c r="H51" s="85"/>
      <c r="I51" s="85"/>
      <c r="J51" s="79"/>
      <c r="K51" s="132"/>
      <c r="L51" s="79"/>
      <c r="M51" s="132"/>
      <c r="N51" s="70"/>
      <c r="O51" s="20"/>
      <c r="P51" s="20"/>
      <c r="Q51" s="133" t="s">
        <v>166</v>
      </c>
      <c r="R51" s="80"/>
      <c r="S51" s="80"/>
      <c r="T51" s="80"/>
      <c r="U51" s="80"/>
      <c r="V51" s="80"/>
      <c r="W51" s="80"/>
      <c r="X51" s="80"/>
      <c r="Y51" s="80"/>
      <c r="Z51" s="80"/>
    </row>
    <row r="52" spans="1:26" s="81" customFormat="1" ht="41.25" customHeight="1" x14ac:dyDescent="0.25">
      <c r="A52" s="37"/>
      <c r="B52" s="38"/>
      <c r="C52" s="38"/>
      <c r="D52" s="82"/>
      <c r="E52" s="132"/>
      <c r="F52" s="78"/>
      <c r="G52" s="77"/>
      <c r="H52" s="85"/>
      <c r="I52" s="85"/>
      <c r="J52" s="79"/>
      <c r="K52" s="79"/>
      <c r="L52" s="79"/>
      <c r="M52" s="70"/>
      <c r="N52" s="70"/>
      <c r="O52" s="20"/>
      <c r="P52" s="20"/>
      <c r="Q52" s="133"/>
      <c r="R52" s="80"/>
      <c r="S52" s="80"/>
      <c r="T52" s="80"/>
      <c r="U52" s="80"/>
      <c r="V52" s="80"/>
      <c r="W52" s="80"/>
      <c r="X52" s="80"/>
      <c r="Y52" s="80"/>
      <c r="Z52" s="80"/>
    </row>
    <row r="53" spans="1:26" s="81" customFormat="1" x14ac:dyDescent="0.25">
      <c r="A53" s="37"/>
      <c r="B53" s="82"/>
      <c r="C53" s="83"/>
      <c r="D53" s="82"/>
      <c r="E53" s="77"/>
      <c r="F53" s="78"/>
      <c r="G53" s="78"/>
      <c r="H53" s="78"/>
      <c r="I53" s="79"/>
      <c r="J53" s="79"/>
      <c r="K53" s="79"/>
      <c r="L53" s="79"/>
      <c r="M53" s="70"/>
      <c r="N53" s="70"/>
      <c r="O53" s="20"/>
      <c r="P53" s="20"/>
      <c r="Q53" s="123"/>
      <c r="R53" s="80"/>
      <c r="S53" s="80"/>
      <c r="T53" s="80"/>
      <c r="U53" s="80"/>
      <c r="V53" s="80"/>
      <c r="W53" s="80"/>
      <c r="X53" s="80"/>
      <c r="Y53" s="80"/>
      <c r="Z53" s="80"/>
    </row>
    <row r="54" spans="1:26" s="81" customFormat="1" x14ac:dyDescent="0.25">
      <c r="A54" s="37"/>
      <c r="B54" s="38" t="s">
        <v>16</v>
      </c>
      <c r="C54" s="83"/>
      <c r="D54" s="82"/>
      <c r="E54" s="77"/>
      <c r="F54" s="78"/>
      <c r="G54" s="78"/>
      <c r="H54" s="78"/>
      <c r="I54" s="79"/>
      <c r="J54" s="79"/>
      <c r="K54" s="84">
        <f>SUM(K46:K53)</f>
        <v>0</v>
      </c>
      <c r="L54" s="84">
        <f>SUM(L46:L53)</f>
        <v>23</v>
      </c>
      <c r="M54" s="121">
        <f>SUM(M46:M53)</f>
        <v>0</v>
      </c>
      <c r="N54" s="84">
        <f>SUM(N46:N53)</f>
        <v>0</v>
      </c>
      <c r="O54" s="20"/>
      <c r="P54" s="20"/>
      <c r="Q54" s="124"/>
    </row>
    <row r="55" spans="1:26" s="21" customFormat="1" x14ac:dyDescent="0.25">
      <c r="E55" s="22"/>
    </row>
    <row r="56" spans="1:26" s="21" customFormat="1" x14ac:dyDescent="0.25">
      <c r="B56" s="245" t="s">
        <v>28</v>
      </c>
      <c r="C56" s="245" t="s">
        <v>27</v>
      </c>
      <c r="D56" s="247" t="s">
        <v>34</v>
      </c>
      <c r="E56" s="247"/>
    </row>
    <row r="57" spans="1:26" s="21" customFormat="1" x14ac:dyDescent="0.25">
      <c r="B57" s="246"/>
      <c r="C57" s="246"/>
      <c r="D57" s="66" t="s">
        <v>23</v>
      </c>
      <c r="E57" s="44" t="s">
        <v>24</v>
      </c>
    </row>
    <row r="58" spans="1:26" s="21" customFormat="1" ht="30.6" customHeight="1" x14ac:dyDescent="0.25">
      <c r="B58" s="42" t="s">
        <v>21</v>
      </c>
      <c r="C58" s="43" t="s">
        <v>167</v>
      </c>
      <c r="D58" s="41"/>
      <c r="E58" s="40" t="s">
        <v>154</v>
      </c>
      <c r="F58" s="23"/>
      <c r="G58" s="23"/>
      <c r="H58" s="23"/>
      <c r="I58" s="23"/>
      <c r="J58" s="23"/>
      <c r="K58" s="23"/>
      <c r="L58" s="23"/>
      <c r="M58" s="23"/>
    </row>
    <row r="59" spans="1:26" s="21" customFormat="1" ht="30" customHeight="1" x14ac:dyDescent="0.25">
      <c r="B59" s="42" t="s">
        <v>25</v>
      </c>
      <c r="C59" s="43">
        <f>+M54</f>
        <v>0</v>
      </c>
      <c r="D59" s="41"/>
      <c r="E59" s="40" t="s">
        <v>154</v>
      </c>
    </row>
    <row r="60" spans="1:26" s="21" customFormat="1" x14ac:dyDescent="0.25">
      <c r="B60" s="24"/>
      <c r="C60" s="233"/>
      <c r="D60" s="233"/>
      <c r="E60" s="233"/>
      <c r="F60" s="233"/>
      <c r="G60" s="233"/>
      <c r="H60" s="233"/>
      <c r="I60" s="233"/>
      <c r="J60" s="233"/>
      <c r="K60" s="233"/>
      <c r="L60" s="233"/>
      <c r="M60" s="233"/>
      <c r="N60" s="233"/>
    </row>
    <row r="61" spans="1:26" ht="28.15" customHeight="1" thickBot="1" x14ac:dyDescent="0.3"/>
    <row r="62" spans="1:26" ht="27" thickBot="1" x14ac:dyDescent="0.3">
      <c r="B62" s="234" t="s">
        <v>98</v>
      </c>
      <c r="C62" s="234"/>
      <c r="D62" s="234"/>
      <c r="E62" s="234"/>
      <c r="F62" s="234"/>
      <c r="G62" s="234"/>
      <c r="H62" s="234"/>
      <c r="I62" s="234"/>
      <c r="J62" s="234"/>
      <c r="K62" s="234"/>
      <c r="L62" s="234"/>
      <c r="M62" s="234"/>
      <c r="N62" s="234"/>
    </row>
    <row r="65" spans="2:17" ht="109.5" customHeight="1" x14ac:dyDescent="0.25">
      <c r="B65" s="88" t="s">
        <v>145</v>
      </c>
      <c r="C65" s="47" t="s">
        <v>2</v>
      </c>
      <c r="D65" s="47" t="s">
        <v>100</v>
      </c>
      <c r="E65" s="47" t="s">
        <v>99</v>
      </c>
      <c r="F65" s="47" t="s">
        <v>101</v>
      </c>
      <c r="G65" s="47" t="s">
        <v>102</v>
      </c>
      <c r="H65" s="47" t="s">
        <v>103</v>
      </c>
      <c r="I65" s="47" t="s">
        <v>104</v>
      </c>
      <c r="J65" s="47" t="s">
        <v>105</v>
      </c>
      <c r="K65" s="47" t="s">
        <v>106</v>
      </c>
      <c r="L65" s="47" t="s">
        <v>107</v>
      </c>
      <c r="M65" s="61" t="s">
        <v>108</v>
      </c>
      <c r="N65" s="61" t="s">
        <v>109</v>
      </c>
      <c r="O65" s="226" t="s">
        <v>3</v>
      </c>
      <c r="P65" s="228"/>
      <c r="Q65" s="47" t="s">
        <v>18</v>
      </c>
    </row>
    <row r="66" spans="2:17" ht="51" customHeight="1" x14ac:dyDescent="0.25">
      <c r="B66" s="2" t="s">
        <v>169</v>
      </c>
      <c r="C66" s="2" t="s">
        <v>170</v>
      </c>
      <c r="D66" s="4" t="s">
        <v>171</v>
      </c>
      <c r="E66" s="4">
        <v>200</v>
      </c>
      <c r="F66" s="3" t="s">
        <v>133</v>
      </c>
      <c r="G66" s="3" t="s">
        <v>133</v>
      </c>
      <c r="H66" s="3" t="s">
        <v>132</v>
      </c>
      <c r="I66" s="62"/>
      <c r="J66" s="62"/>
      <c r="K66" s="89"/>
      <c r="L66" s="89"/>
      <c r="M66" s="89"/>
      <c r="N66" s="89"/>
      <c r="O66" s="235" t="s">
        <v>168</v>
      </c>
      <c r="P66" s="236"/>
      <c r="Q66" s="89" t="s">
        <v>133</v>
      </c>
    </row>
    <row r="67" spans="2:17" x14ac:dyDescent="0.25">
      <c r="B67" s="2"/>
      <c r="C67" s="2"/>
      <c r="D67" s="4"/>
      <c r="E67" s="4"/>
      <c r="F67" s="3"/>
      <c r="G67" s="3"/>
      <c r="H67" s="3"/>
      <c r="I67" s="62"/>
      <c r="J67" s="62"/>
      <c r="K67" s="89"/>
      <c r="L67" s="89"/>
      <c r="M67" s="89"/>
      <c r="N67" s="89"/>
      <c r="O67" s="212"/>
      <c r="P67" s="213"/>
      <c r="Q67" s="89"/>
    </row>
    <row r="68" spans="2:17" x14ac:dyDescent="0.25">
      <c r="B68" s="2"/>
      <c r="C68" s="2"/>
      <c r="D68" s="4"/>
      <c r="E68" s="4"/>
      <c r="F68" s="3"/>
      <c r="G68" s="3"/>
      <c r="H68" s="3"/>
      <c r="I68" s="62"/>
      <c r="J68" s="62"/>
      <c r="K68" s="89"/>
      <c r="L68" s="89"/>
      <c r="M68" s="89"/>
      <c r="N68" s="89"/>
      <c r="O68" s="212"/>
      <c r="P68" s="213"/>
      <c r="Q68" s="89"/>
    </row>
    <row r="69" spans="2:17" x14ac:dyDescent="0.25">
      <c r="B69" s="2"/>
      <c r="C69" s="2"/>
      <c r="D69" s="4"/>
      <c r="E69" s="4"/>
      <c r="F69" s="3"/>
      <c r="G69" s="3"/>
      <c r="H69" s="3"/>
      <c r="I69" s="62"/>
      <c r="J69" s="62"/>
      <c r="K69" s="89"/>
      <c r="L69" s="89"/>
      <c r="M69" s="89"/>
      <c r="N69" s="89"/>
      <c r="O69" s="212"/>
      <c r="P69" s="213"/>
      <c r="Q69" s="89"/>
    </row>
    <row r="70" spans="2:17" x14ac:dyDescent="0.25">
      <c r="B70" s="2"/>
      <c r="C70" s="2"/>
      <c r="D70" s="4"/>
      <c r="E70" s="4"/>
      <c r="F70" s="3"/>
      <c r="G70" s="3"/>
      <c r="H70" s="3"/>
      <c r="I70" s="62"/>
      <c r="J70" s="62"/>
      <c r="K70" s="89"/>
      <c r="L70" s="89"/>
      <c r="M70" s="89"/>
      <c r="N70" s="89"/>
      <c r="O70" s="212"/>
      <c r="P70" s="213"/>
      <c r="Q70" s="89"/>
    </row>
    <row r="71" spans="2:17" x14ac:dyDescent="0.25">
      <c r="B71" s="2"/>
      <c r="C71" s="2"/>
      <c r="D71" s="4"/>
      <c r="E71" s="4"/>
      <c r="F71" s="3"/>
      <c r="G71" s="3"/>
      <c r="H71" s="3"/>
      <c r="I71" s="62"/>
      <c r="J71" s="62"/>
      <c r="K71" s="89"/>
      <c r="L71" s="89"/>
      <c r="M71" s="89"/>
      <c r="N71" s="89"/>
      <c r="O71" s="212"/>
      <c r="P71" s="213"/>
      <c r="Q71" s="89"/>
    </row>
    <row r="72" spans="2:17" x14ac:dyDescent="0.25">
      <c r="B72" s="89"/>
      <c r="C72" s="89"/>
      <c r="D72" s="89"/>
      <c r="E72" s="89"/>
      <c r="F72" s="89"/>
      <c r="G72" s="89"/>
      <c r="H72" s="89"/>
      <c r="I72" s="89"/>
      <c r="J72" s="89"/>
      <c r="K72" s="89"/>
      <c r="L72" s="89"/>
      <c r="M72" s="89"/>
      <c r="N72" s="89"/>
      <c r="O72" s="212"/>
      <c r="P72" s="213"/>
      <c r="Q72" s="89"/>
    </row>
    <row r="73" spans="2:17" x14ac:dyDescent="0.25">
      <c r="B73" s="6" t="s">
        <v>1</v>
      </c>
    </row>
    <row r="74" spans="2:17" x14ac:dyDescent="0.25">
      <c r="B74" s="6" t="s">
        <v>37</v>
      </c>
    </row>
    <row r="75" spans="2:17" x14ac:dyDescent="0.25">
      <c r="B75" s="6" t="s">
        <v>62</v>
      </c>
    </row>
    <row r="77" spans="2:17" ht="15.75" thickBot="1" x14ac:dyDescent="0.3"/>
    <row r="78" spans="2:17" ht="27" thickBot="1" x14ac:dyDescent="0.3">
      <c r="B78" s="220" t="s">
        <v>38</v>
      </c>
      <c r="C78" s="221"/>
      <c r="D78" s="221"/>
      <c r="E78" s="221"/>
      <c r="F78" s="221"/>
      <c r="G78" s="221"/>
      <c r="H78" s="221"/>
      <c r="I78" s="221"/>
      <c r="J78" s="221"/>
      <c r="K78" s="221"/>
      <c r="L78" s="221"/>
      <c r="M78" s="221"/>
      <c r="N78" s="222"/>
    </row>
    <row r="83" spans="2:17" ht="76.5" customHeight="1" x14ac:dyDescent="0.25">
      <c r="B83" s="88" t="s">
        <v>0</v>
      </c>
      <c r="C83" s="88" t="s">
        <v>39</v>
      </c>
      <c r="D83" s="88" t="s">
        <v>40</v>
      </c>
      <c r="E83" s="88" t="s">
        <v>110</v>
      </c>
      <c r="F83" s="88" t="s">
        <v>112</v>
      </c>
      <c r="G83" s="88" t="s">
        <v>113</v>
      </c>
      <c r="H83" s="88" t="s">
        <v>114</v>
      </c>
      <c r="I83" s="88" t="s">
        <v>111</v>
      </c>
      <c r="J83" s="226" t="s">
        <v>115</v>
      </c>
      <c r="K83" s="227"/>
      <c r="L83" s="228"/>
      <c r="M83" s="88" t="s">
        <v>119</v>
      </c>
      <c r="N83" s="88" t="s">
        <v>41</v>
      </c>
      <c r="O83" s="88" t="s">
        <v>42</v>
      </c>
      <c r="P83" s="226" t="s">
        <v>3</v>
      </c>
      <c r="Q83" s="228"/>
    </row>
    <row r="84" spans="2:17" ht="29.25" customHeight="1" x14ac:dyDescent="0.25">
      <c r="B84" s="88"/>
      <c r="C84" s="88"/>
      <c r="D84" s="88"/>
      <c r="E84" s="88"/>
      <c r="F84" s="88"/>
      <c r="G84" s="88"/>
      <c r="H84" s="88"/>
      <c r="I84" s="88"/>
      <c r="J84" s="138" t="s">
        <v>116</v>
      </c>
      <c r="K84" s="139" t="s">
        <v>117</v>
      </c>
      <c r="L84" s="138" t="s">
        <v>118</v>
      </c>
      <c r="M84" s="88"/>
      <c r="N84" s="88"/>
      <c r="O84" s="88"/>
      <c r="P84" s="129"/>
      <c r="Q84" s="130"/>
    </row>
    <row r="85" spans="2:17" ht="74.25" customHeight="1" x14ac:dyDescent="0.25">
      <c r="B85" s="64" t="s">
        <v>43</v>
      </c>
      <c r="C85" s="166" t="s">
        <v>172</v>
      </c>
      <c r="D85" s="2" t="s">
        <v>173</v>
      </c>
      <c r="E85" s="167">
        <v>40391565</v>
      </c>
      <c r="F85" s="2" t="s">
        <v>174</v>
      </c>
      <c r="G85" s="2" t="s">
        <v>175</v>
      </c>
      <c r="H85" s="137">
        <v>35194</v>
      </c>
      <c r="I85" s="4"/>
      <c r="J85" s="6" t="s">
        <v>176</v>
      </c>
      <c r="K85" s="48" t="s">
        <v>177</v>
      </c>
      <c r="L85" s="168" t="s">
        <v>178</v>
      </c>
      <c r="M85" s="131" t="s">
        <v>132</v>
      </c>
      <c r="N85" s="131" t="s">
        <v>132</v>
      </c>
      <c r="O85" s="131" t="s">
        <v>132</v>
      </c>
      <c r="P85" s="232"/>
      <c r="Q85" s="232"/>
    </row>
    <row r="86" spans="2:17" ht="33.6" customHeight="1" x14ac:dyDescent="0.25">
      <c r="B86" s="64" t="s">
        <v>44</v>
      </c>
      <c r="C86" s="166" t="s">
        <v>172</v>
      </c>
      <c r="D86" s="2" t="s">
        <v>179</v>
      </c>
      <c r="E86" s="167">
        <v>40395875</v>
      </c>
      <c r="F86" s="2" t="s">
        <v>180</v>
      </c>
      <c r="G86" s="2" t="s">
        <v>181</v>
      </c>
      <c r="H86" s="137">
        <v>39990</v>
      </c>
      <c r="I86" s="4">
        <v>122140</v>
      </c>
      <c r="J86" s="1" t="s">
        <v>155</v>
      </c>
      <c r="K86" s="140" t="s">
        <v>182</v>
      </c>
      <c r="L86" s="169"/>
      <c r="M86" s="152" t="s">
        <v>132</v>
      </c>
      <c r="N86" s="152" t="s">
        <v>133</v>
      </c>
      <c r="O86" s="152" t="s">
        <v>132</v>
      </c>
      <c r="P86" s="232" t="s">
        <v>183</v>
      </c>
      <c r="Q86" s="232"/>
    </row>
    <row r="87" spans="2:17" x14ac:dyDescent="0.25">
      <c r="C87" s="75"/>
    </row>
    <row r="88" spans="2:17" ht="15.75" thickBot="1" x14ac:dyDescent="0.3"/>
    <row r="89" spans="2:17" ht="27" thickBot="1" x14ac:dyDescent="0.3">
      <c r="B89" s="220" t="s">
        <v>46</v>
      </c>
      <c r="C89" s="221"/>
      <c r="D89" s="221"/>
      <c r="E89" s="221"/>
      <c r="F89" s="221"/>
      <c r="G89" s="221"/>
      <c r="H89" s="221"/>
      <c r="I89" s="221"/>
      <c r="J89" s="221"/>
      <c r="K89" s="221"/>
      <c r="L89" s="221"/>
      <c r="M89" s="221"/>
      <c r="N89" s="222"/>
    </row>
    <row r="92" spans="2:17" ht="46.15" customHeight="1" x14ac:dyDescent="0.25">
      <c r="B92" s="47" t="s">
        <v>33</v>
      </c>
      <c r="C92" s="47" t="s">
        <v>47</v>
      </c>
      <c r="D92" s="226" t="s">
        <v>3</v>
      </c>
      <c r="E92" s="228"/>
    </row>
    <row r="93" spans="2:17" ht="46.9" customHeight="1" x14ac:dyDescent="0.25">
      <c r="B93" s="48" t="s">
        <v>120</v>
      </c>
      <c r="C93" s="149" t="s">
        <v>133</v>
      </c>
      <c r="D93" s="232" t="s">
        <v>203</v>
      </c>
      <c r="E93" s="232"/>
    </row>
    <row r="96" spans="2:17" ht="26.25" x14ac:dyDescent="0.25">
      <c r="B96" s="230" t="s">
        <v>64</v>
      </c>
      <c r="C96" s="231"/>
      <c r="D96" s="231"/>
      <c r="E96" s="231"/>
      <c r="F96" s="231"/>
      <c r="G96" s="231"/>
      <c r="H96" s="231"/>
      <c r="I96" s="231"/>
      <c r="J96" s="231"/>
      <c r="K96" s="231"/>
      <c r="L96" s="231"/>
      <c r="M96" s="231"/>
      <c r="N96" s="231"/>
      <c r="O96" s="231"/>
      <c r="P96" s="231"/>
    </row>
    <row r="98" spans="1:26" ht="15.75" thickBot="1" x14ac:dyDescent="0.3"/>
    <row r="99" spans="1:26" ht="27" thickBot="1" x14ac:dyDescent="0.3">
      <c r="B99" s="220" t="s">
        <v>54</v>
      </c>
      <c r="C99" s="221"/>
      <c r="D99" s="221"/>
      <c r="E99" s="221"/>
      <c r="F99" s="221"/>
      <c r="G99" s="221"/>
      <c r="H99" s="221"/>
      <c r="I99" s="221"/>
      <c r="J99" s="221"/>
      <c r="K99" s="221"/>
      <c r="L99" s="221"/>
      <c r="M99" s="221"/>
      <c r="N99" s="222"/>
    </row>
    <row r="101" spans="1:26" ht="15.75" thickBot="1" x14ac:dyDescent="0.3">
      <c r="M101" s="45"/>
      <c r="N101" s="45"/>
    </row>
    <row r="102" spans="1:26" s="75" customFormat="1" ht="109.5" customHeight="1" x14ac:dyDescent="0.25">
      <c r="B102" s="86" t="s">
        <v>141</v>
      </c>
      <c r="C102" s="86" t="s">
        <v>142</v>
      </c>
      <c r="D102" s="86" t="s">
        <v>143</v>
      </c>
      <c r="E102" s="86" t="s">
        <v>45</v>
      </c>
      <c r="F102" s="86" t="s">
        <v>22</v>
      </c>
      <c r="G102" s="86" t="s">
        <v>97</v>
      </c>
      <c r="H102" s="86" t="s">
        <v>17</v>
      </c>
      <c r="I102" s="86" t="s">
        <v>10</v>
      </c>
      <c r="J102" s="86" t="s">
        <v>31</v>
      </c>
      <c r="K102" s="86" t="s">
        <v>61</v>
      </c>
      <c r="L102" s="86" t="s">
        <v>20</v>
      </c>
      <c r="M102" s="71" t="s">
        <v>26</v>
      </c>
      <c r="N102" s="86" t="s">
        <v>144</v>
      </c>
      <c r="O102" s="86" t="s">
        <v>36</v>
      </c>
      <c r="P102" s="87" t="s">
        <v>11</v>
      </c>
      <c r="Q102" s="87" t="s">
        <v>19</v>
      </c>
    </row>
    <row r="103" spans="1:26" s="81" customFormat="1" x14ac:dyDescent="0.25">
      <c r="A103" s="37">
        <v>1</v>
      </c>
      <c r="B103" s="82"/>
      <c r="C103" s="83"/>
      <c r="D103" s="82"/>
      <c r="E103" s="77"/>
      <c r="F103" s="78"/>
      <c r="G103" s="122"/>
      <c r="H103" s="85"/>
      <c r="I103" s="79"/>
      <c r="J103" s="79"/>
      <c r="K103" s="79"/>
      <c r="L103" s="79"/>
      <c r="M103" s="70"/>
      <c r="N103" s="70">
        <f>+M103*G103</f>
        <v>0</v>
      </c>
      <c r="O103" s="20"/>
      <c r="P103" s="20"/>
      <c r="Q103" s="123"/>
      <c r="R103" s="80"/>
      <c r="S103" s="80"/>
      <c r="T103" s="80"/>
      <c r="U103" s="80"/>
      <c r="V103" s="80"/>
      <c r="W103" s="80"/>
      <c r="X103" s="80"/>
      <c r="Y103" s="80"/>
      <c r="Z103" s="80"/>
    </row>
    <row r="104" spans="1:26" s="81" customFormat="1" x14ac:dyDescent="0.25">
      <c r="A104" s="37">
        <f>+A103+1</f>
        <v>2</v>
      </c>
      <c r="B104" s="82"/>
      <c r="C104" s="83"/>
      <c r="D104" s="82"/>
      <c r="E104" s="77"/>
      <c r="F104" s="78"/>
      <c r="G104" s="78"/>
      <c r="H104" s="78"/>
      <c r="I104" s="79"/>
      <c r="J104" s="79"/>
      <c r="K104" s="79"/>
      <c r="L104" s="79"/>
      <c r="M104" s="70"/>
      <c r="N104" s="70"/>
      <c r="O104" s="20"/>
      <c r="P104" s="20"/>
      <c r="Q104" s="123"/>
      <c r="R104" s="80"/>
      <c r="S104" s="80"/>
      <c r="T104" s="80"/>
      <c r="U104" s="80"/>
      <c r="V104" s="80"/>
      <c r="W104" s="80"/>
      <c r="X104" s="80"/>
      <c r="Y104" s="80"/>
      <c r="Z104" s="80"/>
    </row>
    <row r="105" spans="1:26" s="81" customFormat="1" x14ac:dyDescent="0.25">
      <c r="A105" s="37">
        <f t="shared" ref="A105:A110" si="0">+A104+1</f>
        <v>3</v>
      </c>
      <c r="B105" s="82"/>
      <c r="C105" s="83"/>
      <c r="D105" s="82"/>
      <c r="E105" s="77"/>
      <c r="F105" s="78"/>
      <c r="G105" s="78"/>
      <c r="H105" s="78"/>
      <c r="I105" s="79"/>
      <c r="J105" s="79"/>
      <c r="K105" s="79"/>
      <c r="L105" s="79"/>
      <c r="M105" s="70"/>
      <c r="N105" s="70"/>
      <c r="O105" s="20"/>
      <c r="P105" s="20"/>
      <c r="Q105" s="123"/>
      <c r="R105" s="80"/>
      <c r="S105" s="80"/>
      <c r="T105" s="80"/>
      <c r="U105" s="80"/>
      <c r="V105" s="80"/>
      <c r="W105" s="80"/>
      <c r="X105" s="80"/>
      <c r="Y105" s="80"/>
      <c r="Z105" s="80"/>
    </row>
    <row r="106" spans="1:26" s="81" customFormat="1" x14ac:dyDescent="0.25">
      <c r="A106" s="37">
        <f t="shared" si="0"/>
        <v>4</v>
      </c>
      <c r="B106" s="82"/>
      <c r="C106" s="83"/>
      <c r="D106" s="82"/>
      <c r="E106" s="77"/>
      <c r="F106" s="78"/>
      <c r="G106" s="78"/>
      <c r="H106" s="78"/>
      <c r="I106" s="79"/>
      <c r="J106" s="79"/>
      <c r="K106" s="79"/>
      <c r="L106" s="79"/>
      <c r="M106" s="70"/>
      <c r="N106" s="70"/>
      <c r="O106" s="20"/>
      <c r="P106" s="20"/>
      <c r="Q106" s="123"/>
      <c r="R106" s="80"/>
      <c r="S106" s="80"/>
      <c r="T106" s="80"/>
      <c r="U106" s="80"/>
      <c r="V106" s="80"/>
      <c r="W106" s="80"/>
      <c r="X106" s="80"/>
      <c r="Y106" s="80"/>
      <c r="Z106" s="80"/>
    </row>
    <row r="107" spans="1:26" s="81" customFormat="1" x14ac:dyDescent="0.25">
      <c r="A107" s="37">
        <f t="shared" si="0"/>
        <v>5</v>
      </c>
      <c r="B107" s="82"/>
      <c r="C107" s="83"/>
      <c r="D107" s="82"/>
      <c r="E107" s="77"/>
      <c r="F107" s="78"/>
      <c r="G107" s="78"/>
      <c r="H107" s="78"/>
      <c r="I107" s="79"/>
      <c r="J107" s="79"/>
      <c r="K107" s="79"/>
      <c r="L107" s="79"/>
      <c r="M107" s="70"/>
      <c r="N107" s="70"/>
      <c r="O107" s="20"/>
      <c r="P107" s="20"/>
      <c r="Q107" s="123"/>
      <c r="R107" s="80"/>
      <c r="S107" s="80"/>
      <c r="T107" s="80"/>
      <c r="U107" s="80"/>
      <c r="V107" s="80"/>
      <c r="W107" s="80"/>
      <c r="X107" s="80"/>
      <c r="Y107" s="80"/>
      <c r="Z107" s="80"/>
    </row>
    <row r="108" spans="1:26" s="81" customFormat="1" x14ac:dyDescent="0.25">
      <c r="A108" s="37">
        <f t="shared" si="0"/>
        <v>6</v>
      </c>
      <c r="B108" s="82"/>
      <c r="C108" s="83"/>
      <c r="D108" s="82"/>
      <c r="E108" s="77"/>
      <c r="F108" s="78"/>
      <c r="G108" s="78"/>
      <c r="H108" s="78"/>
      <c r="I108" s="79"/>
      <c r="J108" s="79"/>
      <c r="K108" s="79"/>
      <c r="L108" s="79"/>
      <c r="M108" s="70"/>
      <c r="N108" s="70"/>
      <c r="O108" s="20"/>
      <c r="P108" s="20"/>
      <c r="Q108" s="123"/>
      <c r="R108" s="80"/>
      <c r="S108" s="80"/>
      <c r="T108" s="80"/>
      <c r="U108" s="80"/>
      <c r="V108" s="80"/>
      <c r="W108" s="80"/>
      <c r="X108" s="80"/>
      <c r="Y108" s="80"/>
      <c r="Z108" s="80"/>
    </row>
    <row r="109" spans="1:26" s="81" customFormat="1" x14ac:dyDescent="0.25">
      <c r="A109" s="37">
        <f t="shared" si="0"/>
        <v>7</v>
      </c>
      <c r="B109" s="82"/>
      <c r="C109" s="83"/>
      <c r="D109" s="82"/>
      <c r="E109" s="77"/>
      <c r="F109" s="78"/>
      <c r="G109" s="78"/>
      <c r="H109" s="78"/>
      <c r="I109" s="79"/>
      <c r="J109" s="79"/>
      <c r="K109" s="79"/>
      <c r="L109" s="79"/>
      <c r="M109" s="70"/>
      <c r="N109" s="70"/>
      <c r="O109" s="20"/>
      <c r="P109" s="20"/>
      <c r="Q109" s="123"/>
      <c r="R109" s="80"/>
      <c r="S109" s="80"/>
      <c r="T109" s="80"/>
      <c r="U109" s="80"/>
      <c r="V109" s="80"/>
      <c r="W109" s="80"/>
      <c r="X109" s="80"/>
      <c r="Y109" s="80"/>
      <c r="Z109" s="80"/>
    </row>
    <row r="110" spans="1:26" s="81" customFormat="1" x14ac:dyDescent="0.25">
      <c r="A110" s="37">
        <f t="shared" si="0"/>
        <v>8</v>
      </c>
      <c r="B110" s="82"/>
      <c r="C110" s="83"/>
      <c r="D110" s="82"/>
      <c r="E110" s="77"/>
      <c r="F110" s="78"/>
      <c r="G110" s="78"/>
      <c r="H110" s="78"/>
      <c r="I110" s="79"/>
      <c r="J110" s="79"/>
      <c r="K110" s="79"/>
      <c r="L110" s="79"/>
      <c r="M110" s="70"/>
      <c r="N110" s="70"/>
      <c r="O110" s="20"/>
      <c r="P110" s="20"/>
      <c r="Q110" s="123"/>
      <c r="R110" s="80"/>
      <c r="S110" s="80"/>
      <c r="T110" s="80"/>
      <c r="U110" s="80"/>
      <c r="V110" s="80"/>
      <c r="W110" s="80"/>
      <c r="X110" s="80"/>
      <c r="Y110" s="80"/>
      <c r="Z110" s="80"/>
    </row>
    <row r="111" spans="1:26" s="81" customFormat="1" x14ac:dyDescent="0.25">
      <c r="A111" s="37"/>
      <c r="B111" s="38" t="s">
        <v>16</v>
      </c>
      <c r="C111" s="83"/>
      <c r="D111" s="82"/>
      <c r="E111" s="77"/>
      <c r="F111" s="78"/>
      <c r="G111" s="78"/>
      <c r="H111" s="78"/>
      <c r="I111" s="79"/>
      <c r="J111" s="79"/>
      <c r="K111" s="84">
        <f t="shared" ref="K111:N111" si="1">SUM(K103:K110)</f>
        <v>0</v>
      </c>
      <c r="L111" s="84">
        <f t="shared" si="1"/>
        <v>0</v>
      </c>
      <c r="M111" s="121">
        <f t="shared" si="1"/>
        <v>0</v>
      </c>
      <c r="N111" s="84">
        <f t="shared" si="1"/>
        <v>0</v>
      </c>
      <c r="O111" s="20"/>
      <c r="P111" s="20"/>
      <c r="Q111" s="124"/>
    </row>
    <row r="112" spans="1:26" x14ac:dyDescent="0.25">
      <c r="B112" s="21"/>
      <c r="C112" s="21"/>
      <c r="D112" s="21"/>
      <c r="E112" s="22"/>
      <c r="F112" s="21"/>
      <c r="G112" s="21"/>
      <c r="H112" s="21"/>
      <c r="I112" s="21"/>
      <c r="J112" s="21"/>
      <c r="K112" s="21"/>
      <c r="L112" s="21"/>
      <c r="M112" s="21"/>
      <c r="N112" s="21"/>
      <c r="O112" s="21"/>
      <c r="P112" s="21"/>
    </row>
    <row r="113" spans="2:17" ht="18.75" x14ac:dyDescent="0.25">
      <c r="B113" s="42" t="s">
        <v>32</v>
      </c>
      <c r="C113" s="51">
        <f>+K111</f>
        <v>0</v>
      </c>
      <c r="H113" s="23"/>
      <c r="I113" s="23"/>
      <c r="J113" s="23"/>
      <c r="K113" s="23"/>
      <c r="L113" s="23"/>
      <c r="M113" s="23"/>
      <c r="N113" s="21"/>
      <c r="O113" s="21"/>
      <c r="P113" s="21"/>
    </row>
    <row r="115" spans="2:17" ht="15.75" thickBot="1" x14ac:dyDescent="0.3"/>
    <row r="116" spans="2:17" ht="37.15" customHeight="1" thickBot="1" x14ac:dyDescent="0.3">
      <c r="B116" s="53" t="s">
        <v>49</v>
      </c>
      <c r="C116" s="54" t="s">
        <v>50</v>
      </c>
      <c r="D116" s="53" t="s">
        <v>51</v>
      </c>
      <c r="E116" s="54" t="s">
        <v>55</v>
      </c>
    </row>
    <row r="117" spans="2:17" ht="14.25" customHeight="1" x14ac:dyDescent="0.25">
      <c r="B117" s="46" t="s">
        <v>121</v>
      </c>
      <c r="C117" s="49">
        <v>20</v>
      </c>
      <c r="D117" s="49"/>
      <c r="E117" s="223">
        <f>+D117+D118+D119</f>
        <v>0</v>
      </c>
    </row>
    <row r="118" spans="2:17" x14ac:dyDescent="0.25">
      <c r="B118" s="46" t="s">
        <v>122</v>
      </c>
      <c r="C118" s="40">
        <v>30</v>
      </c>
      <c r="D118" s="91">
        <v>0</v>
      </c>
      <c r="E118" s="224"/>
    </row>
    <row r="119" spans="2:17" ht="15.75" thickBot="1" x14ac:dyDescent="0.3">
      <c r="B119" s="46" t="s">
        <v>123</v>
      </c>
      <c r="C119" s="50">
        <v>40</v>
      </c>
      <c r="D119" s="50">
        <v>0</v>
      </c>
      <c r="E119" s="225"/>
    </row>
    <row r="121" spans="2:17" ht="15.75" thickBot="1" x14ac:dyDescent="0.3"/>
    <row r="122" spans="2:17" ht="27" thickBot="1" x14ac:dyDescent="0.3">
      <c r="B122" s="220" t="s">
        <v>52</v>
      </c>
      <c r="C122" s="221"/>
      <c r="D122" s="221"/>
      <c r="E122" s="221"/>
      <c r="F122" s="221"/>
      <c r="G122" s="221"/>
      <c r="H122" s="221"/>
      <c r="I122" s="221"/>
      <c r="J122" s="221"/>
      <c r="K122" s="221"/>
      <c r="L122" s="221"/>
      <c r="M122" s="221"/>
      <c r="N122" s="222"/>
    </row>
    <row r="124" spans="2:17" ht="76.5" customHeight="1" x14ac:dyDescent="0.25">
      <c r="B124" s="88" t="s">
        <v>0</v>
      </c>
      <c r="C124" s="88" t="s">
        <v>39</v>
      </c>
      <c r="D124" s="88" t="s">
        <v>40</v>
      </c>
      <c r="E124" s="88" t="s">
        <v>110</v>
      </c>
      <c r="F124" s="88" t="s">
        <v>112</v>
      </c>
      <c r="G124" s="88" t="s">
        <v>113</v>
      </c>
      <c r="H124" s="88" t="s">
        <v>114</v>
      </c>
      <c r="I124" s="88" t="s">
        <v>111</v>
      </c>
      <c r="J124" s="226" t="s">
        <v>115</v>
      </c>
      <c r="K124" s="227"/>
      <c r="L124" s="228"/>
      <c r="M124" s="88" t="s">
        <v>119</v>
      </c>
      <c r="N124" s="88" t="s">
        <v>41</v>
      </c>
      <c r="O124" s="88" t="s">
        <v>42</v>
      </c>
      <c r="P124" s="226" t="s">
        <v>3</v>
      </c>
      <c r="Q124" s="228"/>
    </row>
    <row r="125" spans="2:17" s="141" customFormat="1" ht="33" customHeight="1" x14ac:dyDescent="0.25">
      <c r="B125" s="145"/>
      <c r="C125" s="142"/>
      <c r="D125" s="143"/>
      <c r="E125" s="143"/>
      <c r="F125" s="143"/>
      <c r="G125" s="143"/>
      <c r="H125" s="143"/>
      <c r="I125" s="144"/>
      <c r="J125" s="146" t="s">
        <v>116</v>
      </c>
      <c r="K125" s="147" t="s">
        <v>117</v>
      </c>
      <c r="L125" s="146" t="s">
        <v>118</v>
      </c>
      <c r="M125" s="145"/>
      <c r="N125" s="145"/>
      <c r="O125" s="145"/>
      <c r="P125" s="229"/>
      <c r="Q125" s="229"/>
    </row>
    <row r="126" spans="2:17" ht="51.75" customHeight="1" x14ac:dyDescent="0.25">
      <c r="B126" s="148" t="s">
        <v>127</v>
      </c>
      <c r="C126" s="64"/>
      <c r="D126" s="2"/>
      <c r="E126" s="2"/>
      <c r="F126" s="2"/>
      <c r="G126" s="2"/>
      <c r="H126" s="2"/>
      <c r="I126" s="4"/>
      <c r="J126" s="1"/>
      <c r="K126" s="63"/>
      <c r="L126" s="62"/>
      <c r="M126" s="89"/>
      <c r="N126" s="89"/>
      <c r="O126" s="89"/>
      <c r="P126" s="212" t="s">
        <v>184</v>
      </c>
      <c r="Q126" s="213"/>
    </row>
    <row r="127" spans="2:17" ht="33.6" customHeight="1" x14ac:dyDescent="0.25">
      <c r="B127" s="128" t="s">
        <v>128</v>
      </c>
      <c r="C127" s="64"/>
      <c r="D127" s="2"/>
      <c r="E127" s="2"/>
      <c r="F127" s="2"/>
      <c r="G127" s="2"/>
      <c r="H127" s="2"/>
      <c r="I127" s="4"/>
      <c r="J127" s="1"/>
      <c r="K127" s="62"/>
      <c r="L127" s="62"/>
      <c r="M127" s="89"/>
      <c r="N127" s="89"/>
      <c r="O127" s="89"/>
      <c r="P127" s="212" t="s">
        <v>184</v>
      </c>
      <c r="Q127" s="213"/>
    </row>
    <row r="128" spans="2:17" ht="30" x14ac:dyDescent="0.25">
      <c r="B128" s="128" t="s">
        <v>129</v>
      </c>
    </row>
    <row r="130" spans="2:7" ht="15.75" thickBot="1" x14ac:dyDescent="0.3"/>
    <row r="131" spans="2:7" ht="54" customHeight="1" x14ac:dyDescent="0.25">
      <c r="B131" s="92" t="s">
        <v>33</v>
      </c>
      <c r="C131" s="92" t="s">
        <v>49</v>
      </c>
      <c r="D131" s="88" t="s">
        <v>50</v>
      </c>
      <c r="E131" s="92" t="s">
        <v>51</v>
      </c>
      <c r="F131" s="54" t="s">
        <v>56</v>
      </c>
      <c r="G131" s="59"/>
    </row>
    <row r="132" spans="2:7" ht="120.75" customHeight="1" x14ac:dyDescent="0.2">
      <c r="B132" s="214" t="s">
        <v>53</v>
      </c>
      <c r="C132" s="5" t="s">
        <v>124</v>
      </c>
      <c r="D132" s="91">
        <v>25</v>
      </c>
      <c r="E132" s="91">
        <v>0</v>
      </c>
      <c r="F132" s="215">
        <f>+E132+E133+E134</f>
        <v>0</v>
      </c>
      <c r="G132" s="60"/>
    </row>
    <row r="133" spans="2:7" ht="100.5" customHeight="1" x14ac:dyDescent="0.2">
      <c r="B133" s="214"/>
      <c r="C133" s="5" t="s">
        <v>125</v>
      </c>
      <c r="D133" s="52">
        <v>25</v>
      </c>
      <c r="E133" s="91">
        <v>0</v>
      </c>
      <c r="F133" s="216"/>
      <c r="G133" s="60"/>
    </row>
    <row r="134" spans="2:7" ht="69" customHeight="1" x14ac:dyDescent="0.2">
      <c r="B134" s="214"/>
      <c r="C134" s="5" t="s">
        <v>126</v>
      </c>
      <c r="D134" s="91">
        <v>10</v>
      </c>
      <c r="E134" s="91">
        <v>0</v>
      </c>
      <c r="F134" s="217"/>
      <c r="G134" s="60"/>
    </row>
    <row r="135" spans="2:7" x14ac:dyDescent="0.25">
      <c r="C135" s="72"/>
    </row>
    <row r="138" spans="2:7" x14ac:dyDescent="0.25">
      <c r="B138" s="90" t="s">
        <v>57</v>
      </c>
    </row>
    <row r="141" spans="2:7" x14ac:dyDescent="0.25">
      <c r="B141" s="93" t="s">
        <v>33</v>
      </c>
      <c r="C141" s="93" t="s">
        <v>58</v>
      </c>
      <c r="D141" s="92" t="s">
        <v>51</v>
      </c>
      <c r="E141" s="92" t="s">
        <v>16</v>
      </c>
    </row>
    <row r="142" spans="2:7" ht="28.5" x14ac:dyDescent="0.25">
      <c r="B142" s="73" t="s">
        <v>59</v>
      </c>
      <c r="C142" s="74">
        <v>40</v>
      </c>
      <c r="D142" s="91">
        <f>+E117</f>
        <v>0</v>
      </c>
      <c r="E142" s="218">
        <f>+D142+D143</f>
        <v>0</v>
      </c>
    </row>
    <row r="143" spans="2:7" ht="57" x14ac:dyDescent="0.25">
      <c r="B143" s="73" t="s">
        <v>60</v>
      </c>
      <c r="C143" s="74">
        <v>60</v>
      </c>
      <c r="D143" s="91">
        <f>+F132</f>
        <v>0</v>
      </c>
      <c r="E143" s="219"/>
    </row>
  </sheetData>
  <sheetProtection algorithmName="SHA-512" hashValue="6EphkEjKzkvzwMKVFmLEzMx4nA+VW4ICrw+hY5b6Z/VXZzBSDl2a8HWw5u7z6UjsBHa/f89XNG7LDxUUvPpPSg==" saltValue="N5NoYNoDO8FHRkCs7KGapg==" spinCount="100000" sheet="1" objects="1" scenarios="1"/>
  <mergeCells count="44">
    <mergeCell ref="C9:N9"/>
    <mergeCell ref="P126:Q126"/>
    <mergeCell ref="B2:P2"/>
    <mergeCell ref="B4:P4"/>
    <mergeCell ref="C6:N6"/>
    <mergeCell ref="C7:N7"/>
    <mergeCell ref="C8:N8"/>
    <mergeCell ref="O68:P68"/>
    <mergeCell ref="C10:E10"/>
    <mergeCell ref="B14:C18"/>
    <mergeCell ref="B19:C19"/>
    <mergeCell ref="E37:E38"/>
    <mergeCell ref="M42:N42"/>
    <mergeCell ref="B56:B57"/>
    <mergeCell ref="C56:C57"/>
    <mergeCell ref="D56:E56"/>
    <mergeCell ref="C60:N60"/>
    <mergeCell ref="B62:N62"/>
    <mergeCell ref="O65:P65"/>
    <mergeCell ref="O66:P66"/>
    <mergeCell ref="O67:P67"/>
    <mergeCell ref="B96:P96"/>
    <mergeCell ref="O69:P69"/>
    <mergeCell ref="O70:P70"/>
    <mergeCell ref="O71:P71"/>
    <mergeCell ref="O72:P72"/>
    <mergeCell ref="B78:N78"/>
    <mergeCell ref="J83:L83"/>
    <mergeCell ref="P83:Q83"/>
    <mergeCell ref="P85:Q85"/>
    <mergeCell ref="P86:Q86"/>
    <mergeCell ref="B89:N89"/>
    <mergeCell ref="D92:E92"/>
    <mergeCell ref="D93:E93"/>
    <mergeCell ref="P127:Q127"/>
    <mergeCell ref="B132:B134"/>
    <mergeCell ref="F132:F134"/>
    <mergeCell ref="E142:E143"/>
    <mergeCell ref="B99:N99"/>
    <mergeCell ref="E117:E119"/>
    <mergeCell ref="B122:N122"/>
    <mergeCell ref="J124:L124"/>
    <mergeCell ref="P124:Q124"/>
    <mergeCell ref="P125:Q125"/>
  </mergeCells>
  <dataValidations disablePrompts="1" count="2">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21:A41 IS21:IS41 SO21:SO41 ACK21:ACK41 AMG21:AMG41 AWC21:AWC41 BFY21:BFY41 BPU21:BPU41 BZQ21:BZQ41 CJM21:CJM41 CTI21:CTI41 DDE21:DDE41 DNA21:DNA41 DWW21:DWW41 EGS21:EGS41 EQO21:EQO41 FAK21:FAK41 FKG21:FKG41 FUC21:FUC41 GDY21:GDY41 GNU21:GNU41 GXQ21:GXQ41 HHM21:HHM41 HRI21:HRI41 IBE21:IBE41 ILA21:ILA41 IUW21:IUW41 JES21:JES41 JOO21:JOO41 JYK21:JYK41 KIG21:KIG41 KSC21:KSC41 LBY21:LBY41 LLU21:LLU41 LVQ21:LVQ41 MFM21:MFM41 MPI21:MPI41 MZE21:MZE41 NJA21:NJA41 NSW21:NSW41 OCS21:OCS41 OMO21:OMO41 OWK21:OWK41 PGG21:PGG41 PQC21:PQC41 PZY21:PZY41 QJU21:QJU41 QTQ21:QTQ41 RDM21:RDM41 RNI21:RNI41 RXE21:RXE41 SHA21:SHA41 SQW21:SQW41 TAS21:TAS41 TKO21:TKO41 TUK21:TUK41 UEG21:UEG41 UOC21:UOC41 UXY21:UXY41 VHU21:VHU41 VRQ21:VRQ41 WBM21:WBM41 WLI21:WLI41 WVE21:WVE41">
      <formula1>"1,2,3,4,5"</formula1>
    </dataValidation>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21:IV41 SR21:SR41 ACN21:ACN41 AMJ21:AMJ41 AWF21:AWF41 BGB21:BGB41 BPX21:BPX41 BZT21:BZT41 CJP21:CJP41 CTL21:CTL41 DDH21:DDH41 DND21:DND41 DWZ21:DWZ41 EGV21:EGV41 EQR21:EQR41 FAN21:FAN41 FKJ21:FKJ41 FUF21:FUF41 GEB21:GEB41 GNX21:GNX41 GXT21:GXT41 HHP21:HHP41 HRL21:HRL41 IBH21:IBH41 ILD21:ILD41 IUZ21:IUZ41 JEV21:JEV41 JOR21:JOR41 JYN21:JYN41 KIJ21:KIJ41 KSF21:KSF41 LCB21:LCB41 LLX21:LLX41 LVT21:LVT41 MFP21:MFP41 MPL21:MPL41 MZH21:MZH41 NJD21:NJD41 NSZ21:NSZ41 OCV21:OCV41 OMR21:OMR41 OWN21:OWN41 PGJ21:PGJ41 PQF21:PQF41 QAB21:QAB41 QJX21:QJX41 QTT21:QTT41 RDP21:RDP41 RNL21:RNL41 RXH21:RXH41 SHD21:SHD41 SQZ21:SQZ41 TAV21:TAV41 TKR21:TKR41 TUN21:TUN41 UEJ21:UEJ41 UOF21:UOF41 UYB21:UYB41 VHX21:VHX41 VRT21:VRT41 WBP21:WBP41 WLL21:WLL41 WVH21:WVH41">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 TECNICA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2014-12-04T00:58:54Z</dcterms:modified>
</cp:coreProperties>
</file>