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ana.bustos\Documents\ICBF - DIR. ABASTECIMIENTO\2016\3 ECL\4. Formatos\Calculo demanda por Unidad\"/>
    </mc:Choice>
  </mc:AlternateContent>
  <bookViews>
    <workbookView xWindow="0" yWindow="0" windowWidth="20496" windowHeight="7752"/>
  </bookViews>
  <sheets>
    <sheet name="CDI- FAMILIAR" sheetId="8" r:id="rId1"/>
  </sheets>
  <definedNames>
    <definedName name="_xlnm.Print_Area" localSheetId="0">'CDI- FAMILIAR'!$A$1:$C$43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" i="8" l="1"/>
  <c r="P10" i="8"/>
  <c r="K10" i="8"/>
  <c r="F10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Y47" i="8" l="1"/>
  <c r="T47" i="8"/>
  <c r="O47" i="8"/>
  <c r="J47" i="8"/>
  <c r="Y46" i="8"/>
  <c r="T46" i="8"/>
  <c r="O46" i="8"/>
  <c r="J46" i="8"/>
  <c r="Y45" i="8"/>
  <c r="T45" i="8"/>
  <c r="O45" i="8"/>
  <c r="J45" i="8"/>
  <c r="Y44" i="8"/>
  <c r="T44" i="8"/>
  <c r="O44" i="8"/>
  <c r="J44" i="8"/>
  <c r="Y43" i="8"/>
  <c r="T43" i="8"/>
  <c r="O43" i="8"/>
  <c r="J43" i="8"/>
  <c r="Y42" i="8"/>
  <c r="T42" i="8"/>
  <c r="O42" i="8"/>
  <c r="J42" i="8"/>
  <c r="Y41" i="8"/>
  <c r="T41" i="8"/>
  <c r="O41" i="8"/>
  <c r="J41" i="8"/>
  <c r="Y40" i="8"/>
  <c r="T40" i="8"/>
  <c r="O40" i="8"/>
  <c r="J40" i="8"/>
  <c r="Y39" i="8"/>
  <c r="T39" i="8"/>
  <c r="O39" i="8"/>
  <c r="J39" i="8"/>
  <c r="Y38" i="8"/>
  <c r="T38" i="8"/>
  <c r="O38" i="8"/>
  <c r="J38" i="8"/>
  <c r="Y37" i="8"/>
  <c r="T37" i="8"/>
  <c r="O37" i="8"/>
  <c r="J37" i="8"/>
  <c r="Y36" i="8"/>
  <c r="T36" i="8"/>
  <c r="O36" i="8"/>
  <c r="J36" i="8"/>
  <c r="Y35" i="8"/>
  <c r="T35" i="8"/>
  <c r="O35" i="8"/>
  <c r="J35" i="8"/>
  <c r="Y34" i="8"/>
  <c r="T34" i="8"/>
  <c r="O34" i="8"/>
  <c r="J34" i="8"/>
  <c r="Y33" i="8"/>
  <c r="T33" i="8"/>
  <c r="O33" i="8"/>
  <c r="J33" i="8"/>
  <c r="Y32" i="8"/>
  <c r="T32" i="8"/>
  <c r="O32" i="8"/>
  <c r="J32" i="8"/>
  <c r="Y31" i="8"/>
  <c r="T31" i="8"/>
  <c r="O31" i="8"/>
  <c r="J31" i="8"/>
  <c r="Y30" i="8"/>
  <c r="T30" i="8"/>
  <c r="O30" i="8"/>
  <c r="J30" i="8"/>
  <c r="Y29" i="8"/>
  <c r="T29" i="8"/>
  <c r="O29" i="8"/>
  <c r="J29" i="8"/>
  <c r="Y28" i="8"/>
  <c r="T28" i="8"/>
  <c r="O28" i="8"/>
  <c r="J28" i="8"/>
  <c r="Y27" i="8"/>
  <c r="T27" i="8"/>
  <c r="O27" i="8"/>
  <c r="J27" i="8"/>
  <c r="Y26" i="8"/>
  <c r="T26" i="8"/>
  <c r="L26" i="8"/>
  <c r="O26" i="8" s="1"/>
  <c r="J26" i="8"/>
  <c r="Y25" i="8"/>
  <c r="T25" i="8"/>
  <c r="L25" i="8"/>
  <c r="O25" i="8" s="1"/>
  <c r="J25" i="8"/>
  <c r="Y24" i="8"/>
  <c r="T24" i="8"/>
  <c r="O24" i="8"/>
  <c r="J24" i="8"/>
  <c r="Y23" i="8"/>
  <c r="T23" i="8"/>
  <c r="O23" i="8"/>
  <c r="J23" i="8"/>
  <c r="Y22" i="8"/>
  <c r="T22" i="8"/>
  <c r="O22" i="8"/>
  <c r="J22" i="8"/>
  <c r="Y21" i="8"/>
  <c r="T21" i="8"/>
  <c r="O21" i="8"/>
  <c r="J21" i="8"/>
  <c r="Y20" i="8"/>
  <c r="T20" i="8"/>
  <c r="O20" i="8"/>
  <c r="J20" i="8"/>
  <c r="Y19" i="8"/>
  <c r="T19" i="8"/>
  <c r="O19" i="8"/>
  <c r="J19" i="8"/>
  <c r="Y18" i="8"/>
  <c r="T18" i="8"/>
  <c r="O18" i="8"/>
  <c r="J18" i="8"/>
  <c r="Y17" i="8"/>
  <c r="T17" i="8"/>
  <c r="O17" i="8"/>
  <c r="J17" i="8"/>
  <c r="Y16" i="8"/>
  <c r="T16" i="8"/>
  <c r="O16" i="8"/>
  <c r="J16" i="8"/>
  <c r="Y15" i="8"/>
  <c r="T15" i="8"/>
  <c r="L15" i="8"/>
  <c r="O15" i="8" s="1"/>
  <c r="J15" i="8"/>
  <c r="Y14" i="8"/>
  <c r="T14" i="8"/>
  <c r="O14" i="8"/>
  <c r="J14" i="8"/>
  <c r="Y13" i="8"/>
  <c r="T13" i="8"/>
  <c r="O13" i="8"/>
  <c r="L13" i="8"/>
  <c r="J13" i="8"/>
  <c r="Z14" i="8" l="1"/>
  <c r="Z24" i="8"/>
  <c r="B24" i="8" s="1"/>
  <c r="Z13" i="8"/>
  <c r="B13" i="8" s="1"/>
  <c r="Z17" i="8"/>
  <c r="J52" i="8" s="1"/>
  <c r="Z18" i="8"/>
  <c r="K52" i="8" s="1"/>
  <c r="Z20" i="8"/>
  <c r="B20" i="8" s="1"/>
  <c r="Z21" i="8"/>
  <c r="B21" i="8" s="1"/>
  <c r="Z22" i="8"/>
  <c r="B22" i="8" s="1"/>
  <c r="Z23" i="8"/>
  <c r="B23" i="8" s="1"/>
  <c r="Z25" i="8"/>
  <c r="B25" i="8" s="1"/>
  <c r="Z16" i="8"/>
  <c r="I52" i="8" s="1"/>
  <c r="Z19" i="8"/>
  <c r="B19" i="8" s="1"/>
  <c r="Z15" i="8"/>
  <c r="B15" i="8" s="1"/>
  <c r="Z26" i="8"/>
  <c r="B26" i="8" s="1"/>
  <c r="Z27" i="8"/>
  <c r="B27" i="8" s="1"/>
  <c r="Z28" i="8"/>
  <c r="U52" i="8" s="1"/>
  <c r="Z29" i="8"/>
  <c r="B29" i="8" s="1"/>
  <c r="Z30" i="8"/>
  <c r="B30" i="8" s="1"/>
  <c r="Z31" i="8"/>
  <c r="B31" i="8" s="1"/>
  <c r="Z32" i="8"/>
  <c r="Y52" i="8" s="1"/>
  <c r="Z33" i="8"/>
  <c r="B33" i="8" s="1"/>
  <c r="Z34" i="8"/>
  <c r="B34" i="8" s="1"/>
  <c r="Z35" i="8"/>
  <c r="AB52" i="8" s="1"/>
  <c r="Z36" i="8"/>
  <c r="B36" i="8" s="1"/>
  <c r="Z37" i="8"/>
  <c r="B37" i="8" s="1"/>
  <c r="Z38" i="8"/>
  <c r="B38" i="8" s="1"/>
  <c r="Z39" i="8"/>
  <c r="B39" i="8" s="1"/>
  <c r="Z40" i="8"/>
  <c r="B40" i="8" s="1"/>
  <c r="Z41" i="8"/>
  <c r="AH52" i="8" s="1"/>
  <c r="Z42" i="8"/>
  <c r="AI52" i="8" s="1"/>
  <c r="Z43" i="8"/>
  <c r="B43" i="8" s="1"/>
  <c r="Z44" i="8"/>
  <c r="B44" i="8" s="1"/>
  <c r="Z45" i="8"/>
  <c r="AL52" i="8" s="1"/>
  <c r="Z46" i="8"/>
  <c r="B46" i="8" s="1"/>
  <c r="Z47" i="8"/>
  <c r="AN52" i="8" s="1"/>
  <c r="B14" i="8"/>
  <c r="G52" i="8"/>
  <c r="B17" i="8"/>
  <c r="L52" i="8"/>
  <c r="O52" i="8"/>
  <c r="P52" i="8"/>
  <c r="Q52" i="8"/>
  <c r="B28" i="8"/>
  <c r="B32" i="8"/>
  <c r="AC52" i="8"/>
  <c r="AG52" i="8"/>
  <c r="AK52" i="8"/>
  <c r="F52" i="8"/>
  <c r="R52" i="8" l="1"/>
  <c r="B16" i="8"/>
  <c r="B45" i="8"/>
  <c r="AF52" i="8"/>
  <c r="Z52" i="8"/>
  <c r="B18" i="8"/>
  <c r="B41" i="8"/>
  <c r="H52" i="8"/>
  <c r="S52" i="8"/>
  <c r="AM52" i="8"/>
  <c r="B42" i="8"/>
  <c r="AA52" i="8"/>
  <c r="AE52" i="8"/>
  <c r="W52" i="8"/>
  <c r="B47" i="8"/>
  <c r="AD52" i="8"/>
  <c r="V52" i="8"/>
  <c r="AJ52" i="8"/>
  <c r="B35" i="8"/>
  <c r="M52" i="8"/>
  <c r="T52" i="8"/>
  <c r="N52" i="8"/>
  <c r="X52" i="8"/>
</calcChain>
</file>

<file path=xl/sharedStrings.xml><?xml version="1.0" encoding="utf-8"?>
<sst xmlns="http://schemas.openxmlformats.org/spreadsheetml/2006/main" count="152" uniqueCount="97">
  <si>
    <t>LECHE CONTINUACIÓN</t>
  </si>
  <si>
    <t>QUESO CAMPESINO</t>
  </si>
  <si>
    <t xml:space="preserve">AVENA EN HOJUELAS </t>
  </si>
  <si>
    <t>CEREALES PARA SOPA</t>
  </si>
  <si>
    <t>PAPILLAS INDUSTRIALIZADAS</t>
  </si>
  <si>
    <t>ALIMENTO INFANTIL DE ARROZ, AVENA Y MAIZ</t>
  </si>
  <si>
    <t>ARROZ</t>
  </si>
  <si>
    <t>PASTAS ALIMENTICIAS</t>
  </si>
  <si>
    <t>HARINA DE MAIZ AMARILLO</t>
  </si>
  <si>
    <t>PANIFICADOS (PAN, PASTELERÍA Y  HOJALDRES)</t>
  </si>
  <si>
    <t>GALLETERÍA</t>
  </si>
  <si>
    <t>AREPA O  ENVUELTOS DE MAZORCA</t>
  </si>
  <si>
    <t>TUBÉRCULOS Y PLÁTANOS</t>
  </si>
  <si>
    <t>FRUTA ENTERA O EN JUGO</t>
  </si>
  <si>
    <t>FRUTA EN COMPOTA</t>
  </si>
  <si>
    <t>COMPOTA INDUSTRIALIZADA</t>
  </si>
  <si>
    <t>VERDURAS Y HORTALIZAS</t>
  </si>
  <si>
    <t>LEGUMINOSAS FRESCAS O SECAS</t>
  </si>
  <si>
    <t>CARNES ROJAS</t>
  </si>
  <si>
    <t>POLLO</t>
  </si>
  <si>
    <t xml:space="preserve">HUEVO </t>
  </si>
  <si>
    <t>ATUN EN ACEITE</t>
  </si>
  <si>
    <t>ATUN EN AGUA</t>
  </si>
  <si>
    <t>ACEITES Y GRASAS</t>
  </si>
  <si>
    <t xml:space="preserve">AZUCAR </t>
  </si>
  <si>
    <t>PANELA</t>
  </si>
  <si>
    <t>CHOCOLATE</t>
  </si>
  <si>
    <t>PANELITA DE LECHE</t>
  </si>
  <si>
    <t>BOCADILLO</t>
  </si>
  <si>
    <t>GELATINA</t>
  </si>
  <si>
    <t>FRIJOL EMPACADO</t>
  </si>
  <si>
    <t>LENTEJA EMPACADA</t>
  </si>
  <si>
    <t>TOTAL ESTIMADO POR CUPO ASIGNADO (g/cc/unid)</t>
  </si>
  <si>
    <t>Ración</t>
  </si>
  <si>
    <t>Frec/mes</t>
  </si>
  <si>
    <t>ALIMENTO A SUMINISTRAR</t>
  </si>
  <si>
    <t>Rango etario</t>
  </si>
  <si>
    <t>CEREALES PARA COLADAS, PAPILLAS Y COMPOTAS</t>
  </si>
  <si>
    <t>TOTAL/MES-CUPO</t>
  </si>
  <si>
    <t>Participación % de beneficiarios del rango etario en la ocupación de cupos asignados</t>
  </si>
  <si>
    <t>LECHE LIQUIDA O EN POLVO (se calcula polvo)</t>
  </si>
  <si>
    <t>REFRIGERIO DIA DE ATENCIÓN</t>
  </si>
  <si>
    <t>RACIÓN PARA PREPARAR</t>
  </si>
  <si>
    <t>ADULTOS- MUJERES GESTANTES Y MADRES LACTANTES</t>
  </si>
  <si>
    <t>6-11 meses</t>
  </si>
  <si>
    <t>1 AÑO A 3 AÑOS 11 MESES</t>
  </si>
  <si>
    <t>4 AÑOS A 5 AÑOS 11 MESES</t>
  </si>
  <si>
    <t xml:space="preserve">CONSUMO TOTAL POR CUPO </t>
  </si>
  <si>
    <t>LECHE EN POLVO (g)</t>
  </si>
  <si>
    <t>LECHE CONTINUACIÓN (g)</t>
  </si>
  <si>
    <t>QUESO CAMPESINO (g)</t>
  </si>
  <si>
    <t>AVENA EN HOJUELAS (g)</t>
  </si>
  <si>
    <t>CEREALES PARA COLADAS, PAPILLAS Y COMPOTAS (g)</t>
  </si>
  <si>
    <t>CEREALES PARA SOPA (g)</t>
  </si>
  <si>
    <t>PAPILLAS INDUSTRIALIZADAS (g)</t>
  </si>
  <si>
    <t>ALIMENTO INFANTIL DE ARROZ, AVENA Y MAÍZ (g)</t>
  </si>
  <si>
    <t>ARROZ (g)</t>
  </si>
  <si>
    <t>PASTAS ALIMENTICIAS CON Y SIN FORTIFICACIÓN (g)</t>
  </si>
  <si>
    <t>HARINA DE MAIZ AMARILLO (g)</t>
  </si>
  <si>
    <t>PANIFICADOS (PAN, PASTELERÍA Y HOJALDRE) (g)</t>
  </si>
  <si>
    <t>GALLETERÍA (g)</t>
  </si>
  <si>
    <t>AREPA O ENVUELTOS DE MAZORCA (g)</t>
  </si>
  <si>
    <t>RAICES, TUBÉRCULOS Y PLÁTANOS (g)</t>
  </si>
  <si>
    <t>FRUTA ENTERA O EN JUGO (g)</t>
  </si>
  <si>
    <t>FRUTA EN COMPOTA (g)</t>
  </si>
  <si>
    <t>COMPOTA INDUSTRIALIZADA (g)</t>
  </si>
  <si>
    <t>VERDURAS Y HORTALIZAS (g)</t>
  </si>
  <si>
    <t>LEGUMINOSAS FRESCAS O SECAS (g)</t>
  </si>
  <si>
    <t>FRIJOL EMPACADO (g)</t>
  </si>
  <si>
    <t>LENTEJA EMPACADA (g)</t>
  </si>
  <si>
    <t>CARNES ROJAS (g)</t>
  </si>
  <si>
    <t>CARNE DE POLLO (g)</t>
  </si>
  <si>
    <t>HUEVO (Unid)</t>
  </si>
  <si>
    <t>ATUN EN ACEITE (g)</t>
  </si>
  <si>
    <t>ATUN EN AGUA (g)</t>
  </si>
  <si>
    <t>AZÚCAR (g)</t>
  </si>
  <si>
    <t>ACEITES Y GRASAS (cc)</t>
  </si>
  <si>
    <t>PANELA (g)</t>
  </si>
  <si>
    <t>CHOCOLATE (g)</t>
  </si>
  <si>
    <t>PANELITA DE LECHE (g)</t>
  </si>
  <si>
    <t>BOCADILLO (g)</t>
  </si>
  <si>
    <t>GELATINA (g)</t>
  </si>
  <si>
    <t>KUMIS, YOGOURT Y AVENA (cc)</t>
  </si>
  <si>
    <t>KUMIS, Yogourt y Avena</t>
  </si>
  <si>
    <t>CDI- FAMILIAR</t>
  </si>
  <si>
    <t>TIPO DE ALIMENTO A SUMINISTRAR</t>
  </si>
  <si>
    <t>Número de niños entre 1 año y 3 años 11 meses:</t>
  </si>
  <si>
    <t>UNIDAD DE MEDIDA</t>
  </si>
  <si>
    <t>gramos</t>
  </si>
  <si>
    <t>ml</t>
  </si>
  <si>
    <t>unidades</t>
  </si>
  <si>
    <t xml:space="preserve">TOTAL NECESIDAD MENSUAL  </t>
  </si>
  <si>
    <t>Número de adultos, mujeres gestantes y madres lactantes</t>
  </si>
  <si>
    <t>Número de niños entre 6 meses y 11 meses:</t>
  </si>
  <si>
    <t>Número de niños entre 4 año y 5años 11 meses:</t>
  </si>
  <si>
    <r>
      <rPr>
        <b/>
        <sz val="14"/>
        <color theme="0"/>
        <rFont val="Calibri"/>
        <family val="2"/>
        <scheme val="minor"/>
      </rPr>
      <t xml:space="preserve">CÁLCULO ESTIMADO DE NECESIDADES MENSUALES DE ALIMENTOS PARA </t>
    </r>
    <r>
      <rPr>
        <b/>
        <sz val="14"/>
        <rFont val="Calibri"/>
        <family val="2"/>
        <scheme val="minor"/>
      </rPr>
      <t xml:space="preserve">
</t>
    </r>
    <r>
      <rPr>
        <b/>
        <sz val="14"/>
        <color rgb="FFFFFF00"/>
        <rFont val="Calibri"/>
        <family val="2"/>
        <scheme val="minor"/>
      </rPr>
      <t>CDI MODALIDAD FAMILIAR</t>
    </r>
    <r>
      <rPr>
        <b/>
        <sz val="14"/>
        <rFont val="Calibri"/>
        <family val="2"/>
        <scheme val="minor"/>
      </rPr>
      <t xml:space="preserve">
</t>
    </r>
    <r>
      <rPr>
        <b/>
        <sz val="14"/>
        <color theme="0"/>
        <rFont val="Calibri"/>
        <family val="2"/>
        <scheme val="minor"/>
      </rPr>
      <t>Digite en la columna no coloreada el número de beneficiarios que atiende la unidad de servicio en cada grupo etario</t>
    </r>
  </si>
  <si>
    <r>
      <rPr>
        <b/>
        <sz val="14"/>
        <color rgb="FFFF0000"/>
        <rFont val="Calibri"/>
        <family val="2"/>
        <scheme val="minor"/>
      </rPr>
      <t>ACLARACIÓN IMPORTANTE</t>
    </r>
    <r>
      <rPr>
        <sz val="14"/>
        <color rgb="FFFF0000"/>
        <rFont val="Calibri"/>
        <family val="2"/>
        <scheme val="minor"/>
      </rPr>
      <t>:</t>
    </r>
    <r>
      <rPr>
        <sz val="14"/>
        <color theme="1"/>
        <rFont val="Calibri"/>
        <family val="2"/>
        <scheme val="minor"/>
      </rPr>
      <t xml:space="preserve"> Estos cálculos son una estimación del promedio mensual de las necesidades de alimentos que tiene una unidad de servicio del ICBF. Se basan en la minuta patrón del respectivo programa y en la información de número de beneficiarios que registra el usuario. El cálculo incluye el impacto mensual de las raciones de vacaciones y de los refrigerios en días de reunión (si aplica).
Esta es una herramienta de la estrategia de compras locales para facilitar a los productores  la identificación de los alimentos que podría llegar a consumir una unidad de servicio. Por ningún motivo se deben usar estos resultados para cualquier otro propósito.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</si>
</sst>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/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0" fontId="0" fillId="4" borderId="1" xfId="0" applyFill="1" applyBorder="1"/>
    <xf numFmtId="0" fontId="2" fillId="4" borderId="1" xfId="0" applyFont="1" applyFill="1" applyBorder="1"/>
    <xf numFmtId="0" fontId="0" fillId="5" borderId="1" xfId="0" applyFill="1" applyBorder="1"/>
    <xf numFmtId="9" fontId="5" fillId="0" borderId="1" xfId="1" applyFont="1" applyBorder="1" applyAlignment="1">
      <alignment horizontal="center" vertical="center" wrapText="1"/>
    </xf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0" borderId="9" xfId="0" applyFill="1" applyBorder="1"/>
    <xf numFmtId="0" fontId="0" fillId="5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34" xfId="0" applyFill="1" applyBorder="1"/>
    <xf numFmtId="0" fontId="0" fillId="5" borderId="35" xfId="0" applyFill="1" applyBorder="1"/>
    <xf numFmtId="0" fontId="3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3" fontId="4" fillId="3" borderId="5" xfId="1" applyNumberFormat="1" applyFont="1" applyFill="1" applyBorder="1" applyAlignment="1">
      <alignment horizontal="center" vertical="center"/>
    </xf>
    <xf numFmtId="3" fontId="4" fillId="3" borderId="6" xfId="1" applyNumberFormat="1" applyFont="1" applyFill="1" applyBorder="1" applyAlignment="1">
      <alignment horizontal="center" vertical="center"/>
    </xf>
    <xf numFmtId="3" fontId="4" fillId="3" borderId="7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1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7" fillId="3" borderId="33" xfId="0" applyFont="1" applyFill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wrapText="1"/>
    </xf>
    <xf numFmtId="0" fontId="11" fillId="2" borderId="21" xfId="0" applyFont="1" applyFill="1" applyBorder="1" applyAlignment="1">
      <alignment horizontal="center" wrapText="1"/>
    </xf>
    <xf numFmtId="0" fontId="11" fillId="2" borderId="17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left" vertical="top" wrapText="1"/>
    </xf>
    <xf numFmtId="0" fontId="8" fillId="3" borderId="21" xfId="0" applyFont="1" applyFill="1" applyBorder="1" applyAlignment="1">
      <alignment horizontal="left" vertical="top" wrapText="1"/>
    </xf>
    <xf numFmtId="0" fontId="8" fillId="3" borderId="17" xfId="0" applyFont="1" applyFill="1" applyBorder="1" applyAlignment="1">
      <alignment horizontal="left" vertical="top" wrapText="1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N52"/>
  <sheetViews>
    <sheetView tabSelected="1" zoomScale="70" zoomScaleNormal="70" workbookViewId="0">
      <selection activeCell="A2" sqref="A2:C2"/>
    </sheetView>
  </sheetViews>
  <sheetFormatPr baseColWidth="10" defaultRowHeight="14.4" x14ac:dyDescent="0.3"/>
  <cols>
    <col min="1" max="1" width="76" customWidth="1"/>
    <col min="2" max="2" width="12" customWidth="1"/>
    <col min="4" max="4" width="0" hidden="1" customWidth="1"/>
    <col min="5" max="5" width="45.6640625" hidden="1" customWidth="1"/>
    <col min="6" max="9" width="0" hidden="1" customWidth="1"/>
    <col min="10" max="10" width="19.109375" hidden="1" customWidth="1"/>
    <col min="11" max="14" width="0" hidden="1" customWidth="1"/>
    <col min="15" max="15" width="18.88671875" hidden="1" customWidth="1"/>
    <col min="16" max="16" width="11.33203125" hidden="1" customWidth="1"/>
    <col min="17" max="17" width="11.5546875" hidden="1" customWidth="1"/>
    <col min="18" max="18" width="11.109375" hidden="1" customWidth="1"/>
    <col min="19" max="19" width="11.5546875" hidden="1" customWidth="1"/>
    <col min="20" max="20" width="18.6640625" hidden="1" customWidth="1"/>
    <col min="21" max="24" width="0" hidden="1" customWidth="1"/>
    <col min="25" max="25" width="18.44140625" hidden="1" customWidth="1"/>
    <col min="26" max="26" width="16.44140625" hidden="1" customWidth="1"/>
    <col min="27" max="44" width="0" hidden="1" customWidth="1"/>
  </cols>
  <sheetData>
    <row r="1" spans="1:26" ht="79.5" customHeight="1" thickBot="1" x14ac:dyDescent="0.4">
      <c r="A1" s="52" t="s">
        <v>95</v>
      </c>
      <c r="B1" s="53"/>
      <c r="C1" s="54"/>
    </row>
    <row r="2" spans="1:26" ht="152.25" customHeight="1" thickBot="1" x14ac:dyDescent="0.35">
      <c r="A2" s="55" t="s">
        <v>96</v>
      </c>
      <c r="B2" s="56"/>
      <c r="C2" s="57"/>
    </row>
    <row r="3" spans="1:26" x14ac:dyDescent="0.3">
      <c r="A3" s="11" t="s">
        <v>93</v>
      </c>
      <c r="B3" s="58">
        <v>0</v>
      </c>
      <c r="C3" s="59"/>
    </row>
    <row r="4" spans="1:26" x14ac:dyDescent="0.3">
      <c r="A4" s="12" t="s">
        <v>86</v>
      </c>
      <c r="B4" s="60">
        <v>0</v>
      </c>
      <c r="C4" s="61"/>
    </row>
    <row r="5" spans="1:26" x14ac:dyDescent="0.3">
      <c r="A5" s="12" t="s">
        <v>94</v>
      </c>
      <c r="B5" s="60">
        <v>0</v>
      </c>
      <c r="C5" s="61"/>
    </row>
    <row r="6" spans="1:26" ht="15" thickBot="1" x14ac:dyDescent="0.35">
      <c r="A6" s="13" t="s">
        <v>92</v>
      </c>
      <c r="B6" s="41">
        <v>0</v>
      </c>
      <c r="C6" s="42"/>
    </row>
    <row r="7" spans="1:26" ht="10.5" customHeight="1" x14ac:dyDescent="0.3">
      <c r="A7" s="43" t="s">
        <v>85</v>
      </c>
      <c r="B7" s="46" t="s">
        <v>91</v>
      </c>
      <c r="C7" s="49" t="s">
        <v>87</v>
      </c>
      <c r="E7" s="20" t="s">
        <v>84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</row>
    <row r="8" spans="1:26" ht="12.75" customHeight="1" x14ac:dyDescent="0.3">
      <c r="A8" s="44"/>
      <c r="B8" s="47"/>
      <c r="C8" s="5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1" t="s">
        <v>32</v>
      </c>
    </row>
    <row r="9" spans="1:26" ht="10.5" customHeight="1" x14ac:dyDescent="0.3">
      <c r="A9" s="44"/>
      <c r="B9" s="47"/>
      <c r="C9" s="50"/>
      <c r="E9" s="5" t="s">
        <v>36</v>
      </c>
      <c r="F9" s="23" t="s">
        <v>44</v>
      </c>
      <c r="G9" s="24"/>
      <c r="H9" s="24"/>
      <c r="I9" s="24"/>
      <c r="J9" s="25"/>
      <c r="K9" s="26" t="s">
        <v>45</v>
      </c>
      <c r="L9" s="27"/>
      <c r="M9" s="27"/>
      <c r="N9" s="27"/>
      <c r="O9" s="28"/>
      <c r="P9" s="26" t="s">
        <v>46</v>
      </c>
      <c r="Q9" s="27"/>
      <c r="R9" s="27"/>
      <c r="S9" s="27"/>
      <c r="T9" s="28"/>
      <c r="U9" s="29" t="s">
        <v>43</v>
      </c>
      <c r="V9" s="30"/>
      <c r="W9" s="30"/>
      <c r="X9" s="30"/>
      <c r="Y9" s="30"/>
      <c r="Z9" s="22"/>
    </row>
    <row r="10" spans="1:26" ht="14.25" customHeight="1" x14ac:dyDescent="0.3">
      <c r="A10" s="44"/>
      <c r="B10" s="47"/>
      <c r="C10" s="50"/>
      <c r="E10" s="6" t="s">
        <v>39</v>
      </c>
      <c r="F10" s="31">
        <f>+B3</f>
        <v>0</v>
      </c>
      <c r="G10" s="32"/>
      <c r="H10" s="32"/>
      <c r="I10" s="32"/>
      <c r="J10" s="33"/>
      <c r="K10" s="31">
        <f>+B4</f>
        <v>0</v>
      </c>
      <c r="L10" s="32"/>
      <c r="M10" s="32"/>
      <c r="N10" s="32"/>
      <c r="O10" s="33"/>
      <c r="P10" s="31">
        <f>+B5</f>
        <v>0</v>
      </c>
      <c r="Q10" s="32"/>
      <c r="R10" s="32"/>
      <c r="S10" s="32"/>
      <c r="T10" s="33"/>
      <c r="U10" s="31">
        <f>+B6</f>
        <v>0</v>
      </c>
      <c r="V10" s="32"/>
      <c r="W10" s="32"/>
      <c r="X10" s="32"/>
      <c r="Y10" s="33"/>
      <c r="Z10" s="22"/>
    </row>
    <row r="11" spans="1:26" ht="14.25" customHeight="1" x14ac:dyDescent="0.3">
      <c r="A11" s="44"/>
      <c r="B11" s="47"/>
      <c r="C11" s="50"/>
      <c r="E11" s="4" t="s">
        <v>35</v>
      </c>
      <c r="F11" s="34" t="s">
        <v>41</v>
      </c>
      <c r="G11" s="34"/>
      <c r="H11" s="34" t="s">
        <v>42</v>
      </c>
      <c r="I11" s="34"/>
      <c r="J11" s="35" t="s">
        <v>38</v>
      </c>
      <c r="K11" s="34" t="s">
        <v>41</v>
      </c>
      <c r="L11" s="34"/>
      <c r="M11" s="34" t="s">
        <v>42</v>
      </c>
      <c r="N11" s="34"/>
      <c r="O11" s="37" t="s">
        <v>38</v>
      </c>
      <c r="P11" s="34" t="s">
        <v>41</v>
      </c>
      <c r="Q11" s="34"/>
      <c r="R11" s="34" t="s">
        <v>42</v>
      </c>
      <c r="S11" s="34"/>
      <c r="T11" s="35" t="s">
        <v>38</v>
      </c>
      <c r="U11" s="34" t="s">
        <v>41</v>
      </c>
      <c r="V11" s="34"/>
      <c r="W11" s="34" t="s">
        <v>42</v>
      </c>
      <c r="X11" s="34"/>
      <c r="Y11" s="35" t="s">
        <v>38</v>
      </c>
      <c r="Z11" s="22"/>
    </row>
    <row r="12" spans="1:26" ht="10.5" customHeight="1" thickBot="1" x14ac:dyDescent="0.35">
      <c r="A12" s="45"/>
      <c r="B12" s="48"/>
      <c r="C12" s="51"/>
      <c r="E12" s="4"/>
      <c r="F12" s="4" t="s">
        <v>33</v>
      </c>
      <c r="G12" s="4" t="s">
        <v>34</v>
      </c>
      <c r="H12" s="4" t="s">
        <v>33</v>
      </c>
      <c r="I12" s="4" t="s">
        <v>34</v>
      </c>
      <c r="J12" s="36"/>
      <c r="K12" s="4" t="s">
        <v>33</v>
      </c>
      <c r="L12" s="4" t="s">
        <v>34</v>
      </c>
      <c r="M12" s="4" t="s">
        <v>33</v>
      </c>
      <c r="N12" s="4" t="s">
        <v>34</v>
      </c>
      <c r="O12" s="37"/>
      <c r="P12" s="4" t="s">
        <v>33</v>
      </c>
      <c r="Q12" s="4" t="s">
        <v>34</v>
      </c>
      <c r="R12" s="4" t="s">
        <v>33</v>
      </c>
      <c r="S12" s="4" t="s">
        <v>34</v>
      </c>
      <c r="T12" s="36"/>
      <c r="U12" s="4" t="s">
        <v>33</v>
      </c>
      <c r="V12" s="4" t="s">
        <v>34</v>
      </c>
      <c r="W12" s="4" t="s">
        <v>33</v>
      </c>
      <c r="X12" s="4" t="s">
        <v>34</v>
      </c>
      <c r="Y12" s="36"/>
      <c r="Z12" s="22"/>
    </row>
    <row r="13" spans="1:26" x14ac:dyDescent="0.3">
      <c r="A13" s="14" t="str">
        <f t="shared" ref="A13:A47" si="0">+E13</f>
        <v>LECHE LIQUIDA O EN POLVO (se calcula polvo)</v>
      </c>
      <c r="B13" s="15">
        <f>ROUNDUP(+Z13,0)</f>
        <v>0</v>
      </c>
      <c r="C13" s="16" t="s">
        <v>88</v>
      </c>
      <c r="E13" s="3" t="s">
        <v>40</v>
      </c>
      <c r="F13" s="7">
        <v>0</v>
      </c>
      <c r="G13" s="7">
        <v>0</v>
      </c>
      <c r="H13" s="7">
        <v>0</v>
      </c>
      <c r="I13" s="7">
        <v>0</v>
      </c>
      <c r="J13" s="7">
        <f>(+F13*G13+H13*I13)*F$10</f>
        <v>0</v>
      </c>
      <c r="K13" s="1">
        <v>25</v>
      </c>
      <c r="L13" s="1">
        <f>4.09/2</f>
        <v>2.0449999999999999</v>
      </c>
      <c r="M13" s="1">
        <v>760</v>
      </c>
      <c r="N13" s="1">
        <v>1</v>
      </c>
      <c r="O13" s="1">
        <f>(+K13*L13+M13*N13)*K$10</f>
        <v>0</v>
      </c>
      <c r="P13" s="8">
        <v>25</v>
      </c>
      <c r="Q13" s="8">
        <v>2.0449999999999999</v>
      </c>
      <c r="R13" s="8">
        <v>1520</v>
      </c>
      <c r="S13" s="8">
        <v>1</v>
      </c>
      <c r="T13" s="7">
        <f>(+P13*Q13+R13*S13)*P$10</f>
        <v>0</v>
      </c>
      <c r="U13" s="1">
        <v>25</v>
      </c>
      <c r="V13" s="1">
        <v>2.0449999999999999</v>
      </c>
      <c r="W13" s="1">
        <v>1800</v>
      </c>
      <c r="X13" s="1">
        <v>1</v>
      </c>
      <c r="Y13" s="1">
        <f>(+U13*V13+W13*X13)*U$10</f>
        <v>0</v>
      </c>
      <c r="Z13" s="9">
        <f>+Y13+T13+O13+J13</f>
        <v>0</v>
      </c>
    </row>
    <row r="14" spans="1:26" hidden="1" x14ac:dyDescent="0.3">
      <c r="A14" s="14" t="str">
        <f t="shared" si="0"/>
        <v>LECHE CONTINUACIÓN</v>
      </c>
      <c r="B14" s="15">
        <f t="shared" ref="B14:B47" si="1">ROUNDUP(+Z14,0)</f>
        <v>0</v>
      </c>
      <c r="C14" s="16" t="s">
        <v>88</v>
      </c>
      <c r="E14" s="1" t="s">
        <v>0</v>
      </c>
      <c r="F14" s="7">
        <v>0</v>
      </c>
      <c r="G14" s="7">
        <v>0</v>
      </c>
      <c r="H14" s="7">
        <v>0</v>
      </c>
      <c r="I14" s="7">
        <v>0</v>
      </c>
      <c r="J14" s="7">
        <f t="shared" ref="J14:J47" si="2">(+F14*G14+H14*I14)*F$10</f>
        <v>0</v>
      </c>
      <c r="K14" s="1">
        <v>0</v>
      </c>
      <c r="L14" s="1">
        <v>0</v>
      </c>
      <c r="M14" s="1">
        <v>0</v>
      </c>
      <c r="N14" s="1">
        <v>0</v>
      </c>
      <c r="O14" s="1">
        <f t="shared" ref="O14:O47" si="3">(+K14*L14+M14*N14)*K$10</f>
        <v>0</v>
      </c>
      <c r="P14" s="8">
        <v>0</v>
      </c>
      <c r="Q14" s="8">
        <v>0</v>
      </c>
      <c r="R14" s="8">
        <v>0</v>
      </c>
      <c r="S14" s="8">
        <v>0</v>
      </c>
      <c r="T14" s="7">
        <f t="shared" ref="T14:T47" si="4">(+P14*Q14+R14*S14)*P$10</f>
        <v>0</v>
      </c>
      <c r="U14" s="1">
        <v>0</v>
      </c>
      <c r="V14" s="1">
        <v>0</v>
      </c>
      <c r="W14" s="1">
        <v>0</v>
      </c>
      <c r="X14" s="1">
        <v>0</v>
      </c>
      <c r="Y14" s="1">
        <f t="shared" ref="Y14:Y47" si="5">(+U14*V14+W14*X14)*U$10</f>
        <v>0</v>
      </c>
      <c r="Z14" s="9">
        <f t="shared" ref="Z14:Z47" si="6">+Y14+T14+O14+J14</f>
        <v>0</v>
      </c>
    </row>
    <row r="15" spans="1:26" ht="15.75" customHeight="1" x14ac:dyDescent="0.3">
      <c r="A15" s="14" t="str">
        <f t="shared" si="0"/>
        <v>KUMIS, Yogourt y Avena</v>
      </c>
      <c r="B15" s="15">
        <f t="shared" si="1"/>
        <v>0</v>
      </c>
      <c r="C15" s="16" t="s">
        <v>89</v>
      </c>
      <c r="E15" s="2" t="s">
        <v>83</v>
      </c>
      <c r="F15" s="7">
        <v>0</v>
      </c>
      <c r="G15" s="7">
        <v>0</v>
      </c>
      <c r="H15" s="7">
        <v>0</v>
      </c>
      <c r="I15" s="7">
        <v>0</v>
      </c>
      <c r="J15" s="7">
        <f t="shared" si="2"/>
        <v>0</v>
      </c>
      <c r="K15" s="1">
        <v>200</v>
      </c>
      <c r="L15" s="1">
        <f>4.09/2</f>
        <v>2.0449999999999999</v>
      </c>
      <c r="M15" s="1">
        <v>0</v>
      </c>
      <c r="N15" s="1">
        <v>0</v>
      </c>
      <c r="O15" s="1">
        <f t="shared" si="3"/>
        <v>0</v>
      </c>
      <c r="P15" s="8">
        <v>200</v>
      </c>
      <c r="Q15" s="8">
        <v>2.0449999999999999</v>
      </c>
      <c r="R15" s="8">
        <v>0</v>
      </c>
      <c r="S15" s="8">
        <v>0</v>
      </c>
      <c r="T15" s="7">
        <f t="shared" si="4"/>
        <v>0</v>
      </c>
      <c r="U15" s="1">
        <v>200</v>
      </c>
      <c r="V15" s="1">
        <v>2.0449999999999999</v>
      </c>
      <c r="W15" s="1">
        <v>0</v>
      </c>
      <c r="X15" s="1">
        <v>0</v>
      </c>
      <c r="Y15" s="1">
        <f t="shared" si="5"/>
        <v>0</v>
      </c>
      <c r="Z15" s="9">
        <f t="shared" si="6"/>
        <v>0</v>
      </c>
    </row>
    <row r="16" spans="1:26" hidden="1" x14ac:dyDescent="0.3">
      <c r="A16" s="14" t="str">
        <f t="shared" si="0"/>
        <v>QUESO CAMPESINO</v>
      </c>
      <c r="B16" s="15">
        <f t="shared" si="1"/>
        <v>0</v>
      </c>
      <c r="C16" s="16" t="s">
        <v>88</v>
      </c>
      <c r="E16" s="1" t="s">
        <v>1</v>
      </c>
      <c r="F16" s="7">
        <v>0</v>
      </c>
      <c r="G16" s="7">
        <v>0</v>
      </c>
      <c r="H16" s="7">
        <v>0</v>
      </c>
      <c r="I16" s="7">
        <v>0</v>
      </c>
      <c r="J16" s="7">
        <f t="shared" si="2"/>
        <v>0</v>
      </c>
      <c r="K16" s="1">
        <v>0</v>
      </c>
      <c r="L16" s="1">
        <v>0</v>
      </c>
      <c r="M16" s="1">
        <v>0</v>
      </c>
      <c r="N16" s="1">
        <v>0</v>
      </c>
      <c r="O16" s="1">
        <f t="shared" si="3"/>
        <v>0</v>
      </c>
      <c r="P16" s="8">
        <v>0</v>
      </c>
      <c r="Q16" s="8">
        <v>0</v>
      </c>
      <c r="R16" s="8">
        <v>0</v>
      </c>
      <c r="S16" s="8">
        <v>0</v>
      </c>
      <c r="T16" s="7">
        <f t="shared" si="4"/>
        <v>0</v>
      </c>
      <c r="U16" s="1">
        <v>0</v>
      </c>
      <c r="V16" s="1">
        <v>0</v>
      </c>
      <c r="W16" s="1">
        <v>0</v>
      </c>
      <c r="X16" s="1">
        <v>0</v>
      </c>
      <c r="Y16" s="1">
        <f t="shared" si="5"/>
        <v>0</v>
      </c>
      <c r="Z16" s="9">
        <f t="shared" si="6"/>
        <v>0</v>
      </c>
    </row>
    <row r="17" spans="1:26" x14ac:dyDescent="0.3">
      <c r="A17" s="14" t="str">
        <f t="shared" si="0"/>
        <v xml:space="preserve">AVENA EN HOJUELAS </v>
      </c>
      <c r="B17" s="15">
        <f t="shared" si="1"/>
        <v>0</v>
      </c>
      <c r="C17" s="16" t="s">
        <v>88</v>
      </c>
      <c r="E17" s="1" t="s">
        <v>2</v>
      </c>
      <c r="F17" s="7">
        <v>0</v>
      </c>
      <c r="G17" s="7">
        <v>0</v>
      </c>
      <c r="H17" s="7">
        <v>0</v>
      </c>
      <c r="I17" s="7">
        <v>0</v>
      </c>
      <c r="J17" s="7">
        <f t="shared" si="2"/>
        <v>0</v>
      </c>
      <c r="K17" s="1">
        <v>0</v>
      </c>
      <c r="L17" s="1">
        <v>0</v>
      </c>
      <c r="M17" s="1">
        <v>700</v>
      </c>
      <c r="N17" s="1">
        <v>1</v>
      </c>
      <c r="O17" s="1">
        <f t="shared" si="3"/>
        <v>0</v>
      </c>
      <c r="P17" s="8">
        <v>0</v>
      </c>
      <c r="Q17" s="8">
        <v>0</v>
      </c>
      <c r="R17" s="8">
        <v>350</v>
      </c>
      <c r="S17" s="8">
        <v>1</v>
      </c>
      <c r="T17" s="7">
        <f t="shared" si="4"/>
        <v>0</v>
      </c>
      <c r="U17" s="1">
        <v>0</v>
      </c>
      <c r="V17" s="1">
        <v>0</v>
      </c>
      <c r="W17" s="1">
        <v>0</v>
      </c>
      <c r="X17" s="1">
        <v>0</v>
      </c>
      <c r="Y17" s="1">
        <f t="shared" si="5"/>
        <v>0</v>
      </c>
      <c r="Z17" s="9">
        <f t="shared" si="6"/>
        <v>0</v>
      </c>
    </row>
    <row r="18" spans="1:26" ht="16.5" hidden="1" customHeight="1" x14ac:dyDescent="0.3">
      <c r="A18" s="14" t="str">
        <f t="shared" si="0"/>
        <v>CEREALES PARA COLADAS, PAPILLAS Y COMPOTAS</v>
      </c>
      <c r="B18" s="15">
        <f t="shared" si="1"/>
        <v>0</v>
      </c>
      <c r="C18" s="16" t="s">
        <v>88</v>
      </c>
      <c r="E18" s="2" t="s">
        <v>37</v>
      </c>
      <c r="F18" s="7">
        <v>0</v>
      </c>
      <c r="G18" s="7">
        <v>0</v>
      </c>
      <c r="H18" s="7">
        <v>0</v>
      </c>
      <c r="I18" s="7">
        <v>0</v>
      </c>
      <c r="J18" s="7">
        <f t="shared" si="2"/>
        <v>0</v>
      </c>
      <c r="K18" s="1">
        <v>0</v>
      </c>
      <c r="L18" s="1">
        <v>0</v>
      </c>
      <c r="M18" s="1">
        <v>0</v>
      </c>
      <c r="N18" s="1">
        <v>0</v>
      </c>
      <c r="O18" s="1">
        <f t="shared" si="3"/>
        <v>0</v>
      </c>
      <c r="P18" s="8">
        <v>0</v>
      </c>
      <c r="Q18" s="8">
        <v>0</v>
      </c>
      <c r="R18" s="8">
        <v>0</v>
      </c>
      <c r="S18" s="8">
        <v>0</v>
      </c>
      <c r="T18" s="7">
        <f t="shared" si="4"/>
        <v>0</v>
      </c>
      <c r="U18" s="1">
        <v>0</v>
      </c>
      <c r="V18" s="1">
        <v>0</v>
      </c>
      <c r="W18" s="1">
        <v>0</v>
      </c>
      <c r="X18" s="1">
        <v>0</v>
      </c>
      <c r="Y18" s="1">
        <f t="shared" si="5"/>
        <v>0</v>
      </c>
      <c r="Z18" s="9">
        <f t="shared" si="6"/>
        <v>0</v>
      </c>
    </row>
    <row r="19" spans="1:26" hidden="1" x14ac:dyDescent="0.3">
      <c r="A19" s="14" t="str">
        <f t="shared" si="0"/>
        <v>CEREALES PARA SOPA</v>
      </c>
      <c r="B19" s="15">
        <f t="shared" si="1"/>
        <v>0</v>
      </c>
      <c r="C19" s="16" t="s">
        <v>88</v>
      </c>
      <c r="E19" s="1" t="s">
        <v>3</v>
      </c>
      <c r="F19" s="7">
        <v>0</v>
      </c>
      <c r="G19" s="7">
        <v>0</v>
      </c>
      <c r="H19" s="7">
        <v>0</v>
      </c>
      <c r="I19" s="7">
        <v>0</v>
      </c>
      <c r="J19" s="7">
        <f t="shared" si="2"/>
        <v>0</v>
      </c>
      <c r="K19" s="1">
        <v>0</v>
      </c>
      <c r="L19" s="1">
        <v>0</v>
      </c>
      <c r="M19" s="1">
        <v>0</v>
      </c>
      <c r="N19" s="1">
        <v>0</v>
      </c>
      <c r="O19" s="1">
        <f t="shared" si="3"/>
        <v>0</v>
      </c>
      <c r="P19" s="8">
        <v>0</v>
      </c>
      <c r="Q19" s="8">
        <v>0</v>
      </c>
      <c r="R19" s="8">
        <v>0</v>
      </c>
      <c r="S19" s="8">
        <v>0</v>
      </c>
      <c r="T19" s="7">
        <f t="shared" si="4"/>
        <v>0</v>
      </c>
      <c r="U19" s="1">
        <v>0</v>
      </c>
      <c r="V19" s="1">
        <v>0</v>
      </c>
      <c r="W19" s="1">
        <v>0</v>
      </c>
      <c r="X19" s="1">
        <v>0</v>
      </c>
      <c r="Y19" s="1">
        <f t="shared" si="5"/>
        <v>0</v>
      </c>
      <c r="Z19" s="9">
        <f t="shared" si="6"/>
        <v>0</v>
      </c>
    </row>
    <row r="20" spans="1:26" x14ac:dyDescent="0.3">
      <c r="A20" s="14" t="str">
        <f t="shared" si="0"/>
        <v>PAPILLAS INDUSTRIALIZADAS</v>
      </c>
      <c r="B20" s="15">
        <f t="shared" si="1"/>
        <v>0</v>
      </c>
      <c r="C20" s="16" t="s">
        <v>88</v>
      </c>
      <c r="E20" s="1" t="s">
        <v>4</v>
      </c>
      <c r="F20" s="7">
        <v>125</v>
      </c>
      <c r="G20" s="7">
        <v>4.09</v>
      </c>
      <c r="H20" s="7">
        <v>0</v>
      </c>
      <c r="I20" s="7">
        <v>0</v>
      </c>
      <c r="J20" s="7">
        <f t="shared" si="2"/>
        <v>0</v>
      </c>
      <c r="K20" s="1">
        <v>0</v>
      </c>
      <c r="L20" s="1">
        <v>0</v>
      </c>
      <c r="M20" s="1">
        <v>0</v>
      </c>
      <c r="N20" s="1">
        <v>0</v>
      </c>
      <c r="O20" s="1">
        <f t="shared" si="3"/>
        <v>0</v>
      </c>
      <c r="P20" s="8">
        <v>0</v>
      </c>
      <c r="Q20" s="8">
        <v>0</v>
      </c>
      <c r="R20" s="8">
        <v>0</v>
      </c>
      <c r="S20" s="8">
        <v>0</v>
      </c>
      <c r="T20" s="7">
        <f t="shared" si="4"/>
        <v>0</v>
      </c>
      <c r="U20" s="1">
        <v>0</v>
      </c>
      <c r="V20" s="1">
        <v>0</v>
      </c>
      <c r="W20" s="1">
        <v>0</v>
      </c>
      <c r="X20" s="1">
        <v>0</v>
      </c>
      <c r="Y20" s="1">
        <f t="shared" si="5"/>
        <v>0</v>
      </c>
      <c r="Z20" s="9">
        <f t="shared" si="6"/>
        <v>0</v>
      </c>
    </row>
    <row r="21" spans="1:26" ht="15" hidden="1" customHeight="1" x14ac:dyDescent="0.3">
      <c r="A21" s="14" t="str">
        <f t="shared" si="0"/>
        <v>ALIMENTO INFANTIL DE ARROZ, AVENA Y MAIZ</v>
      </c>
      <c r="B21" s="15">
        <f t="shared" si="1"/>
        <v>0</v>
      </c>
      <c r="C21" s="16" t="s">
        <v>88</v>
      </c>
      <c r="E21" s="2" t="s">
        <v>5</v>
      </c>
      <c r="F21" s="7">
        <v>0</v>
      </c>
      <c r="G21" s="7">
        <v>0</v>
      </c>
      <c r="H21" s="7">
        <v>0</v>
      </c>
      <c r="I21" s="7">
        <v>0</v>
      </c>
      <c r="J21" s="7">
        <f t="shared" si="2"/>
        <v>0</v>
      </c>
      <c r="K21" s="1">
        <v>0</v>
      </c>
      <c r="L21" s="1">
        <v>0</v>
      </c>
      <c r="M21" s="1">
        <v>0</v>
      </c>
      <c r="N21" s="1">
        <v>0</v>
      </c>
      <c r="O21" s="1">
        <f t="shared" si="3"/>
        <v>0</v>
      </c>
      <c r="P21" s="8">
        <v>0</v>
      </c>
      <c r="Q21" s="8">
        <v>0</v>
      </c>
      <c r="R21" s="8">
        <v>0</v>
      </c>
      <c r="S21" s="8">
        <v>0</v>
      </c>
      <c r="T21" s="7">
        <f t="shared" si="4"/>
        <v>0</v>
      </c>
      <c r="U21" s="1">
        <v>0</v>
      </c>
      <c r="V21" s="1">
        <v>0</v>
      </c>
      <c r="W21" s="1">
        <v>0</v>
      </c>
      <c r="X21" s="1">
        <v>0</v>
      </c>
      <c r="Y21" s="1">
        <f t="shared" si="5"/>
        <v>0</v>
      </c>
      <c r="Z21" s="9">
        <f t="shared" si="6"/>
        <v>0</v>
      </c>
    </row>
    <row r="22" spans="1:26" x14ac:dyDescent="0.3">
      <c r="A22" s="14" t="str">
        <f t="shared" si="0"/>
        <v>ARROZ</v>
      </c>
      <c r="B22" s="15">
        <f t="shared" si="1"/>
        <v>0</v>
      </c>
      <c r="C22" s="16" t="s">
        <v>88</v>
      </c>
      <c r="E22" s="1" t="s">
        <v>6</v>
      </c>
      <c r="F22" s="7">
        <v>0</v>
      </c>
      <c r="G22" s="7">
        <v>0</v>
      </c>
      <c r="H22" s="7">
        <v>1000</v>
      </c>
      <c r="I22" s="7">
        <v>1</v>
      </c>
      <c r="J22" s="7">
        <f t="shared" si="2"/>
        <v>0</v>
      </c>
      <c r="K22" s="1">
        <v>0</v>
      </c>
      <c r="L22" s="1">
        <v>0</v>
      </c>
      <c r="M22" s="1">
        <v>500</v>
      </c>
      <c r="N22" s="1">
        <v>1</v>
      </c>
      <c r="O22" s="1">
        <f t="shared" si="3"/>
        <v>0</v>
      </c>
      <c r="P22" s="8">
        <v>0</v>
      </c>
      <c r="Q22" s="8">
        <v>0</v>
      </c>
      <c r="R22" s="8">
        <v>1000</v>
      </c>
      <c r="S22" s="8">
        <v>1</v>
      </c>
      <c r="T22" s="7">
        <f t="shared" si="4"/>
        <v>0</v>
      </c>
      <c r="U22" s="1">
        <v>0</v>
      </c>
      <c r="V22" s="1">
        <v>0</v>
      </c>
      <c r="W22" s="1">
        <v>1000</v>
      </c>
      <c r="X22" s="1">
        <v>1</v>
      </c>
      <c r="Y22" s="1">
        <f t="shared" si="5"/>
        <v>0</v>
      </c>
      <c r="Z22" s="9">
        <f t="shared" si="6"/>
        <v>0</v>
      </c>
    </row>
    <row r="23" spans="1:26" x14ac:dyDescent="0.3">
      <c r="A23" s="14" t="str">
        <f t="shared" si="0"/>
        <v>PASTAS ALIMENTICIAS</v>
      </c>
      <c r="B23" s="15">
        <f t="shared" si="1"/>
        <v>0</v>
      </c>
      <c r="C23" s="16" t="s">
        <v>88</v>
      </c>
      <c r="E23" s="1" t="s">
        <v>7</v>
      </c>
      <c r="F23" s="7">
        <v>0</v>
      </c>
      <c r="G23" s="7">
        <v>0</v>
      </c>
      <c r="H23" s="7">
        <v>0</v>
      </c>
      <c r="I23" s="7">
        <v>0</v>
      </c>
      <c r="J23" s="7">
        <f t="shared" si="2"/>
        <v>0</v>
      </c>
      <c r="K23" s="1">
        <v>0</v>
      </c>
      <c r="L23" s="1">
        <v>0</v>
      </c>
      <c r="M23" s="1">
        <v>500</v>
      </c>
      <c r="N23" s="1">
        <v>1</v>
      </c>
      <c r="O23" s="1">
        <f t="shared" si="3"/>
        <v>0</v>
      </c>
      <c r="P23" s="8">
        <v>0</v>
      </c>
      <c r="Q23" s="8">
        <v>0</v>
      </c>
      <c r="R23" s="8">
        <v>500</v>
      </c>
      <c r="S23" s="8">
        <v>1</v>
      </c>
      <c r="T23" s="7">
        <f t="shared" si="4"/>
        <v>0</v>
      </c>
      <c r="U23" s="1">
        <v>0</v>
      </c>
      <c r="V23" s="1">
        <v>0</v>
      </c>
      <c r="W23" s="1">
        <v>500</v>
      </c>
      <c r="X23" s="1">
        <v>1</v>
      </c>
      <c r="Y23" s="1">
        <f t="shared" si="5"/>
        <v>0</v>
      </c>
      <c r="Z23" s="9">
        <f t="shared" si="6"/>
        <v>0</v>
      </c>
    </row>
    <row r="24" spans="1:26" x14ac:dyDescent="0.3">
      <c r="A24" s="14" t="str">
        <f t="shared" si="0"/>
        <v>HARINA DE MAIZ AMARILLO</v>
      </c>
      <c r="B24" s="15">
        <f t="shared" si="1"/>
        <v>0</v>
      </c>
      <c r="C24" s="16" t="s">
        <v>88</v>
      </c>
      <c r="E24" s="1" t="s">
        <v>8</v>
      </c>
      <c r="F24" s="7">
        <v>0</v>
      </c>
      <c r="G24" s="7">
        <v>0</v>
      </c>
      <c r="H24" s="7">
        <v>0</v>
      </c>
      <c r="I24" s="7">
        <v>0</v>
      </c>
      <c r="J24" s="7">
        <f t="shared" si="2"/>
        <v>0</v>
      </c>
      <c r="K24" s="1">
        <v>0</v>
      </c>
      <c r="L24" s="1">
        <v>0</v>
      </c>
      <c r="M24" s="1">
        <v>0</v>
      </c>
      <c r="N24" s="1">
        <v>0</v>
      </c>
      <c r="O24" s="1">
        <f t="shared" si="3"/>
        <v>0</v>
      </c>
      <c r="P24" s="8">
        <v>0</v>
      </c>
      <c r="Q24" s="8">
        <v>0</v>
      </c>
      <c r="R24" s="8">
        <v>0</v>
      </c>
      <c r="S24" s="8">
        <v>0</v>
      </c>
      <c r="T24" s="7">
        <f t="shared" si="4"/>
        <v>0</v>
      </c>
      <c r="U24" s="1">
        <v>0</v>
      </c>
      <c r="V24" s="1">
        <v>0</v>
      </c>
      <c r="W24" s="1">
        <v>1000</v>
      </c>
      <c r="X24" s="1">
        <v>1</v>
      </c>
      <c r="Y24" s="1">
        <f t="shared" si="5"/>
        <v>0</v>
      </c>
      <c r="Z24" s="9">
        <f t="shared" si="6"/>
        <v>0</v>
      </c>
    </row>
    <row r="25" spans="1:26" ht="15" customHeight="1" x14ac:dyDescent="0.3">
      <c r="A25" s="14" t="str">
        <f t="shared" si="0"/>
        <v>PANIFICADOS (PAN, PASTELERÍA Y  HOJALDRES)</v>
      </c>
      <c r="B25" s="15">
        <f t="shared" si="1"/>
        <v>0</v>
      </c>
      <c r="C25" s="16" t="s">
        <v>88</v>
      </c>
      <c r="E25" s="2" t="s">
        <v>9</v>
      </c>
      <c r="F25" s="7">
        <v>0</v>
      </c>
      <c r="G25" s="7">
        <v>0</v>
      </c>
      <c r="H25" s="7">
        <v>0</v>
      </c>
      <c r="I25" s="7">
        <v>0</v>
      </c>
      <c r="J25" s="7">
        <f t="shared" si="2"/>
        <v>0</v>
      </c>
      <c r="K25" s="1">
        <v>50</v>
      </c>
      <c r="L25" s="1">
        <f>4.09*0.75</f>
        <v>3.0674999999999999</v>
      </c>
      <c r="M25" s="1">
        <v>0</v>
      </c>
      <c r="N25" s="1">
        <v>0</v>
      </c>
      <c r="O25" s="1">
        <f t="shared" si="3"/>
        <v>0</v>
      </c>
      <c r="P25" s="8">
        <v>50</v>
      </c>
      <c r="Q25" s="8">
        <v>3.0674999999999999</v>
      </c>
      <c r="R25" s="8">
        <v>0</v>
      </c>
      <c r="S25" s="8">
        <v>0</v>
      </c>
      <c r="T25" s="7">
        <f t="shared" si="4"/>
        <v>0</v>
      </c>
      <c r="U25" s="1">
        <v>50</v>
      </c>
      <c r="V25" s="1">
        <v>3.0674999999999999</v>
      </c>
      <c r="W25" s="1">
        <v>0</v>
      </c>
      <c r="X25" s="1">
        <v>0</v>
      </c>
      <c r="Y25" s="1">
        <f t="shared" si="5"/>
        <v>0</v>
      </c>
      <c r="Z25" s="9">
        <f t="shared" si="6"/>
        <v>0</v>
      </c>
    </row>
    <row r="26" spans="1:26" x14ac:dyDescent="0.3">
      <c r="A26" s="14" t="str">
        <f t="shared" si="0"/>
        <v>GALLETERÍA</v>
      </c>
      <c r="B26" s="15">
        <f t="shared" si="1"/>
        <v>0</v>
      </c>
      <c r="C26" s="16" t="s">
        <v>88</v>
      </c>
      <c r="E26" s="1" t="s">
        <v>10</v>
      </c>
      <c r="F26" s="7">
        <v>0</v>
      </c>
      <c r="G26" s="7">
        <v>0</v>
      </c>
      <c r="H26" s="7">
        <v>0</v>
      </c>
      <c r="I26" s="7">
        <v>0</v>
      </c>
      <c r="J26" s="7">
        <f t="shared" si="2"/>
        <v>0</v>
      </c>
      <c r="K26" s="1">
        <v>30</v>
      </c>
      <c r="L26" s="1">
        <f>4.09*0.25</f>
        <v>1.0225</v>
      </c>
      <c r="M26" s="1">
        <v>400</v>
      </c>
      <c r="N26" s="1">
        <v>1</v>
      </c>
      <c r="O26" s="1">
        <f t="shared" si="3"/>
        <v>0</v>
      </c>
      <c r="P26" s="8">
        <v>30</v>
      </c>
      <c r="Q26" s="8">
        <v>1.0225</v>
      </c>
      <c r="R26" s="8">
        <v>300</v>
      </c>
      <c r="S26" s="8">
        <v>1</v>
      </c>
      <c r="T26" s="7">
        <f t="shared" si="4"/>
        <v>0</v>
      </c>
      <c r="U26" s="1">
        <v>30</v>
      </c>
      <c r="V26" s="1">
        <v>1.0225</v>
      </c>
      <c r="W26" s="1">
        <v>0</v>
      </c>
      <c r="X26" s="1">
        <v>0</v>
      </c>
      <c r="Y26" s="1">
        <f t="shared" si="5"/>
        <v>0</v>
      </c>
      <c r="Z26" s="9">
        <f t="shared" si="6"/>
        <v>0</v>
      </c>
    </row>
    <row r="27" spans="1:26" hidden="1" x14ac:dyDescent="0.3">
      <c r="A27" s="14" t="str">
        <f t="shared" si="0"/>
        <v>AREPA O  ENVUELTOS DE MAZORCA</v>
      </c>
      <c r="B27" s="15">
        <f t="shared" si="1"/>
        <v>0</v>
      </c>
      <c r="C27" s="16" t="s">
        <v>88</v>
      </c>
      <c r="E27" s="2" t="s">
        <v>11</v>
      </c>
      <c r="F27" s="7">
        <v>0</v>
      </c>
      <c r="G27" s="7">
        <v>0</v>
      </c>
      <c r="H27" s="7">
        <v>0</v>
      </c>
      <c r="I27" s="7">
        <v>0</v>
      </c>
      <c r="J27" s="7">
        <f t="shared" si="2"/>
        <v>0</v>
      </c>
      <c r="K27" s="1">
        <v>0</v>
      </c>
      <c r="L27" s="1">
        <v>0</v>
      </c>
      <c r="M27" s="1">
        <v>0</v>
      </c>
      <c r="N27" s="1">
        <v>0</v>
      </c>
      <c r="O27" s="1">
        <f t="shared" si="3"/>
        <v>0</v>
      </c>
      <c r="P27" s="8">
        <v>0</v>
      </c>
      <c r="Q27" s="8">
        <v>0</v>
      </c>
      <c r="R27" s="8">
        <v>0</v>
      </c>
      <c r="S27" s="8">
        <v>0</v>
      </c>
      <c r="T27" s="7">
        <f t="shared" si="4"/>
        <v>0</v>
      </c>
      <c r="U27" s="1">
        <v>0</v>
      </c>
      <c r="V27" s="1">
        <v>0</v>
      </c>
      <c r="W27" s="1">
        <v>0</v>
      </c>
      <c r="X27" s="1">
        <v>0</v>
      </c>
      <c r="Y27" s="1">
        <f t="shared" si="5"/>
        <v>0</v>
      </c>
      <c r="Z27" s="9">
        <f t="shared" si="6"/>
        <v>0</v>
      </c>
    </row>
    <row r="28" spans="1:26" hidden="1" x14ac:dyDescent="0.3">
      <c r="A28" s="14" t="str">
        <f t="shared" si="0"/>
        <v>TUBÉRCULOS Y PLÁTANOS</v>
      </c>
      <c r="B28" s="15">
        <f t="shared" si="1"/>
        <v>0</v>
      </c>
      <c r="C28" s="16" t="s">
        <v>88</v>
      </c>
      <c r="E28" s="2" t="s">
        <v>12</v>
      </c>
      <c r="F28" s="7">
        <v>0</v>
      </c>
      <c r="G28" s="7">
        <v>0</v>
      </c>
      <c r="H28" s="7">
        <v>0</v>
      </c>
      <c r="I28" s="7">
        <v>0</v>
      </c>
      <c r="J28" s="7">
        <f t="shared" si="2"/>
        <v>0</v>
      </c>
      <c r="K28" s="1">
        <v>0</v>
      </c>
      <c r="L28" s="1">
        <v>0</v>
      </c>
      <c r="M28" s="1">
        <v>0</v>
      </c>
      <c r="N28" s="1">
        <v>0</v>
      </c>
      <c r="O28" s="1">
        <f t="shared" si="3"/>
        <v>0</v>
      </c>
      <c r="P28" s="8">
        <v>0</v>
      </c>
      <c r="Q28" s="8">
        <v>0</v>
      </c>
      <c r="R28" s="8">
        <v>0</v>
      </c>
      <c r="S28" s="8">
        <v>0</v>
      </c>
      <c r="T28" s="7">
        <f t="shared" si="4"/>
        <v>0</v>
      </c>
      <c r="U28" s="1">
        <v>0</v>
      </c>
      <c r="V28" s="1">
        <v>0</v>
      </c>
      <c r="W28" s="1">
        <v>0</v>
      </c>
      <c r="X28" s="1">
        <v>0</v>
      </c>
      <c r="Y28" s="1">
        <f t="shared" si="5"/>
        <v>0</v>
      </c>
      <c r="Z28" s="9">
        <f t="shared" si="6"/>
        <v>0</v>
      </c>
    </row>
    <row r="29" spans="1:26" hidden="1" x14ac:dyDescent="0.3">
      <c r="A29" s="14" t="str">
        <f t="shared" si="0"/>
        <v>FRUTA ENTERA O EN JUGO</v>
      </c>
      <c r="B29" s="15">
        <f t="shared" si="1"/>
        <v>0</v>
      </c>
      <c r="C29" s="16" t="s">
        <v>88</v>
      </c>
      <c r="E29" s="1" t="s">
        <v>13</v>
      </c>
      <c r="F29" s="7">
        <v>0</v>
      </c>
      <c r="G29" s="7">
        <v>0</v>
      </c>
      <c r="H29" s="7">
        <v>0</v>
      </c>
      <c r="I29" s="7">
        <v>0</v>
      </c>
      <c r="J29" s="7">
        <f t="shared" si="2"/>
        <v>0</v>
      </c>
      <c r="K29" s="1">
        <v>0</v>
      </c>
      <c r="L29" s="1">
        <v>0</v>
      </c>
      <c r="M29" s="1">
        <v>0</v>
      </c>
      <c r="N29" s="1">
        <v>0</v>
      </c>
      <c r="O29" s="1">
        <f t="shared" si="3"/>
        <v>0</v>
      </c>
      <c r="P29" s="8">
        <v>0</v>
      </c>
      <c r="Q29" s="8">
        <v>0</v>
      </c>
      <c r="R29" s="8">
        <v>0</v>
      </c>
      <c r="S29" s="8">
        <v>0</v>
      </c>
      <c r="T29" s="7">
        <f t="shared" si="4"/>
        <v>0</v>
      </c>
      <c r="U29" s="1">
        <v>0</v>
      </c>
      <c r="V29" s="1">
        <v>0</v>
      </c>
      <c r="W29" s="1">
        <v>0</v>
      </c>
      <c r="X29" s="1">
        <v>0</v>
      </c>
      <c r="Y29" s="1">
        <f t="shared" si="5"/>
        <v>0</v>
      </c>
      <c r="Z29" s="9">
        <f t="shared" si="6"/>
        <v>0</v>
      </c>
    </row>
    <row r="30" spans="1:26" hidden="1" x14ac:dyDescent="0.3">
      <c r="A30" s="14" t="str">
        <f t="shared" si="0"/>
        <v>FRUTA EN COMPOTA</v>
      </c>
      <c r="B30" s="15">
        <f t="shared" si="1"/>
        <v>0</v>
      </c>
      <c r="C30" s="16" t="s">
        <v>88</v>
      </c>
      <c r="E30" s="2" t="s">
        <v>14</v>
      </c>
      <c r="F30" s="7">
        <v>0</v>
      </c>
      <c r="G30" s="7">
        <v>0</v>
      </c>
      <c r="H30" s="7">
        <v>0</v>
      </c>
      <c r="I30" s="7">
        <v>0</v>
      </c>
      <c r="J30" s="7">
        <f t="shared" si="2"/>
        <v>0</v>
      </c>
      <c r="K30" s="1">
        <v>0</v>
      </c>
      <c r="L30" s="1">
        <v>0</v>
      </c>
      <c r="M30" s="1">
        <v>0</v>
      </c>
      <c r="N30" s="1">
        <v>0</v>
      </c>
      <c r="O30" s="1">
        <f t="shared" si="3"/>
        <v>0</v>
      </c>
      <c r="P30" s="8">
        <v>0</v>
      </c>
      <c r="Q30" s="8">
        <v>0</v>
      </c>
      <c r="R30" s="8">
        <v>0</v>
      </c>
      <c r="S30" s="8">
        <v>0</v>
      </c>
      <c r="T30" s="7">
        <f t="shared" si="4"/>
        <v>0</v>
      </c>
      <c r="U30" s="1">
        <v>0</v>
      </c>
      <c r="V30" s="1">
        <v>0</v>
      </c>
      <c r="W30" s="1">
        <v>0</v>
      </c>
      <c r="X30" s="1">
        <v>0</v>
      </c>
      <c r="Y30" s="1">
        <f t="shared" si="5"/>
        <v>0</v>
      </c>
      <c r="Z30" s="9">
        <f t="shared" si="6"/>
        <v>0</v>
      </c>
    </row>
    <row r="31" spans="1:26" x14ac:dyDescent="0.3">
      <c r="A31" s="14" t="str">
        <f t="shared" si="0"/>
        <v>COMPOTA INDUSTRIALIZADA</v>
      </c>
      <c r="B31" s="15">
        <f t="shared" si="1"/>
        <v>0</v>
      </c>
      <c r="C31" s="16" t="s">
        <v>88</v>
      </c>
      <c r="E31" s="1" t="s">
        <v>15</v>
      </c>
      <c r="F31" s="7">
        <v>0</v>
      </c>
      <c r="G31" s="7">
        <v>0</v>
      </c>
      <c r="H31" s="7">
        <v>5424</v>
      </c>
      <c r="I31" s="7">
        <v>1</v>
      </c>
      <c r="J31" s="7">
        <f t="shared" si="2"/>
        <v>0</v>
      </c>
      <c r="K31" s="1">
        <v>0</v>
      </c>
      <c r="L31" s="1">
        <v>0</v>
      </c>
      <c r="M31" s="1">
        <v>0</v>
      </c>
      <c r="N31" s="1">
        <v>0</v>
      </c>
      <c r="O31" s="1">
        <f t="shared" si="3"/>
        <v>0</v>
      </c>
      <c r="P31" s="8">
        <v>0</v>
      </c>
      <c r="Q31" s="8">
        <v>0</v>
      </c>
      <c r="R31" s="8">
        <v>0</v>
      </c>
      <c r="S31" s="8">
        <v>0</v>
      </c>
      <c r="T31" s="7">
        <f t="shared" si="4"/>
        <v>0</v>
      </c>
      <c r="U31" s="1">
        <v>0</v>
      </c>
      <c r="V31" s="1">
        <v>0</v>
      </c>
      <c r="W31" s="1">
        <v>0</v>
      </c>
      <c r="X31" s="1">
        <v>0</v>
      </c>
      <c r="Y31" s="1">
        <f t="shared" si="5"/>
        <v>0</v>
      </c>
      <c r="Z31" s="9">
        <f t="shared" si="6"/>
        <v>0</v>
      </c>
    </row>
    <row r="32" spans="1:26" hidden="1" x14ac:dyDescent="0.3">
      <c r="A32" s="14" t="str">
        <f t="shared" si="0"/>
        <v>VERDURAS Y HORTALIZAS</v>
      </c>
      <c r="B32" s="15">
        <f t="shared" si="1"/>
        <v>0</v>
      </c>
      <c r="C32" s="16" t="s">
        <v>88</v>
      </c>
      <c r="E32" s="2" t="s">
        <v>16</v>
      </c>
      <c r="F32" s="7">
        <v>0</v>
      </c>
      <c r="G32" s="7">
        <v>0</v>
      </c>
      <c r="H32" s="7">
        <v>0</v>
      </c>
      <c r="I32" s="7">
        <v>0</v>
      </c>
      <c r="J32" s="7">
        <f t="shared" si="2"/>
        <v>0</v>
      </c>
      <c r="K32" s="1">
        <v>0</v>
      </c>
      <c r="L32" s="1">
        <v>0</v>
      </c>
      <c r="M32" s="1">
        <v>0</v>
      </c>
      <c r="N32" s="1">
        <v>0</v>
      </c>
      <c r="O32" s="1">
        <f t="shared" si="3"/>
        <v>0</v>
      </c>
      <c r="P32" s="8">
        <v>0</v>
      </c>
      <c r="Q32" s="8">
        <v>0</v>
      </c>
      <c r="R32" s="8">
        <v>0</v>
      </c>
      <c r="S32" s="8">
        <v>0</v>
      </c>
      <c r="T32" s="7">
        <f t="shared" si="4"/>
        <v>0</v>
      </c>
      <c r="U32" s="1">
        <v>0</v>
      </c>
      <c r="V32" s="1">
        <v>0</v>
      </c>
      <c r="W32" s="1">
        <v>0</v>
      </c>
      <c r="X32" s="1">
        <v>0</v>
      </c>
      <c r="Y32" s="1">
        <f t="shared" si="5"/>
        <v>0</v>
      </c>
      <c r="Z32" s="9">
        <f t="shared" si="6"/>
        <v>0</v>
      </c>
    </row>
    <row r="33" spans="1:26" hidden="1" x14ac:dyDescent="0.3">
      <c r="A33" s="14" t="str">
        <f t="shared" si="0"/>
        <v>LEGUMINOSAS FRESCAS O SECAS</v>
      </c>
      <c r="B33" s="15">
        <f t="shared" si="1"/>
        <v>0</v>
      </c>
      <c r="C33" s="16" t="s">
        <v>88</v>
      </c>
      <c r="E33" s="2" t="s">
        <v>17</v>
      </c>
      <c r="F33" s="7">
        <v>0</v>
      </c>
      <c r="G33" s="7">
        <v>0</v>
      </c>
      <c r="H33" s="7">
        <v>0</v>
      </c>
      <c r="I33" s="7">
        <v>0</v>
      </c>
      <c r="J33" s="7">
        <f t="shared" si="2"/>
        <v>0</v>
      </c>
      <c r="K33" s="1">
        <v>0</v>
      </c>
      <c r="L33" s="1">
        <v>0</v>
      </c>
      <c r="M33" s="1">
        <v>0</v>
      </c>
      <c r="N33" s="1">
        <v>0</v>
      </c>
      <c r="O33" s="1">
        <f t="shared" si="3"/>
        <v>0</v>
      </c>
      <c r="P33" s="8">
        <v>0</v>
      </c>
      <c r="Q33" s="8">
        <v>0</v>
      </c>
      <c r="R33" s="8">
        <v>0</v>
      </c>
      <c r="S33" s="8">
        <v>0</v>
      </c>
      <c r="T33" s="7">
        <f t="shared" si="4"/>
        <v>0</v>
      </c>
      <c r="U33" s="1">
        <v>0</v>
      </c>
      <c r="V33" s="1">
        <v>0</v>
      </c>
      <c r="W33" s="1">
        <v>0</v>
      </c>
      <c r="X33" s="1">
        <v>0</v>
      </c>
      <c r="Y33" s="1">
        <f t="shared" si="5"/>
        <v>0</v>
      </c>
      <c r="Z33" s="9">
        <f t="shared" si="6"/>
        <v>0</v>
      </c>
    </row>
    <row r="34" spans="1:26" x14ac:dyDescent="0.3">
      <c r="A34" s="14" t="str">
        <f t="shared" si="0"/>
        <v>FRIJOL EMPACADO</v>
      </c>
      <c r="B34" s="15">
        <f t="shared" si="1"/>
        <v>0</v>
      </c>
      <c r="C34" s="16" t="s">
        <v>88</v>
      </c>
      <c r="E34" s="2" t="s">
        <v>30</v>
      </c>
      <c r="F34" s="7">
        <v>0</v>
      </c>
      <c r="G34" s="7">
        <v>0</v>
      </c>
      <c r="H34" s="7">
        <v>0</v>
      </c>
      <c r="I34" s="7">
        <v>0</v>
      </c>
      <c r="J34" s="7">
        <f t="shared" si="2"/>
        <v>0</v>
      </c>
      <c r="K34" s="1">
        <v>0</v>
      </c>
      <c r="L34" s="1">
        <v>0</v>
      </c>
      <c r="M34" s="1">
        <v>0</v>
      </c>
      <c r="N34" s="1">
        <v>0</v>
      </c>
      <c r="O34" s="1">
        <f t="shared" si="3"/>
        <v>0</v>
      </c>
      <c r="P34" s="8">
        <v>0</v>
      </c>
      <c r="Q34" s="8">
        <v>0</v>
      </c>
      <c r="R34" s="8">
        <v>0</v>
      </c>
      <c r="S34" s="8">
        <v>0</v>
      </c>
      <c r="T34" s="7">
        <f t="shared" si="4"/>
        <v>0</v>
      </c>
      <c r="U34" s="1">
        <v>0</v>
      </c>
      <c r="V34" s="1">
        <v>0</v>
      </c>
      <c r="W34" s="1">
        <v>1000</v>
      </c>
      <c r="X34" s="1">
        <v>1</v>
      </c>
      <c r="Y34" s="1">
        <f t="shared" si="5"/>
        <v>0</v>
      </c>
      <c r="Z34" s="9">
        <f t="shared" si="6"/>
        <v>0</v>
      </c>
    </row>
    <row r="35" spans="1:26" x14ac:dyDescent="0.3">
      <c r="A35" s="14" t="str">
        <f t="shared" si="0"/>
        <v>LENTEJA EMPACADA</v>
      </c>
      <c r="B35" s="15">
        <f t="shared" si="1"/>
        <v>0</v>
      </c>
      <c r="C35" s="16" t="s">
        <v>88</v>
      </c>
      <c r="E35" s="1" t="s">
        <v>31</v>
      </c>
      <c r="F35" s="7">
        <v>0</v>
      </c>
      <c r="G35" s="7">
        <v>0</v>
      </c>
      <c r="H35" s="7">
        <v>0</v>
      </c>
      <c r="I35" s="7">
        <v>0</v>
      </c>
      <c r="J35" s="7">
        <f t="shared" si="2"/>
        <v>0</v>
      </c>
      <c r="K35" s="1">
        <v>0</v>
      </c>
      <c r="L35" s="1">
        <v>0</v>
      </c>
      <c r="M35" s="1">
        <v>1000</v>
      </c>
      <c r="N35" s="1">
        <v>1</v>
      </c>
      <c r="O35" s="1">
        <f t="shared" si="3"/>
        <v>0</v>
      </c>
      <c r="P35" s="8">
        <v>0</v>
      </c>
      <c r="Q35" s="8">
        <v>0</v>
      </c>
      <c r="R35" s="8">
        <v>1000</v>
      </c>
      <c r="S35" s="8">
        <v>1</v>
      </c>
      <c r="T35" s="7">
        <f t="shared" si="4"/>
        <v>0</v>
      </c>
      <c r="U35" s="1">
        <v>0</v>
      </c>
      <c r="V35" s="1">
        <v>0</v>
      </c>
      <c r="W35" s="1">
        <v>1000</v>
      </c>
      <c r="X35" s="1">
        <v>1</v>
      </c>
      <c r="Y35" s="1">
        <f t="shared" si="5"/>
        <v>0</v>
      </c>
      <c r="Z35" s="9">
        <f t="shared" si="6"/>
        <v>0</v>
      </c>
    </row>
    <row r="36" spans="1:26" hidden="1" x14ac:dyDescent="0.3">
      <c r="A36" s="14" t="str">
        <f t="shared" si="0"/>
        <v>CARNES ROJAS</v>
      </c>
      <c r="B36" s="15">
        <f t="shared" si="1"/>
        <v>0</v>
      </c>
      <c r="C36" s="16" t="s">
        <v>88</v>
      </c>
      <c r="E36" s="2" t="s">
        <v>18</v>
      </c>
      <c r="F36" s="7">
        <v>0</v>
      </c>
      <c r="G36" s="7">
        <v>0</v>
      </c>
      <c r="H36" s="7">
        <v>0</v>
      </c>
      <c r="I36" s="7">
        <v>0</v>
      </c>
      <c r="J36" s="7">
        <f t="shared" si="2"/>
        <v>0</v>
      </c>
      <c r="K36" s="1">
        <v>0</v>
      </c>
      <c r="L36" s="1">
        <v>0</v>
      </c>
      <c r="M36" s="1">
        <v>0</v>
      </c>
      <c r="N36" s="1">
        <v>0</v>
      </c>
      <c r="O36" s="1">
        <f t="shared" si="3"/>
        <v>0</v>
      </c>
      <c r="P36" s="8">
        <v>0</v>
      </c>
      <c r="Q36" s="8">
        <v>0</v>
      </c>
      <c r="R36" s="8">
        <v>0</v>
      </c>
      <c r="S36" s="8">
        <v>0</v>
      </c>
      <c r="T36" s="7">
        <f t="shared" si="4"/>
        <v>0</v>
      </c>
      <c r="U36" s="1">
        <v>0</v>
      </c>
      <c r="V36" s="1">
        <v>0</v>
      </c>
      <c r="W36" s="1">
        <v>0</v>
      </c>
      <c r="X36" s="1">
        <v>0</v>
      </c>
      <c r="Y36" s="1">
        <f t="shared" si="5"/>
        <v>0</v>
      </c>
      <c r="Z36" s="9">
        <f t="shared" si="6"/>
        <v>0</v>
      </c>
    </row>
    <row r="37" spans="1:26" hidden="1" x14ac:dyDescent="0.3">
      <c r="A37" s="14" t="str">
        <f t="shared" si="0"/>
        <v>POLLO</v>
      </c>
      <c r="B37" s="15">
        <f t="shared" si="1"/>
        <v>0</v>
      </c>
      <c r="C37" s="16" t="s">
        <v>88</v>
      </c>
      <c r="E37" s="1" t="s">
        <v>19</v>
      </c>
      <c r="F37" s="7">
        <v>0</v>
      </c>
      <c r="G37" s="7">
        <v>0</v>
      </c>
      <c r="H37" s="7">
        <v>0</v>
      </c>
      <c r="I37" s="7">
        <v>0</v>
      </c>
      <c r="J37" s="7">
        <f t="shared" si="2"/>
        <v>0</v>
      </c>
      <c r="K37" s="1">
        <v>0</v>
      </c>
      <c r="L37" s="1">
        <v>0</v>
      </c>
      <c r="M37" s="1">
        <v>0</v>
      </c>
      <c r="N37" s="1">
        <v>0</v>
      </c>
      <c r="O37" s="1">
        <f t="shared" si="3"/>
        <v>0</v>
      </c>
      <c r="P37" s="8">
        <v>0</v>
      </c>
      <c r="Q37" s="8">
        <v>0</v>
      </c>
      <c r="R37" s="8">
        <v>0</v>
      </c>
      <c r="S37" s="8">
        <v>0</v>
      </c>
      <c r="T37" s="7">
        <f t="shared" si="4"/>
        <v>0</v>
      </c>
      <c r="U37" s="1">
        <v>0</v>
      </c>
      <c r="V37" s="1">
        <v>0</v>
      </c>
      <c r="W37" s="1">
        <v>0</v>
      </c>
      <c r="X37" s="1">
        <v>0</v>
      </c>
      <c r="Y37" s="1">
        <f t="shared" si="5"/>
        <v>0</v>
      </c>
      <c r="Z37" s="9">
        <f t="shared" si="6"/>
        <v>0</v>
      </c>
    </row>
    <row r="38" spans="1:26" x14ac:dyDescent="0.3">
      <c r="A38" s="14" t="str">
        <f t="shared" si="0"/>
        <v xml:space="preserve">HUEVO </v>
      </c>
      <c r="B38" s="15">
        <f t="shared" si="1"/>
        <v>0</v>
      </c>
      <c r="C38" s="16" t="s">
        <v>90</v>
      </c>
      <c r="E38" s="2" t="s">
        <v>20</v>
      </c>
      <c r="F38" s="7">
        <v>0</v>
      </c>
      <c r="G38" s="7">
        <v>0</v>
      </c>
      <c r="H38" s="7">
        <v>0</v>
      </c>
      <c r="I38" s="7">
        <v>0</v>
      </c>
      <c r="J38" s="7">
        <f t="shared" si="2"/>
        <v>0</v>
      </c>
      <c r="K38" s="1">
        <v>0</v>
      </c>
      <c r="L38" s="1">
        <v>0</v>
      </c>
      <c r="M38" s="1">
        <v>30</v>
      </c>
      <c r="N38" s="1">
        <v>1</v>
      </c>
      <c r="O38" s="1">
        <f t="shared" si="3"/>
        <v>0</v>
      </c>
      <c r="P38" s="8">
        <v>0</v>
      </c>
      <c r="Q38" s="8">
        <v>0</v>
      </c>
      <c r="R38" s="8">
        <v>30</v>
      </c>
      <c r="S38" s="8">
        <v>1</v>
      </c>
      <c r="T38" s="7">
        <f t="shared" si="4"/>
        <v>0</v>
      </c>
      <c r="U38" s="1">
        <v>0</v>
      </c>
      <c r="V38" s="1">
        <v>0</v>
      </c>
      <c r="W38" s="1">
        <v>30</v>
      </c>
      <c r="X38" s="1">
        <v>1</v>
      </c>
      <c r="Y38" s="1">
        <f t="shared" si="5"/>
        <v>0</v>
      </c>
      <c r="Z38" s="9">
        <f t="shared" si="6"/>
        <v>0</v>
      </c>
    </row>
    <row r="39" spans="1:26" x14ac:dyDescent="0.3">
      <c r="A39" s="14" t="str">
        <f t="shared" si="0"/>
        <v>ATUN EN ACEITE</v>
      </c>
      <c r="B39" s="15">
        <f t="shared" si="1"/>
        <v>0</v>
      </c>
      <c r="C39" s="16" t="s">
        <v>88</v>
      </c>
      <c r="E39" s="1" t="s">
        <v>21</v>
      </c>
      <c r="F39" s="7">
        <v>0</v>
      </c>
      <c r="G39" s="7">
        <v>0</v>
      </c>
      <c r="H39" s="7">
        <v>0</v>
      </c>
      <c r="I39" s="7">
        <v>0</v>
      </c>
      <c r="J39" s="7">
        <f t="shared" si="2"/>
        <v>0</v>
      </c>
      <c r="K39" s="1">
        <v>0</v>
      </c>
      <c r="L39" s="1">
        <v>0</v>
      </c>
      <c r="M39" s="1">
        <v>0</v>
      </c>
      <c r="N39" s="1">
        <v>0</v>
      </c>
      <c r="O39" s="1">
        <f t="shared" si="3"/>
        <v>0</v>
      </c>
      <c r="P39" s="8">
        <v>0</v>
      </c>
      <c r="Q39" s="8">
        <v>0</v>
      </c>
      <c r="R39" s="8">
        <v>525</v>
      </c>
      <c r="S39" s="8">
        <v>1</v>
      </c>
      <c r="T39" s="7">
        <f t="shared" si="4"/>
        <v>0</v>
      </c>
      <c r="U39" s="1">
        <v>0</v>
      </c>
      <c r="V39" s="1">
        <v>0</v>
      </c>
      <c r="W39" s="1">
        <v>1050</v>
      </c>
      <c r="X39" s="1">
        <v>1</v>
      </c>
      <c r="Y39" s="1">
        <f t="shared" si="5"/>
        <v>0</v>
      </c>
      <c r="Z39" s="9">
        <f t="shared" si="6"/>
        <v>0</v>
      </c>
    </row>
    <row r="40" spans="1:26" x14ac:dyDescent="0.3">
      <c r="A40" s="14" t="str">
        <f t="shared" si="0"/>
        <v>ATUN EN AGUA</v>
      </c>
      <c r="B40" s="15">
        <f t="shared" si="1"/>
        <v>0</v>
      </c>
      <c r="C40" s="16" t="s">
        <v>88</v>
      </c>
      <c r="E40" s="2" t="s">
        <v>22</v>
      </c>
      <c r="F40" s="7">
        <v>0</v>
      </c>
      <c r="G40" s="7">
        <v>0</v>
      </c>
      <c r="H40" s="7">
        <v>0</v>
      </c>
      <c r="I40" s="7">
        <v>0</v>
      </c>
      <c r="J40" s="7">
        <f t="shared" si="2"/>
        <v>0</v>
      </c>
      <c r="K40" s="1">
        <v>0</v>
      </c>
      <c r="L40" s="1">
        <v>0</v>
      </c>
      <c r="M40" s="1">
        <v>525</v>
      </c>
      <c r="N40" s="1">
        <v>1</v>
      </c>
      <c r="O40" s="1">
        <f t="shared" si="3"/>
        <v>0</v>
      </c>
      <c r="P40" s="8">
        <v>0</v>
      </c>
      <c r="Q40" s="8">
        <v>0</v>
      </c>
      <c r="R40" s="8">
        <v>0</v>
      </c>
      <c r="S40" s="8">
        <v>0</v>
      </c>
      <c r="T40" s="7">
        <f t="shared" si="4"/>
        <v>0</v>
      </c>
      <c r="U40" s="1">
        <v>0</v>
      </c>
      <c r="V40" s="1">
        <v>0</v>
      </c>
      <c r="W40" s="1">
        <v>0</v>
      </c>
      <c r="X40" s="1">
        <v>0</v>
      </c>
      <c r="Y40" s="1">
        <f t="shared" si="5"/>
        <v>0</v>
      </c>
      <c r="Z40" s="9">
        <f t="shared" si="6"/>
        <v>0</v>
      </c>
    </row>
    <row r="41" spans="1:26" x14ac:dyDescent="0.3">
      <c r="A41" s="14" t="str">
        <f t="shared" si="0"/>
        <v>ACEITES Y GRASAS</v>
      </c>
      <c r="B41" s="15">
        <f t="shared" si="1"/>
        <v>0</v>
      </c>
      <c r="C41" s="16" t="s">
        <v>89</v>
      </c>
      <c r="E41" s="1" t="s">
        <v>23</v>
      </c>
      <c r="F41" s="7">
        <v>0</v>
      </c>
      <c r="G41" s="7">
        <v>0</v>
      </c>
      <c r="H41" s="7">
        <v>500</v>
      </c>
      <c r="I41" s="7">
        <v>1</v>
      </c>
      <c r="J41" s="7">
        <f t="shared" si="2"/>
        <v>0</v>
      </c>
      <c r="K41" s="1">
        <v>0</v>
      </c>
      <c r="L41" s="1">
        <v>0</v>
      </c>
      <c r="M41" s="1">
        <v>500</v>
      </c>
      <c r="N41" s="1">
        <v>1</v>
      </c>
      <c r="O41" s="1">
        <f t="shared" si="3"/>
        <v>0</v>
      </c>
      <c r="P41" s="8">
        <v>0</v>
      </c>
      <c r="Q41" s="8">
        <v>0</v>
      </c>
      <c r="R41" s="8">
        <v>500</v>
      </c>
      <c r="S41" s="8">
        <v>1</v>
      </c>
      <c r="T41" s="7">
        <f t="shared" si="4"/>
        <v>0</v>
      </c>
      <c r="U41" s="1">
        <v>0</v>
      </c>
      <c r="V41" s="1">
        <v>0</v>
      </c>
      <c r="W41" s="1">
        <v>500</v>
      </c>
      <c r="X41" s="1">
        <v>1</v>
      </c>
      <c r="Y41" s="1">
        <f t="shared" si="5"/>
        <v>0</v>
      </c>
      <c r="Z41" s="9">
        <f t="shared" si="6"/>
        <v>0</v>
      </c>
    </row>
    <row r="42" spans="1:26" hidden="1" x14ac:dyDescent="0.3">
      <c r="A42" s="14" t="str">
        <f t="shared" si="0"/>
        <v xml:space="preserve">AZUCAR </v>
      </c>
      <c r="B42" s="15">
        <f t="shared" si="1"/>
        <v>0</v>
      </c>
      <c r="C42" s="16" t="s">
        <v>88</v>
      </c>
      <c r="E42" s="2" t="s">
        <v>24</v>
      </c>
      <c r="F42" s="7">
        <v>0</v>
      </c>
      <c r="G42" s="7">
        <v>0</v>
      </c>
      <c r="H42" s="7">
        <v>0</v>
      </c>
      <c r="I42" s="7">
        <v>0</v>
      </c>
      <c r="J42" s="7">
        <f t="shared" si="2"/>
        <v>0</v>
      </c>
      <c r="K42" s="1">
        <v>0</v>
      </c>
      <c r="L42" s="1">
        <v>0</v>
      </c>
      <c r="M42" s="1">
        <v>0</v>
      </c>
      <c r="N42" s="1">
        <v>0</v>
      </c>
      <c r="O42" s="1">
        <f t="shared" si="3"/>
        <v>0</v>
      </c>
      <c r="P42" s="8">
        <v>0</v>
      </c>
      <c r="Q42" s="8">
        <v>0</v>
      </c>
      <c r="R42" s="8">
        <v>0</v>
      </c>
      <c r="S42" s="8">
        <v>0</v>
      </c>
      <c r="T42" s="7">
        <f t="shared" si="4"/>
        <v>0</v>
      </c>
      <c r="U42" s="1">
        <v>0</v>
      </c>
      <c r="V42" s="1">
        <v>0</v>
      </c>
      <c r="W42" s="1">
        <v>0</v>
      </c>
      <c r="X42" s="1">
        <v>0</v>
      </c>
      <c r="Y42" s="1">
        <f t="shared" si="5"/>
        <v>0</v>
      </c>
      <c r="Z42" s="9">
        <f t="shared" si="6"/>
        <v>0</v>
      </c>
    </row>
    <row r="43" spans="1:26" ht="15" thickBot="1" x14ac:dyDescent="0.35">
      <c r="A43" s="14" t="str">
        <f t="shared" si="0"/>
        <v>PANELA</v>
      </c>
      <c r="B43" s="18">
        <f t="shared" si="1"/>
        <v>0</v>
      </c>
      <c r="C43" s="19" t="s">
        <v>88</v>
      </c>
      <c r="E43" s="1" t="s">
        <v>25</v>
      </c>
      <c r="F43" s="7">
        <v>0</v>
      </c>
      <c r="G43" s="7">
        <v>0</v>
      </c>
      <c r="H43" s="7">
        <v>0</v>
      </c>
      <c r="I43" s="7">
        <v>0</v>
      </c>
      <c r="J43" s="7">
        <f t="shared" si="2"/>
        <v>0</v>
      </c>
      <c r="K43" s="1">
        <v>0</v>
      </c>
      <c r="L43" s="1">
        <v>0</v>
      </c>
      <c r="M43" s="1">
        <v>500</v>
      </c>
      <c r="N43" s="1">
        <v>1</v>
      </c>
      <c r="O43" s="1">
        <f t="shared" si="3"/>
        <v>0</v>
      </c>
      <c r="P43" s="8">
        <v>0</v>
      </c>
      <c r="Q43" s="8">
        <v>0</v>
      </c>
      <c r="R43" s="8">
        <v>500</v>
      </c>
      <c r="S43" s="8">
        <v>1</v>
      </c>
      <c r="T43" s="7">
        <f t="shared" si="4"/>
        <v>0</v>
      </c>
      <c r="U43" s="1">
        <v>0</v>
      </c>
      <c r="V43" s="1">
        <v>0</v>
      </c>
      <c r="W43" s="1">
        <v>500</v>
      </c>
      <c r="X43" s="1">
        <v>1</v>
      </c>
      <c r="Y43" s="1">
        <f t="shared" si="5"/>
        <v>0</v>
      </c>
      <c r="Z43" s="9">
        <f t="shared" si="6"/>
        <v>0</v>
      </c>
    </row>
    <row r="44" spans="1:26" hidden="1" x14ac:dyDescent="0.3">
      <c r="A44" s="14" t="str">
        <f t="shared" si="0"/>
        <v>CHOCOLATE</v>
      </c>
      <c r="B44" s="15">
        <f t="shared" si="1"/>
        <v>0</v>
      </c>
      <c r="C44" s="16" t="s">
        <v>88</v>
      </c>
      <c r="E44" s="2" t="s">
        <v>26</v>
      </c>
      <c r="F44" s="7">
        <v>0</v>
      </c>
      <c r="G44" s="7">
        <v>0</v>
      </c>
      <c r="H44" s="7">
        <v>0</v>
      </c>
      <c r="I44" s="7">
        <v>0</v>
      </c>
      <c r="J44" s="7">
        <f t="shared" si="2"/>
        <v>0</v>
      </c>
      <c r="K44" s="1">
        <v>0</v>
      </c>
      <c r="L44" s="1">
        <v>0</v>
      </c>
      <c r="M44" s="1">
        <v>0</v>
      </c>
      <c r="N44" s="1">
        <v>0</v>
      </c>
      <c r="O44" s="1">
        <f t="shared" si="3"/>
        <v>0</v>
      </c>
      <c r="P44" s="8">
        <v>0</v>
      </c>
      <c r="Q44" s="8">
        <v>0</v>
      </c>
      <c r="R44" s="8">
        <v>0</v>
      </c>
      <c r="S44" s="8">
        <v>0</v>
      </c>
      <c r="T44" s="7">
        <f t="shared" si="4"/>
        <v>0</v>
      </c>
      <c r="U44" s="1">
        <v>0</v>
      </c>
      <c r="V44" s="1">
        <v>0</v>
      </c>
      <c r="W44" s="1">
        <v>0</v>
      </c>
      <c r="X44" s="1">
        <v>0</v>
      </c>
      <c r="Y44" s="1">
        <f t="shared" si="5"/>
        <v>0</v>
      </c>
      <c r="Z44" s="9">
        <f t="shared" si="6"/>
        <v>0</v>
      </c>
    </row>
    <row r="45" spans="1:26" hidden="1" x14ac:dyDescent="0.3">
      <c r="A45" s="14" t="str">
        <f t="shared" si="0"/>
        <v>PANELITA DE LECHE</v>
      </c>
      <c r="B45" s="15">
        <f t="shared" si="1"/>
        <v>0</v>
      </c>
      <c r="C45" s="16" t="s">
        <v>88</v>
      </c>
      <c r="E45" s="1" t="s">
        <v>27</v>
      </c>
      <c r="F45" s="7">
        <v>0</v>
      </c>
      <c r="G45" s="7">
        <v>0</v>
      </c>
      <c r="H45" s="7">
        <v>0</v>
      </c>
      <c r="I45" s="7">
        <v>0</v>
      </c>
      <c r="J45" s="7">
        <f t="shared" si="2"/>
        <v>0</v>
      </c>
      <c r="K45" s="1">
        <v>0</v>
      </c>
      <c r="L45" s="1">
        <v>0</v>
      </c>
      <c r="M45" s="1">
        <v>0</v>
      </c>
      <c r="N45" s="1">
        <v>0</v>
      </c>
      <c r="O45" s="1">
        <f t="shared" si="3"/>
        <v>0</v>
      </c>
      <c r="P45" s="8">
        <v>0</v>
      </c>
      <c r="Q45" s="8">
        <v>0</v>
      </c>
      <c r="R45" s="8">
        <v>0</v>
      </c>
      <c r="S45" s="8">
        <v>0</v>
      </c>
      <c r="T45" s="7">
        <f t="shared" si="4"/>
        <v>0</v>
      </c>
      <c r="U45" s="1">
        <v>0</v>
      </c>
      <c r="V45" s="1">
        <v>0</v>
      </c>
      <c r="W45" s="1">
        <v>0</v>
      </c>
      <c r="X45" s="1">
        <v>0</v>
      </c>
      <c r="Y45" s="1">
        <f t="shared" si="5"/>
        <v>0</v>
      </c>
      <c r="Z45" s="9">
        <f t="shared" si="6"/>
        <v>0</v>
      </c>
    </row>
    <row r="46" spans="1:26" ht="15" hidden="1" thickBot="1" x14ac:dyDescent="0.35">
      <c r="A46" s="14" t="str">
        <f t="shared" si="0"/>
        <v>BOCADILLO</v>
      </c>
      <c r="B46" s="15">
        <f t="shared" si="1"/>
        <v>0</v>
      </c>
      <c r="C46" s="17" t="s">
        <v>88</v>
      </c>
      <c r="E46" s="2" t="s">
        <v>28</v>
      </c>
      <c r="F46" s="7">
        <v>0</v>
      </c>
      <c r="G46" s="7">
        <v>0</v>
      </c>
      <c r="H46" s="7">
        <v>0</v>
      </c>
      <c r="I46" s="7">
        <v>0</v>
      </c>
      <c r="J46" s="7">
        <f t="shared" si="2"/>
        <v>0</v>
      </c>
      <c r="K46" s="1">
        <v>0</v>
      </c>
      <c r="L46" s="1">
        <v>0</v>
      </c>
      <c r="M46" s="1">
        <v>0</v>
      </c>
      <c r="N46" s="1">
        <v>0</v>
      </c>
      <c r="O46" s="1">
        <f t="shared" si="3"/>
        <v>0</v>
      </c>
      <c r="P46" s="8">
        <v>0</v>
      </c>
      <c r="Q46" s="8">
        <v>0</v>
      </c>
      <c r="R46" s="8">
        <v>0</v>
      </c>
      <c r="S46" s="8">
        <v>0</v>
      </c>
      <c r="T46" s="7">
        <f t="shared" si="4"/>
        <v>0</v>
      </c>
      <c r="U46" s="1">
        <v>0</v>
      </c>
      <c r="V46" s="1">
        <v>0</v>
      </c>
      <c r="W46" s="1">
        <v>0</v>
      </c>
      <c r="X46" s="1">
        <v>0</v>
      </c>
      <c r="Y46" s="1">
        <f t="shared" si="5"/>
        <v>0</v>
      </c>
      <c r="Z46" s="9">
        <f t="shared" si="6"/>
        <v>0</v>
      </c>
    </row>
    <row r="47" spans="1:26" ht="15" hidden="1" thickBot="1" x14ac:dyDescent="0.35">
      <c r="A47" s="14" t="str">
        <f t="shared" si="0"/>
        <v>GELATINA</v>
      </c>
      <c r="B47" s="15">
        <f t="shared" si="1"/>
        <v>0</v>
      </c>
      <c r="C47" s="17" t="s">
        <v>88</v>
      </c>
      <c r="E47" s="1" t="s">
        <v>29</v>
      </c>
      <c r="F47" s="7">
        <v>0</v>
      </c>
      <c r="G47" s="7">
        <v>0</v>
      </c>
      <c r="H47" s="7">
        <v>0</v>
      </c>
      <c r="I47" s="7">
        <v>0</v>
      </c>
      <c r="J47" s="7">
        <f t="shared" si="2"/>
        <v>0</v>
      </c>
      <c r="K47" s="1">
        <v>0</v>
      </c>
      <c r="L47" s="1">
        <v>0</v>
      </c>
      <c r="M47" s="1">
        <v>0</v>
      </c>
      <c r="N47" s="1">
        <v>0</v>
      </c>
      <c r="O47" s="1">
        <f t="shared" si="3"/>
        <v>0</v>
      </c>
      <c r="P47" s="8">
        <v>0</v>
      </c>
      <c r="Q47" s="8">
        <v>0</v>
      </c>
      <c r="R47" s="8">
        <v>0</v>
      </c>
      <c r="S47" s="8">
        <v>0</v>
      </c>
      <c r="T47" s="7">
        <f t="shared" si="4"/>
        <v>0</v>
      </c>
      <c r="U47" s="1">
        <v>0</v>
      </c>
      <c r="V47" s="1">
        <v>0</v>
      </c>
      <c r="W47" s="1">
        <v>0</v>
      </c>
      <c r="X47" s="1">
        <v>0</v>
      </c>
      <c r="Y47" s="1">
        <f t="shared" si="5"/>
        <v>0</v>
      </c>
      <c r="Z47" s="9">
        <f t="shared" si="6"/>
        <v>0</v>
      </c>
    </row>
    <row r="50" spans="6:40" x14ac:dyDescent="0.3">
      <c r="F50" s="38" t="s">
        <v>47</v>
      </c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40"/>
    </row>
    <row r="51" spans="6:40" ht="86.4" x14ac:dyDescent="0.3">
      <c r="F51" s="10" t="s">
        <v>48</v>
      </c>
      <c r="G51" s="10" t="s">
        <v>49</v>
      </c>
      <c r="H51" s="10" t="s">
        <v>82</v>
      </c>
      <c r="I51" s="10" t="s">
        <v>50</v>
      </c>
      <c r="J51" s="10" t="s">
        <v>51</v>
      </c>
      <c r="K51" s="10" t="s">
        <v>52</v>
      </c>
      <c r="L51" s="10" t="s">
        <v>53</v>
      </c>
      <c r="M51" s="10" t="s">
        <v>54</v>
      </c>
      <c r="N51" s="10" t="s">
        <v>55</v>
      </c>
      <c r="O51" s="10" t="s">
        <v>56</v>
      </c>
      <c r="P51" s="10" t="s">
        <v>57</v>
      </c>
      <c r="Q51" s="10" t="s">
        <v>58</v>
      </c>
      <c r="R51" s="10" t="s">
        <v>59</v>
      </c>
      <c r="S51" s="10" t="s">
        <v>60</v>
      </c>
      <c r="T51" s="10" t="s">
        <v>61</v>
      </c>
      <c r="U51" s="10" t="s">
        <v>62</v>
      </c>
      <c r="V51" s="10" t="s">
        <v>63</v>
      </c>
      <c r="W51" s="10" t="s">
        <v>64</v>
      </c>
      <c r="X51" s="10" t="s">
        <v>65</v>
      </c>
      <c r="Y51" s="10" t="s">
        <v>66</v>
      </c>
      <c r="Z51" s="10" t="s">
        <v>67</v>
      </c>
      <c r="AA51" s="10" t="s">
        <v>68</v>
      </c>
      <c r="AB51" s="10" t="s">
        <v>69</v>
      </c>
      <c r="AC51" s="10" t="s">
        <v>70</v>
      </c>
      <c r="AD51" s="10" t="s">
        <v>71</v>
      </c>
      <c r="AE51" s="10" t="s">
        <v>72</v>
      </c>
      <c r="AF51" s="10" t="s">
        <v>73</v>
      </c>
      <c r="AG51" s="10" t="s">
        <v>74</v>
      </c>
      <c r="AH51" s="10" t="s">
        <v>76</v>
      </c>
      <c r="AI51" s="10" t="s">
        <v>75</v>
      </c>
      <c r="AJ51" s="10" t="s">
        <v>77</v>
      </c>
      <c r="AK51" s="10" t="s">
        <v>78</v>
      </c>
      <c r="AL51" s="10" t="s">
        <v>79</v>
      </c>
      <c r="AM51" s="10" t="s">
        <v>80</v>
      </c>
      <c r="AN51" s="10" t="s">
        <v>81</v>
      </c>
    </row>
    <row r="52" spans="6:40" x14ac:dyDescent="0.3">
      <c r="F52" s="7">
        <f>+Z13</f>
        <v>0</v>
      </c>
      <c r="G52" s="7">
        <f>+Z14</f>
        <v>0</v>
      </c>
      <c r="H52" s="7">
        <f>+Z15</f>
        <v>0</v>
      </c>
      <c r="I52" s="7">
        <f>+Z16</f>
        <v>0</v>
      </c>
      <c r="J52" s="7">
        <f>+Z17</f>
        <v>0</v>
      </c>
      <c r="K52" s="7">
        <f>+Z18</f>
        <v>0</v>
      </c>
      <c r="L52" s="7">
        <f>+Z19</f>
        <v>0</v>
      </c>
      <c r="M52" s="7">
        <f>+Z20</f>
        <v>0</v>
      </c>
      <c r="N52" s="7">
        <f>+Z21</f>
        <v>0</v>
      </c>
      <c r="O52" s="7">
        <f>+Z22</f>
        <v>0</v>
      </c>
      <c r="P52" s="7">
        <f>+Z23</f>
        <v>0</v>
      </c>
      <c r="Q52" s="7">
        <f>+Z24</f>
        <v>0</v>
      </c>
      <c r="R52" s="7">
        <f>+Z25</f>
        <v>0</v>
      </c>
      <c r="S52" s="7">
        <f>+Z26</f>
        <v>0</v>
      </c>
      <c r="T52" s="7">
        <f>+Z27</f>
        <v>0</v>
      </c>
      <c r="U52" s="7">
        <f>+Z28</f>
        <v>0</v>
      </c>
      <c r="V52" s="7">
        <f>+Z29</f>
        <v>0</v>
      </c>
      <c r="W52" s="7">
        <f>+Z30</f>
        <v>0</v>
      </c>
      <c r="X52" s="7">
        <f>+Z31</f>
        <v>0</v>
      </c>
      <c r="Y52" s="7">
        <f>+Z32</f>
        <v>0</v>
      </c>
      <c r="Z52" s="7">
        <f>+Z33</f>
        <v>0</v>
      </c>
      <c r="AA52" s="7">
        <f>+Z34</f>
        <v>0</v>
      </c>
      <c r="AB52" s="7">
        <f>+Z35</f>
        <v>0</v>
      </c>
      <c r="AC52" s="7">
        <f>+Z36</f>
        <v>0</v>
      </c>
      <c r="AD52" s="7">
        <f>+Z37</f>
        <v>0</v>
      </c>
      <c r="AE52" s="7">
        <f>+Z38</f>
        <v>0</v>
      </c>
      <c r="AF52" s="7">
        <f>+Z39</f>
        <v>0</v>
      </c>
      <c r="AG52" s="7">
        <f>+Z40</f>
        <v>0</v>
      </c>
      <c r="AH52" s="7">
        <f>+Z41</f>
        <v>0</v>
      </c>
      <c r="AI52" s="7">
        <f>+Z42</f>
        <v>0</v>
      </c>
      <c r="AJ52" s="7">
        <f>+Z43</f>
        <v>0</v>
      </c>
      <c r="AK52" s="7">
        <f>+Z44</f>
        <v>0</v>
      </c>
      <c r="AL52" s="7">
        <f>+Z45</f>
        <v>0</v>
      </c>
      <c r="AM52" s="7">
        <f>+Z46</f>
        <v>0</v>
      </c>
      <c r="AN52" s="7">
        <f>+Z47</f>
        <v>0</v>
      </c>
    </row>
  </sheetData>
  <sheetProtection algorithmName="SHA-512" hashValue="LyNMy416/kutI1AQzljR8SSyqvQKBoaEYtS4LnNBK6BO+7y/3pfRxJpdnlLwKnL098Avr6UV7jDxDD+SyE0GkA==" saltValue="6KBSuLlGeOsVlG2RuioZJA==" spinCount="100000" sheet="1" objects="1" scenarios="1"/>
  <mergeCells count="32">
    <mergeCell ref="B6:C6"/>
    <mergeCell ref="A7:A12"/>
    <mergeCell ref="B7:B12"/>
    <mergeCell ref="C7:C12"/>
    <mergeCell ref="A1:C1"/>
    <mergeCell ref="A2:C2"/>
    <mergeCell ref="B3:C3"/>
    <mergeCell ref="B4:C4"/>
    <mergeCell ref="B5:C5"/>
    <mergeCell ref="W11:X11"/>
    <mergeCell ref="F50:AN50"/>
    <mergeCell ref="P9:T9"/>
    <mergeCell ref="P10:T10"/>
    <mergeCell ref="P11:Q11"/>
    <mergeCell ref="R11:S11"/>
    <mergeCell ref="T11:T12"/>
    <mergeCell ref="E7:Y8"/>
    <mergeCell ref="Z8:Z12"/>
    <mergeCell ref="F9:J9"/>
    <mergeCell ref="K9:O9"/>
    <mergeCell ref="U9:Y9"/>
    <mergeCell ref="F10:J10"/>
    <mergeCell ref="K10:O10"/>
    <mergeCell ref="U10:Y10"/>
    <mergeCell ref="F11:G11"/>
    <mergeCell ref="H11:I11"/>
    <mergeCell ref="J11:J12"/>
    <mergeCell ref="K11:L11"/>
    <mergeCell ref="M11:N11"/>
    <mergeCell ref="O11:O12"/>
    <mergeCell ref="U11:V11"/>
    <mergeCell ref="Y11:Y12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CDI- FAMILIAR</vt:lpstr>
      <vt:lpstr>'CDI- FAMILIAR'!Área_de_impresión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Maria Navas Cadena</dc:creator>
  <cp:lastModifiedBy>Ana Milena Bustos Sanchez</cp:lastModifiedBy>
  <cp:lastPrinted>2016-11-01T16:27:09Z</cp:lastPrinted>
  <dcterms:created xsi:type="dcterms:W3CDTF">2016-03-09T15:34:56Z</dcterms:created>
  <dcterms:modified xsi:type="dcterms:W3CDTF">2016-12-12T14:24:13Z</dcterms:modified>
</cp:coreProperties>
</file>