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Users\Angela.Jimenez\Documents\2018\Página web\"/>
    </mc:Choice>
  </mc:AlternateContent>
  <bookViews>
    <workbookView xWindow="0" yWindow="0" windowWidth="20490" windowHeight="6930"/>
  </bookViews>
  <sheets>
    <sheet name="1.000 días" sheetId="2" r:id="rId1"/>
    <sheet name="CRN" sheetId="3" r:id="rId2"/>
    <sheet name="BD EAS NUTRICIÓN 1.000 DÍAS" sheetId="4" state="hidden" r:id="rId3"/>
    <sheet name="BD EAS NUTRICIÓN CRN" sheetId="5" state="hidden" r:id="rId4"/>
  </sheets>
  <definedNames>
    <definedName name="_xlnm._FilterDatabase" localSheetId="0" hidden="1">'1.000 días'!$B$2:$Y$60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L14" i="5"/>
  <c r="L13" i="5"/>
  <c r="L12" i="5"/>
  <c r="L11" i="5"/>
  <c r="L10" i="5"/>
  <c r="L9" i="5"/>
  <c r="L8" i="5"/>
  <c r="L7" i="5"/>
  <c r="L6" i="5"/>
  <c r="L5" i="5"/>
  <c r="L4" i="5"/>
  <c r="L3" i="5"/>
  <c r="L15" i="3"/>
  <c r="J15" i="3"/>
  <c r="L14" i="3"/>
  <c r="J14" i="3"/>
  <c r="L13" i="3"/>
  <c r="J13" i="3"/>
  <c r="L12" i="3"/>
  <c r="J12" i="3"/>
  <c r="M11" i="3"/>
  <c r="J11" i="3"/>
  <c r="L10" i="3"/>
  <c r="J10" i="3"/>
  <c r="L9" i="3"/>
  <c r="J9" i="3"/>
  <c r="M8" i="3"/>
  <c r="J8" i="3"/>
  <c r="M7" i="3"/>
  <c r="J7" i="3"/>
  <c r="M6" i="3"/>
  <c r="J6" i="3"/>
  <c r="M5" i="3"/>
  <c r="J5" i="3"/>
  <c r="M4" i="3"/>
  <c r="L4" i="3" s="1"/>
  <c r="J4" i="3"/>
  <c r="L3" i="3"/>
  <c r="J3" i="3"/>
  <c r="J60" i="2" l="1"/>
  <c r="L60" i="2"/>
  <c r="K60" i="2"/>
  <c r="M60" i="2"/>
  <c r="K49" i="2" l="1"/>
  <c r="T60" i="2" l="1"/>
  <c r="S60" i="2" l="1"/>
  <c r="R60" i="2"/>
  <c r="Q60" i="2"/>
</calcChain>
</file>

<file path=xl/sharedStrings.xml><?xml version="1.0" encoding="utf-8"?>
<sst xmlns="http://schemas.openxmlformats.org/spreadsheetml/2006/main" count="2187" uniqueCount="565">
  <si>
    <t xml:space="preserve">Programa </t>
  </si>
  <si>
    <t xml:space="preserve">Operador </t>
  </si>
  <si>
    <t xml:space="preserve">Numero de beneficiarios </t>
  </si>
  <si>
    <t xml:space="preserve">Departamento </t>
  </si>
  <si>
    <t xml:space="preserve">Municipio </t>
  </si>
  <si>
    <t>Fecha de inicio de operación</t>
  </si>
  <si>
    <t xml:space="preserve">Area </t>
  </si>
  <si>
    <t>Dirección de Nutrición</t>
  </si>
  <si>
    <t>Pueblo Bello</t>
  </si>
  <si>
    <t>Chocó</t>
  </si>
  <si>
    <t>Nariño</t>
  </si>
  <si>
    <t>Vaupés</t>
  </si>
  <si>
    <t>Sucre</t>
  </si>
  <si>
    <t>La Guajira</t>
  </si>
  <si>
    <t>Manaure</t>
  </si>
  <si>
    <t xml:space="preserve">Riohacha </t>
  </si>
  <si>
    <t>Vichada</t>
  </si>
  <si>
    <t>Asociación de Padres de Familia de los Hogares Comunitarioos de Palmarito Departamento de Vichada.</t>
  </si>
  <si>
    <t>Puerto Carreño y Cumaribo</t>
  </si>
  <si>
    <t>Mitú, Carurú</t>
  </si>
  <si>
    <t>Valle del Cauca</t>
  </si>
  <si>
    <t>Alcalá, Argelia, Cartago, El Aguila  y Ulloa</t>
  </si>
  <si>
    <t>Tolima</t>
  </si>
  <si>
    <t>Coello, Espinal, Flandes, Guamo, Melgar, Chaparral, Coyaima, Natagaima, Purificación, Saldaña, Ibague, Libano, Mariquita, Piedras, Rovira, Venadillo.</t>
  </si>
  <si>
    <t>San Marcos, Sucre, Majagual, Guaranda, Morroa, San Pedro, Sincé, Los Palmitos, Ovejas, Toluviejo, Santiago de Tolú, Coveñas, Palmito, San Benito Abad, Sampués, Caimito, Galeras.</t>
  </si>
  <si>
    <t>Coloso, Sincelejo, Corozal, San Onofre</t>
  </si>
  <si>
    <t>Risaralda</t>
  </si>
  <si>
    <t>Belén de Umbría, Quinchia, Mistrató, Santa Rosa de Cabal, Dosquebradas, La Virginia, Pereira, Marsella, Pueblo Rico.</t>
  </si>
  <si>
    <t>Putumayo</t>
  </si>
  <si>
    <t>Leguízamo, San Miguel, Valle del Guamuez, Orito, Puerto Caicedo, Villagarzón, Puerto Asís, Piamonte, Puerto Guzman y Mocoa.</t>
  </si>
  <si>
    <t>Norte de Santander</t>
  </si>
  <si>
    <t>Corporación Espíritu Santo CORPOCES</t>
  </si>
  <si>
    <t>El Tarra, Hacarí, San Calixto, El Carmen, Teorama, Convención, Abrego, Ocaña, Puerto Santander, Los Patios, Villa del Rosario, Cúcuta, Villa Caro, Bucarasica, Sardinata y El Zulia.</t>
  </si>
  <si>
    <t>Corporación Centro Comuniario la Rosa</t>
  </si>
  <si>
    <t>El Rosario, Policarpa, Leiva, Los Andes y Cumbitara.</t>
  </si>
  <si>
    <t>Fundación Ambintal Provida</t>
  </si>
  <si>
    <t>Ricaurte</t>
  </si>
  <si>
    <t>Corporación IPS AFROSALUD-COLOMBIA</t>
  </si>
  <si>
    <t>Francisco Pizarro, Tumaco, Santa Bárbara,  La Tola, El Charco, Olaya Herrera, Mosquera, Roberto Payan, Magui Payan y Barbacoas.</t>
  </si>
  <si>
    <t>Unión Temporal Cruzando Fronteras.</t>
  </si>
  <si>
    <t>Fundación Social y Cultural San Antonio de Padua.</t>
  </si>
  <si>
    <t>Fundación para el  Desarrollo y la Gestión Social y Ambiental  MARAMA.</t>
  </si>
  <si>
    <t>Fundación IMIX.</t>
  </si>
  <si>
    <t>Corporación Piedralipe CORPOPIEDRALIPE.</t>
  </si>
  <si>
    <t>Mujeres Gestoras Comunitarias de los Montes de Maria "MUGESCO".</t>
  </si>
  <si>
    <t>Construyamos Colombia.</t>
  </si>
  <si>
    <t>Fundación FRATERNIDAD.</t>
  </si>
  <si>
    <t>Amazonas</t>
  </si>
  <si>
    <t>Leticia, Puerto Nariño, Puerto Arica, Tarapacá</t>
  </si>
  <si>
    <t>Corporación Construyamos Futuro "Métete en el Cuento"</t>
  </si>
  <si>
    <t>Arauca</t>
  </si>
  <si>
    <t>Corporación para la Investigación y el Desarrollo de la Democracia -CIDEMOS</t>
  </si>
  <si>
    <t>Atlántico</t>
  </si>
  <si>
    <t>Fundación NU3</t>
  </si>
  <si>
    <t>Caldas</t>
  </si>
  <si>
    <t>Anserma, Aranzazu, Belalcázar, La Dorada, Manizales, Manzanares, Marquetalia, Neira, Pensilvania, Riosucio</t>
  </si>
  <si>
    <t>Asociación Mundos Hermanos ONG</t>
  </si>
  <si>
    <t>Caquetá</t>
  </si>
  <si>
    <t>San Vicente del Caguán, Puerto Rico, El Doncello, Curillo, Solita, San José del Fragua</t>
  </si>
  <si>
    <t>Cartagena del Chairá, El Paujil, Solano, Milán</t>
  </si>
  <si>
    <t>Fundación Fraternidad</t>
  </si>
  <si>
    <t>Casanare</t>
  </si>
  <si>
    <t>Paz de Ariporo, Villanueva, Yopal</t>
  </si>
  <si>
    <t>Corporación para la prosperidad de Nuestra Gente</t>
  </si>
  <si>
    <t>Cauca</t>
  </si>
  <si>
    <t>Guapi</t>
  </si>
  <si>
    <t>Fundación Llevant en Marxa por los niños marginados constructores de paz</t>
  </si>
  <si>
    <t>Páez</t>
  </si>
  <si>
    <t>Asociación de Cabildos NASA Cxha Cxha</t>
  </si>
  <si>
    <t>Santander de Quilichao, Miranda, Caloto</t>
  </si>
  <si>
    <t>Asociación de Cabildos de la Zona Norte del Cauca</t>
  </si>
  <si>
    <t>Popayán, Morales, Piendamó</t>
  </si>
  <si>
    <t>Hogar Juvenil Campesino de Sucre Cauca</t>
  </si>
  <si>
    <t>Argelia, Balboa, Mercaderes, Florencia</t>
  </si>
  <si>
    <t>Cesar</t>
  </si>
  <si>
    <t>Valledupar, La Paz, Agustín Codazzi, Becerril</t>
  </si>
  <si>
    <t>Asociación de Profesionales en Programas de Promoción y Prevención para la Salud, la Educación, la Familia y la Comunidad - APSEFACOM</t>
  </si>
  <si>
    <t>Fundación Amigos de la Comunidad de Colombia</t>
  </si>
  <si>
    <t>Bosconia, Curumaní, El Copey, La Gloria, Tamalameque</t>
  </si>
  <si>
    <t>Fundación Social Don Bosco</t>
  </si>
  <si>
    <t>Acandí, Carmen del Darién, Riosucio, Unguía, Bahía Solano, Juradó, Nuquí, Bojayá, Lloró</t>
  </si>
  <si>
    <t>Fundación Amor y Vida por el Chocó</t>
  </si>
  <si>
    <t>Medio Baudó, Bajo Baudó, Litoral de San Juan, Istmina, Tadó, Medio San Juan, Nóvita, Río Iró</t>
  </si>
  <si>
    <t>Diócesis Istmina - Tadó</t>
  </si>
  <si>
    <t>Alto Baudó, Bagadó, Carmen de Atrato, Medio Atrato, Quibdó</t>
  </si>
  <si>
    <t>Asociación Megasalud</t>
  </si>
  <si>
    <t>Córdoba</t>
  </si>
  <si>
    <t>Canalete, Los Córdobas, Puerto Escondido, San Carlos, Ciénaga de Oro, Sahagún, San Andrés de Sotavento, Tuchín</t>
  </si>
  <si>
    <t>Tierralta, Ayapel, Montelíbano, Puerto Libertador</t>
  </si>
  <si>
    <t>Corporación Dignificar</t>
  </si>
  <si>
    <t>Antioquia</t>
  </si>
  <si>
    <t>Chigorodó, El Bagre, Mutatá</t>
  </si>
  <si>
    <t>Fundación de Atención a la Niñez - FAN</t>
  </si>
  <si>
    <t>Bolívar</t>
  </si>
  <si>
    <t>Hatillo de Loba, Barranco de Loba, San Martín de Loba, Talaigua Nuevo, San Fernando, El Peñón, Altos del Rosario, Achí, Pinillos, Montecristo, Regidor, Río Viejo, Morales, San Pablo</t>
  </si>
  <si>
    <t>Fundación por una Colombia Digna - Funcodig</t>
  </si>
  <si>
    <t>Mahates, Arroyohondo, María La Baja, Cartagena</t>
  </si>
  <si>
    <t>Corporación Educativa Colegio Gran Colombia</t>
  </si>
  <si>
    <t>Fundación Casa del Niño IPS</t>
  </si>
  <si>
    <t>Cundinamarca</t>
  </si>
  <si>
    <t>Ubaté, Guachetá, Tausa, Facatativá, Madrid, Villeta, Chaguaní, Fusagasugá, Vianí, San Juan de Rioseco, Guaduas, Puerto Salgar</t>
  </si>
  <si>
    <t>Asociación Profesionales de Colombia</t>
  </si>
  <si>
    <t>Uribia</t>
  </si>
  <si>
    <t>Cámara Junior de Colombia Capítulo Wayma</t>
  </si>
  <si>
    <t>Fundación Fundalianza</t>
  </si>
  <si>
    <t>Guaviare</t>
  </si>
  <si>
    <t>San José del Guaviare, Calamar, El Retorno</t>
  </si>
  <si>
    <t>Corporación socioeconómica Manos al Desarrollo - CORMADES</t>
  </si>
  <si>
    <t>Huila</t>
  </si>
  <si>
    <t>Oporapa, Palestina, Garzón, Acevedo, Pitalito, San Agustín, Palermo, Tello, La Plata, Gigante, Neiva</t>
  </si>
  <si>
    <t>Asociación de Voluntades para el Servicio Social -AVOSS</t>
  </si>
  <si>
    <t xml:space="preserve">Magdalena </t>
  </si>
  <si>
    <t>Meta</t>
  </si>
  <si>
    <t>Unión Temporal Cruzando Fronteras</t>
  </si>
  <si>
    <t>Municipios</t>
  </si>
  <si>
    <t>Total contratos</t>
  </si>
  <si>
    <t>No. Contrato de aporte</t>
  </si>
  <si>
    <t>Fecha de suscripción contrato de aporte</t>
  </si>
  <si>
    <t>81-199-2017</t>
  </si>
  <si>
    <t>0457-2017</t>
  </si>
  <si>
    <t>0458-2017</t>
  </si>
  <si>
    <t>0459-2017</t>
  </si>
  <si>
    <t>17-0409-2017</t>
  </si>
  <si>
    <t>Asociación de Mujeres productoras de cárnicos del Caqueta - ASOMUPCAR</t>
  </si>
  <si>
    <t>19262017 - 600</t>
  </si>
  <si>
    <t>19262017 - 601</t>
  </si>
  <si>
    <t>19262017 - 599</t>
  </si>
  <si>
    <t>19262017 - 602</t>
  </si>
  <si>
    <t>19262017 - 605</t>
  </si>
  <si>
    <t>20-414-2017</t>
  </si>
  <si>
    <t>20-415-2017</t>
  </si>
  <si>
    <t>20-416-2017</t>
  </si>
  <si>
    <t>23/2017/411</t>
  </si>
  <si>
    <t>23/2017/412</t>
  </si>
  <si>
    <t>25-18-2017- 828</t>
  </si>
  <si>
    <t>Riohacha, Dibulla</t>
  </si>
  <si>
    <t>Yarisy Tatiana Barros Bruges</t>
  </si>
  <si>
    <t>Albania, Maicao</t>
  </si>
  <si>
    <t>El Molino, La Jagua del Pilar, Villanueva, Urumita, Fonseca, Barrancas, Distracción, Hatonuevo, San Juan del Cesar.</t>
  </si>
  <si>
    <t xml:space="preserve">Uribia Alta (Nazareth) </t>
  </si>
  <si>
    <t>Guainia</t>
  </si>
  <si>
    <t>Barrancomina</t>
  </si>
  <si>
    <t>Corporación CERES</t>
  </si>
  <si>
    <t>Algarrobo, El Retén, Fundación.</t>
  </si>
  <si>
    <t xml:space="preserve"> El Banco, Guamal, Santa Ana.</t>
  </si>
  <si>
    <t>Plato, Sabanas de San Ángel, Tenerife, Chibolo, Pivijay</t>
  </si>
  <si>
    <t>Sitio nuevo, Cienaga, Pueblo Viejo, Zona bananera</t>
  </si>
  <si>
    <t>Santa Marta</t>
  </si>
  <si>
    <t>315 de 2017</t>
  </si>
  <si>
    <t>Mapiripán, Villavicencio.</t>
  </si>
  <si>
    <t>316 de 2017</t>
  </si>
  <si>
    <t>Acacías, San Martín</t>
  </si>
  <si>
    <t>317 de 2017</t>
  </si>
  <si>
    <t>Puerto Gaitán</t>
  </si>
  <si>
    <t>454-2017</t>
  </si>
  <si>
    <t>455-2017</t>
  </si>
  <si>
    <t>453-2017</t>
  </si>
  <si>
    <t>66-26-2017-338</t>
  </si>
  <si>
    <t>70-0336-2017</t>
  </si>
  <si>
    <t>70-0335-2017</t>
  </si>
  <si>
    <t>744 de 2017</t>
  </si>
  <si>
    <t xml:space="preserve"> Santiago de Cali, Buga, Yotoco,  La Cumbre y Yumbo</t>
  </si>
  <si>
    <t>Buenaventura</t>
  </si>
  <si>
    <t>Representante legal</t>
  </si>
  <si>
    <t>76.26.17.1136</t>
  </si>
  <si>
    <t>76.26.17.1135</t>
  </si>
  <si>
    <t>76.26.17.1134</t>
  </si>
  <si>
    <t>3183594109</t>
  </si>
  <si>
    <t>3567553</t>
  </si>
  <si>
    <t>3183599434</t>
  </si>
  <si>
    <t>6350027</t>
  </si>
  <si>
    <t>3138302921</t>
  </si>
  <si>
    <t>4480288</t>
  </si>
  <si>
    <t>3205334260</t>
  </si>
  <si>
    <t>3215403038</t>
  </si>
  <si>
    <t>3153465042</t>
  </si>
  <si>
    <t>8501570</t>
  </si>
  <si>
    <t>3218007834</t>
  </si>
  <si>
    <t>4357583</t>
  </si>
  <si>
    <t>3134107869</t>
  </si>
  <si>
    <t>3208211572</t>
  </si>
  <si>
    <t>3135160487</t>
  </si>
  <si>
    <t>3135444593</t>
  </si>
  <si>
    <t>3185219289</t>
  </si>
  <si>
    <t>3157244530</t>
  </si>
  <si>
    <t>3015809996</t>
  </si>
  <si>
    <t>3112614760</t>
  </si>
  <si>
    <t>8400214</t>
  </si>
  <si>
    <t>3117790800</t>
  </si>
  <si>
    <t>3212020979</t>
  </si>
  <si>
    <t>OLUVARA@GMAIL.COM</t>
  </si>
  <si>
    <t>3174393173</t>
  </si>
  <si>
    <t>3122573263</t>
  </si>
  <si>
    <t>3117615206</t>
  </si>
  <si>
    <t>6731267</t>
  </si>
  <si>
    <t>3147013545</t>
  </si>
  <si>
    <t>2062940</t>
  </si>
  <si>
    <t>3206886883</t>
  </si>
  <si>
    <t>4742288</t>
  </si>
  <si>
    <t>3003701592</t>
  </si>
  <si>
    <t>8768034</t>
  </si>
  <si>
    <t>6644030</t>
  </si>
  <si>
    <t>3134601094</t>
  </si>
  <si>
    <t>3043873431</t>
  </si>
  <si>
    <t>3116602994</t>
  </si>
  <si>
    <t>3138544088</t>
  </si>
  <si>
    <t>7302566</t>
  </si>
  <si>
    <t>0327216215</t>
  </si>
  <si>
    <t>3218447733</t>
  </si>
  <si>
    <t>3113499242</t>
  </si>
  <si>
    <t>Norte De Santander</t>
  </si>
  <si>
    <t>3102520609</t>
  </si>
  <si>
    <t>3226530</t>
  </si>
  <si>
    <t>3113835337</t>
  </si>
  <si>
    <t>2823806</t>
  </si>
  <si>
    <t>3003826659</t>
  </si>
  <si>
    <t>2762372</t>
  </si>
  <si>
    <t>3214682532</t>
  </si>
  <si>
    <t>5557543</t>
  </si>
  <si>
    <t>3206445704</t>
  </si>
  <si>
    <t>6618145</t>
  </si>
  <si>
    <t>3134371918</t>
  </si>
  <si>
    <t>Cámara Junior de Colombia Capítulo Wayma - Yarisy Tatiana Barros Bruges</t>
  </si>
  <si>
    <t>EAS</t>
  </si>
  <si>
    <t>TOTAL</t>
  </si>
  <si>
    <t>fundacionimix@gmail.com</t>
  </si>
  <si>
    <t>fucanino@yahoo.com</t>
  </si>
  <si>
    <t>hogarjuvenil.sucre@hotmail.com</t>
  </si>
  <si>
    <t>direccion@nu3.org.co</t>
  </si>
  <si>
    <t xml:space="preserve">corporacionconstruyamosfuturo@gmail.com </t>
  </si>
  <si>
    <t xml:space="preserve">director@cidemos.org/licitaciones.cidemos@gmail.com  </t>
  </si>
  <si>
    <t xml:space="preserve">la.botero@fan.org.co </t>
  </si>
  <si>
    <t>colgracol0038@hotmail.com</t>
  </si>
  <si>
    <t>funcodig@gmail.com</t>
  </si>
  <si>
    <t xml:space="preserve">dirección@mundoshermanos     </t>
  </si>
  <si>
    <t xml:space="preserve">asomupcar00@gmail.com </t>
  </si>
  <si>
    <t xml:space="preserve">gerencia@corporaciondignificar.org </t>
  </si>
  <si>
    <t xml:space="preserve">asomegasalud2013@gmail.com </t>
  </si>
  <si>
    <t>apcolombia09@yahoo.es</t>
  </si>
  <si>
    <t>avosscolombia@gmail.com</t>
  </si>
  <si>
    <t xml:space="preserve">laconsulta@hotmail.com </t>
  </si>
  <si>
    <t xml:space="preserve">cormades@gmail.com </t>
  </si>
  <si>
    <t>jciwuayma@gmail.com</t>
  </si>
  <si>
    <t xml:space="preserve">fdaza@fundalianza.org </t>
  </si>
  <si>
    <t xml:space="preserve">utcruzandocodesbif@gmail.com </t>
  </si>
  <si>
    <t>centrocomunitariolarosa@hotmail.com</t>
  </si>
  <si>
    <t xml:space="preserve">paolaavella8@gmail.com </t>
  </si>
  <si>
    <t>funpaduacali@hotmail.com</t>
  </si>
  <si>
    <t>asopadrespalmarito@gmail.com</t>
  </si>
  <si>
    <t>casasamigasmugesco@yahoo.com</t>
  </si>
  <si>
    <t>corpopiedralipe@hotmail.com</t>
  </si>
  <si>
    <t>direcciongeneral@construyamoscolombia.org</t>
  </si>
  <si>
    <t>gerencia@corpocescolombia.org</t>
  </si>
  <si>
    <t xml:space="preserve">fundeprom@hotmail.com/oscarcortes3000@hotmail.com </t>
  </si>
  <si>
    <t>diocesis-istmina-tado@outlook.com</t>
  </si>
  <si>
    <t xml:space="preserve">levantenmarxaguapi@hotmail.com </t>
  </si>
  <si>
    <t>asociaciondecabildosnasa@gmail.com</t>
  </si>
  <si>
    <t>fundacol2013@outlook.com</t>
  </si>
  <si>
    <t>presupuestonuestragente190@gmail.com</t>
  </si>
  <si>
    <t xml:space="preserve">funfraternidad@gmail.com </t>
  </si>
  <si>
    <t xml:space="preserve">fundaciondonbosco@hotmail.com </t>
  </si>
  <si>
    <t>fundacionamoryvidaporelchoco@hotmail.com ; fundacionamoryvida2016@gmail.com</t>
  </si>
  <si>
    <t xml:space="preserve">sahuemilianiruiz@hotmail.com  ; apsefacomgeneral@outlook.com  </t>
  </si>
  <si>
    <t xml:space="preserve">cabrerasan1029@gmail.com ;
coordinadormarama@gmail.com </t>
  </si>
  <si>
    <t>Luz Amalia Botero Montoya</t>
  </si>
  <si>
    <t>Valor aporte ICBF</t>
  </si>
  <si>
    <t>Valor aporte Contrapartida EAS</t>
  </si>
  <si>
    <t>Nohora Cecilia Medida Galeano</t>
  </si>
  <si>
    <t>Jose Alfredo Echeverria Blanco</t>
  </si>
  <si>
    <t>Sanalarga, Repelón, Luruaco, Manatí, Candelaria, Malambo, Soledad, Santa Lucia, Ponedera.</t>
  </si>
  <si>
    <t>Kelly Patricia Vargas Caballero</t>
  </si>
  <si>
    <t>Mercedes Romero Vargas</t>
  </si>
  <si>
    <t>Nestor Rafael De Oro Lora</t>
  </si>
  <si>
    <t>Magangué (zona rural y zona urbana), El Guamo, Clemencia, Santa Catalina, Turbaná, San Jacinto, Carmen de Bolívar, San Estanislao</t>
  </si>
  <si>
    <t>Diana Patricia Gonzalez Cardona</t>
  </si>
  <si>
    <t>Beatriz Helena Rodriguez Rengifo</t>
  </si>
  <si>
    <t>Lydia Gaviria Gomez</t>
  </si>
  <si>
    <t>Maria Isabel Pulido Diaz</t>
  </si>
  <si>
    <t>Mario Juvenal Portocarrero Orobio</t>
  </si>
  <si>
    <t>Marivia Mamian</t>
  </si>
  <si>
    <t>Naval Achicue Pardo</t>
  </si>
  <si>
    <t>Rosalba Velasco</t>
  </si>
  <si>
    <t>Sahuri Maria Emiliani Ruiz</t>
  </si>
  <si>
    <t>Nixon José Caez Jimenez</t>
  </si>
  <si>
    <t xml:space="preserve">Amada Castillo Vides </t>
  </si>
  <si>
    <t>Jilson Hinestroza Ibarguen</t>
  </si>
  <si>
    <t>Valor aporte ICBF 2017</t>
  </si>
  <si>
    <t>Valor aporte ICBF 2018</t>
  </si>
  <si>
    <t>Valor aporte ICBF AAVN</t>
  </si>
  <si>
    <t>Luis Crisanto Mosquera Guerrero</t>
  </si>
  <si>
    <t>Gladys Bazan Aguilar</t>
  </si>
  <si>
    <t>Claudia Patricia Colorado Villa</t>
  </si>
  <si>
    <t>Ana Rocio Quiroz Manique</t>
  </si>
  <si>
    <t>Mario Andres Santacruz Legarde</t>
  </si>
  <si>
    <t>Fabian Daza Ariza</t>
  </si>
  <si>
    <t xml:space="preserve">Valor contrato de aporte </t>
  </si>
  <si>
    <t>Yadira Sanchez Navarro</t>
  </si>
  <si>
    <t>Maritza Kowoll Mosquera</t>
  </si>
  <si>
    <t>Luz Dary Lozano Alvareez</t>
  </si>
  <si>
    <t>Ledys Yojana Gomez Zapata</t>
  </si>
  <si>
    <t>Eugenia Victoria Rojas de Bahamon</t>
  </si>
  <si>
    <t>Wilson Xavier Benitez Gomez</t>
  </si>
  <si>
    <t>Keilis Alejandra Tovar Ortega</t>
  </si>
  <si>
    <t>Victoria Eugenia Gonzalez Zuluaga</t>
  </si>
  <si>
    <t>Lidya Gaviria Gomez</t>
  </si>
  <si>
    <t>Milena Vega Perez</t>
  </si>
  <si>
    <t>Luz Nelly Rengifo Quintero</t>
  </si>
  <si>
    <t>Oscar Humberto Cortes Sanson</t>
  </si>
  <si>
    <t>Andrea Paola Avella Avendaño</t>
  </si>
  <si>
    <t>Maria Leydith Cuellar Fajardo</t>
  </si>
  <si>
    <t>Telefono EAS</t>
  </si>
  <si>
    <t>Celular EAS</t>
  </si>
  <si>
    <t>Correo EAS</t>
  </si>
  <si>
    <t>Nombre del Supervisor del Contrato</t>
  </si>
  <si>
    <t xml:space="preserve">Cargo </t>
  </si>
  <si>
    <t>Ruby Maria del Carmen Borja Calderin</t>
  </si>
  <si>
    <t>Coordinadora Grupo de Asistencia Técncia</t>
  </si>
  <si>
    <t xml:space="preserve">Germania Lucia Gil Lucas </t>
  </si>
  <si>
    <t>Profesional Especializado</t>
  </si>
  <si>
    <t>Cindy Maria Duran Lizarazo</t>
  </si>
  <si>
    <t>Martha Lucía Moreno Castaño</t>
  </si>
  <si>
    <t>Coordinadora GAT - Regional</t>
  </si>
  <si>
    <t>Silvia Montoya Echeverry</t>
  </si>
  <si>
    <t>Siryt Luz Mercado Dávila</t>
  </si>
  <si>
    <t>Profesional universitario - GAT Regional</t>
  </si>
  <si>
    <t>María del Rosario Rangel Pedrozo</t>
  </si>
  <si>
    <t>Profesional especializado - GAT Regional</t>
  </si>
  <si>
    <t>Farib Juan Narvaez Simancas</t>
  </si>
  <si>
    <t>Coordinador GAT - Regional</t>
  </si>
  <si>
    <t>Clara Inés Cardona Trujillo</t>
  </si>
  <si>
    <t>Sandra Inés Álvarez Rojas
Leidy Marcela Ossa Vargas</t>
  </si>
  <si>
    <t>Coordinadora CZ Puerto Rico
Coordinadora CZ Belén de los Andaquies</t>
  </si>
  <si>
    <t>Wilfred Triana Hurtatis
Sandra Inés Álvarez Rojas</t>
  </si>
  <si>
    <t>Coordinadora CZ Florencia 2
Coordinadora CZ Puerto Rico</t>
  </si>
  <si>
    <t>Diana Carolina Cepeda Hernández</t>
  </si>
  <si>
    <t>Profesional Universitario - Regional</t>
  </si>
  <si>
    <t xml:space="preserve">Oliva Izquierdo </t>
  </si>
  <si>
    <t>Técnico Administrativo - CZ Costa</t>
  </si>
  <si>
    <t xml:space="preserve">Paula Correa Amezquita </t>
  </si>
  <si>
    <t>Profesional Universitario - CZ Indígena</t>
  </si>
  <si>
    <t xml:space="preserve">Lorena Pichon Mejia </t>
  </si>
  <si>
    <t>Profesional Universitario - CZ Norte</t>
  </si>
  <si>
    <t>Yasmin Cecilia Ausecha Ordoñez</t>
  </si>
  <si>
    <t>Profesional Universitario - CZ Popayán</t>
  </si>
  <si>
    <t>Amparo Mosquera Angulo</t>
  </si>
  <si>
    <t xml:space="preserve">Profesional Universitario - CZ Sur </t>
  </si>
  <si>
    <t>Sofia Teran Molinares</t>
  </si>
  <si>
    <t>Profesional universitario CZ Valledupar</t>
  </si>
  <si>
    <t>Daniel Sánchez
Elsa Doris Pérez
María Rubilda Palacios</t>
  </si>
  <si>
    <t>Coordinador CZ Bahía Solano
Coordinadora CZ Riosucio
Nutricionista CZ Quibdó</t>
  </si>
  <si>
    <t>Yenny Yuliza Potes
Rossy Rentería</t>
  </si>
  <si>
    <t>Nutricionista CZ Istmina
Nutricionista CZ Tadó</t>
  </si>
  <si>
    <t>María Rubilda Palacios
Yenny Yuliza Potes
Rossy Rentería</t>
  </si>
  <si>
    <t>Nutricionista CZ Quibdó
Nutricionista CZ Istmina
Nutricionista CZ Tadó</t>
  </si>
  <si>
    <t>Diego Andrés Díaz Ramírez
Jenny Elizabeth González Rubio
Eduardo Rodríguez Beltrán
Elsy Alejandrina Quenza Corsi
Andrea Patricia Martínez Rincón</t>
  </si>
  <si>
    <t>Coordinador CZ Facatativá
Coordinadora CZ Fusagasugá
Coordinador CZ San Juan de Rioseco
Coordinadora CZ Ubaté
Coordinadora CZ Villeta</t>
  </si>
  <si>
    <t>Libis Isabel Reales Maldonado</t>
  </si>
  <si>
    <t>Nutricionista - CZ San José del Guaviare</t>
  </si>
  <si>
    <t xml:space="preserve">Diana Consuelo Silva Cardozo </t>
  </si>
  <si>
    <t>Milene Palacios</t>
  </si>
  <si>
    <t>Coordinadora CZ Manaure</t>
  </si>
  <si>
    <t>Rosemary Romero</t>
  </si>
  <si>
    <t>Coordinadora CZ Riohacha 1</t>
  </si>
  <si>
    <t>Julia Bracho</t>
  </si>
  <si>
    <t>Coordinadora CZ Maicao</t>
  </si>
  <si>
    <t xml:space="preserve">Karen Margarita Chinchia Vega </t>
  </si>
  <si>
    <t>Coordinadora CZ Fonseca</t>
  </si>
  <si>
    <t>Edwin José Sánchez Bermúdez</t>
  </si>
  <si>
    <t>Coordinadora CZ Nazareth</t>
  </si>
  <si>
    <t>Lenys Pertuz</t>
  </si>
  <si>
    <t>Coordinadora CZ Fundación</t>
  </si>
  <si>
    <t>Melisa Arraut</t>
  </si>
  <si>
    <t>Coordinadora CZ El Banco</t>
  </si>
  <si>
    <t>Martha Fernández</t>
  </si>
  <si>
    <t>Coordinadora CZ Plato</t>
  </si>
  <si>
    <t>Zulima De Caro</t>
  </si>
  <si>
    <t>Coordinadora CZ Santa Marta Sur</t>
  </si>
  <si>
    <t>Iris Narváez</t>
  </si>
  <si>
    <t>Coordinadora CZ Ciénaga</t>
  </si>
  <si>
    <t>Rosalba Barbosa Pardo</t>
  </si>
  <si>
    <t>Profesional Universitario CZ Acacías</t>
  </si>
  <si>
    <t>Lida Joanna González</t>
  </si>
  <si>
    <t>Coordinadora CZ 1</t>
  </si>
  <si>
    <t>Ana Solanyida García Restrepo</t>
  </si>
  <si>
    <t>Coordinadora CZ Puerto López</t>
  </si>
  <si>
    <t>Rosa del Carmen Lopez</t>
  </si>
  <si>
    <t>Coordinadora CZ Remolino</t>
  </si>
  <si>
    <t>Maria Elena Lopez Reina</t>
  </si>
  <si>
    <t>Coordinadora CZ Túquerres</t>
  </si>
  <si>
    <t>Juana Angulo Reina</t>
  </si>
  <si>
    <t>Coordinadora CZ Barbacoas</t>
  </si>
  <si>
    <t>Jessika Danitza Flórez Torres</t>
  </si>
  <si>
    <t>Mónica Viviana Ordóñez</t>
  </si>
  <si>
    <t>Nutricionista GAT - Regional</t>
  </si>
  <si>
    <t>Lina María Duque Ramírez</t>
  </si>
  <si>
    <t>Yaneth del Carmen Pérez Herrera</t>
  </si>
  <si>
    <t>Yeni Patricia Pedraza
Mercedes María Cova
Blanca Lía Pardo Morales</t>
  </si>
  <si>
    <t>Nutricionista CZ Espinal
Nutricionista CZ Purificación
Nutricionista GAT Regional</t>
  </si>
  <si>
    <t xml:space="preserve">Yuliet Celmira Rodríguez Angulo </t>
  </si>
  <si>
    <t>Coordinadora CZ Ladera</t>
  </si>
  <si>
    <t xml:space="preserve">Alba Yaneth Bonilla García </t>
  </si>
  <si>
    <t>Coordinadora CZ Buenaventura</t>
  </si>
  <si>
    <t xml:space="preserve">Diana Suárez Posso </t>
  </si>
  <si>
    <t>Coordinadora CZ Cartago</t>
  </si>
  <si>
    <t>Daniel Velasco Patiño</t>
  </si>
  <si>
    <t>Diego Andrés Serrano López</t>
  </si>
  <si>
    <t>Nutricionista CZ Puerto Carreño</t>
  </si>
  <si>
    <t>Dpto EAS</t>
  </si>
  <si>
    <t>Municipio EAS</t>
  </si>
  <si>
    <t xml:space="preserve">Ibague </t>
  </si>
  <si>
    <t>Medellin</t>
  </si>
  <si>
    <t>Santander</t>
  </si>
  <si>
    <t>Bucaramanga</t>
  </si>
  <si>
    <t xml:space="preserve">Barranquilla </t>
  </si>
  <si>
    <t>Cartagena</t>
  </si>
  <si>
    <t>San Juan Nepomuceno</t>
  </si>
  <si>
    <t>Chinchina</t>
  </si>
  <si>
    <t>Florencia</t>
  </si>
  <si>
    <t>Mocoa</t>
  </si>
  <si>
    <t>Yopal</t>
  </si>
  <si>
    <t xml:space="preserve">Paez </t>
  </si>
  <si>
    <t xml:space="preserve">Santander De Quilichao </t>
  </si>
  <si>
    <t xml:space="preserve">Valledupar </t>
  </si>
  <si>
    <t>Sincelejo</t>
  </si>
  <si>
    <t>Istmina</t>
  </si>
  <si>
    <t xml:space="preserve">Quibdo </t>
  </si>
  <si>
    <t>Bogota D.C.</t>
  </si>
  <si>
    <t>Villavicencio</t>
  </si>
  <si>
    <t>Pasto</t>
  </si>
  <si>
    <t xml:space="preserve">Tumaco </t>
  </si>
  <si>
    <t xml:space="preserve">Cucuta </t>
  </si>
  <si>
    <t xml:space="preserve">Dosquebradas </t>
  </si>
  <si>
    <t xml:space="preserve">San Onofre </t>
  </si>
  <si>
    <t>Guainía</t>
  </si>
  <si>
    <t>Inirida</t>
  </si>
  <si>
    <t xml:space="preserve">Valle Del Cauca </t>
  </si>
  <si>
    <t xml:space="preserve">Santiago De Cali </t>
  </si>
  <si>
    <t xml:space="preserve">Cumaribo </t>
  </si>
  <si>
    <t>318 de 2017</t>
  </si>
  <si>
    <t>Puerto Concordia</t>
  </si>
  <si>
    <t>Carolina Andrea Ortiz Ayala</t>
  </si>
  <si>
    <t>Coordinadora CZ Granada</t>
  </si>
  <si>
    <t>NUMERO DE CONTRATO</t>
  </si>
  <si>
    <t>NOMBRE DEL CONTRATISTA</t>
  </si>
  <si>
    <t>REPRESENTANTE LEGAL</t>
  </si>
  <si>
    <t>REGIONAL DE EJECUCION</t>
  </si>
  <si>
    <t>MUNICIPIO</t>
  </si>
  <si>
    <t>PROGRAMA</t>
  </si>
  <si>
    <t>CUPOS CONTRATADOS</t>
  </si>
  <si>
    <t>USUARIOS</t>
  </si>
  <si>
    <t>VALOR DEL CONTRATO - ICBF</t>
  </si>
  <si>
    <t>CONTRAPARTIDA EAS</t>
  </si>
  <si>
    <t>VALOR TOTAL DEL CONTRATO</t>
  </si>
  <si>
    <t xml:space="preserve">PLAZO DE EJECUCIÓN </t>
  </si>
  <si>
    <t>DIRECCION DEL CONTRATISTA</t>
  </si>
  <si>
    <t>TELEFONO CONTRATISTA</t>
  </si>
  <si>
    <t>DEPARTAMENTO Y MUNICIPIO DEL CONTRATISTA</t>
  </si>
  <si>
    <t>CORREO INSTITUCIONAL DEL CONTRATISTA</t>
  </si>
  <si>
    <t>NOMBRE DEL SUPERVISOR DEL CONTRATO</t>
  </si>
  <si>
    <t>CARGO</t>
  </si>
  <si>
    <t xml:space="preserve">PAGOS REALIZADOS 2018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</si>
  <si>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</si>
  <si>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</si>
  <si>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</si>
  <si>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</si>
  <si>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</si>
  <si>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</si>
  <si>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</si>
  <si>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</si>
  <si>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</si>
  <si>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</si>
  <si>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</si>
  <si>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</si>
  <si>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398/2017</t>
  </si>
  <si>
    <t>DUSAKAWI IPSI</t>
  </si>
  <si>
    <t>Javier Clavijo Franco</t>
  </si>
  <si>
    <t>Agustín Codazzi</t>
  </si>
  <si>
    <t>ATENCIÓN Y PREVENCIÓN DE LA DESNUTRICIÓN</t>
  </si>
  <si>
    <t>CENTROS DE RECUPERACIÓN NUTRICIONAL PARA LA PRIMERA INFANCIA </t>
  </si>
  <si>
    <t>KR 26 25 00 ESQUINA TERMINAL DE TRANSPORTE 2DO PISO</t>
  </si>
  <si>
    <t>5804440
3114114548</t>
  </si>
  <si>
    <t>Matha Rocio Zapata Nuñez</t>
  </si>
  <si>
    <t>Cordinadora del CZ Agustín Codazzi</t>
  </si>
  <si>
    <t>412/2017</t>
  </si>
  <si>
    <t>WINTUKWA IPSI</t>
  </si>
  <si>
    <t>Beneresa Marquez Malo</t>
  </si>
  <si>
    <t>KR 9 3 69 LOS CAMPANOS</t>
  </si>
  <si>
    <t>Valledupar</t>
  </si>
  <si>
    <t>Sofia Terán Molinares</t>
  </si>
  <si>
    <t>Profesional Universitario - Nutricionista</t>
  </si>
  <si>
    <t>319/2017</t>
  </si>
  <si>
    <t>DIOCESIS ISTMINA - TADÓ</t>
  </si>
  <si>
    <t>Quibdó</t>
  </si>
  <si>
    <t>KR 8 A 20 01 CALLE DEL COMERCIO</t>
  </si>
  <si>
    <t>6703052</t>
  </si>
  <si>
    <t xml:space="preserve">Yenny Yuliza Potes Murillo </t>
  </si>
  <si>
    <t>Riosucio</t>
  </si>
  <si>
    <t>Alto Baudó</t>
  </si>
  <si>
    <t>309/2017</t>
  </si>
  <si>
    <t>FUNDACIÓN APORTA TU GRANITO IPS</t>
  </si>
  <si>
    <t>Gladis Maria Yamin Sierra</t>
  </si>
  <si>
    <t>Riohacha</t>
  </si>
  <si>
    <t>KR 9 1 32</t>
  </si>
  <si>
    <t>3012825425
3012825425</t>
  </si>
  <si>
    <t xml:space="preserve">Rosemary de Jesus Romero Bruzon </t>
  </si>
  <si>
    <t xml:space="preserve">Coordinadora CZ Riohacha 1  </t>
  </si>
  <si>
    <t>373/2017</t>
  </si>
  <si>
    <t>BAYLOR COLLAGE OF MEDICINE CHILDRENS'S FOUNDATION - COLOMBIA</t>
  </si>
  <si>
    <t>Ana Maria Galvis Serrano</t>
  </si>
  <si>
    <t>CL 7 4 29</t>
  </si>
  <si>
    <t>3175105283</t>
  </si>
  <si>
    <t xml:space="preserve">Milene Cecilia Palacio Fonseca </t>
  </si>
  <si>
    <t xml:space="preserve">Coordinadora CZ Manaure </t>
  </si>
  <si>
    <t>420/2017</t>
  </si>
  <si>
    <t>CORPORACIÓN IPS AFROSALUD COLOMBIA</t>
  </si>
  <si>
    <t>Andrea Paola Avella Avedaño</t>
  </si>
  <si>
    <t>Tumaco</t>
  </si>
  <si>
    <t>BR MIIRAMAR EDIFICIO LAS VILLAS PISO 2</t>
  </si>
  <si>
    <t xml:space="preserve">Marta Milena Matte Tovar </t>
  </si>
  <si>
    <t>Nombramiento provisional - Nutricionista</t>
  </si>
  <si>
    <t>El charco</t>
  </si>
  <si>
    <t>70-0270-2017</t>
  </si>
  <si>
    <t>FUNDACIÓN MUJERES GESTORAS COMUNITARIAS DE LOS MONTES DE MARÍA  “MUGESCO”</t>
  </si>
  <si>
    <t>San Onofre</t>
  </si>
  <si>
    <t>KR 20 19 62</t>
  </si>
  <si>
    <t>3137732354</t>
  </si>
  <si>
    <t>Noris Stella Cervera Espitia</t>
  </si>
  <si>
    <t>Cordinadora del CZ Norte</t>
  </si>
  <si>
    <t>108/2017</t>
  </si>
  <si>
    <t>FUNDACIÓN PARA EL MEJORAMIENTO INTEGRAL DE LA CALIDAD DE VIDA DE LOS COLOMBIANOS “CRUZANDO FRONTERAS”</t>
  </si>
  <si>
    <t>Mitú</t>
  </si>
  <si>
    <t>CARRERA  31 N° 39-37</t>
  </si>
  <si>
    <t>6628256
3138544088</t>
  </si>
  <si>
    <t>Cordinador de la Regional Vaupés</t>
  </si>
  <si>
    <t>134/2018</t>
  </si>
  <si>
    <t>CABILDO MAYOR REGIONAL DEL PUEBLO ZENÚ</t>
  </si>
  <si>
    <t>Eder Eduardo Espitia Estrada</t>
  </si>
  <si>
    <t>Tuchín</t>
  </si>
  <si>
    <t>CLLE 12 N° 8-23 CARRETERA TRONCAL SAN ANDRES</t>
  </si>
  <si>
    <t>3205690610</t>
  </si>
  <si>
    <t>San Andrés de Sotavento</t>
  </si>
  <si>
    <t>Vanessa del Carmen Otero Garrido</t>
  </si>
  <si>
    <t>Coordinadora del CZ San Andres de Sotavento</t>
  </si>
  <si>
    <t>dusakawi@telecom.com.co</t>
  </si>
  <si>
    <t>wintukwaipsi@telecom.com.co</t>
  </si>
  <si>
    <t>diocesis.pinfancia@gmail.com</t>
  </si>
  <si>
    <t>fundacionaportatugranito1@hotmail.com</t>
  </si>
  <si>
    <t>directoraejecutiva@baylorcolombia.org</t>
  </si>
  <si>
    <t>keilly_14@hotmail.com</t>
  </si>
  <si>
    <t>indiozenu@yahoo.com</t>
  </si>
  <si>
    <t xml:space="preserve">corafrosalud@hotmail.com;
anpaola@hotmail.com
</t>
  </si>
  <si>
    <t xml:space="preserve">cruzando-fronteras2010@hotmail.com
</t>
  </si>
  <si>
    <t xml:space="preserve">Municipio cobertura </t>
  </si>
  <si>
    <t>CUPOS</t>
  </si>
  <si>
    <t xml:space="preserve">
3114114548</t>
  </si>
  <si>
    <t xml:space="preserve">
3138544088</t>
  </si>
  <si>
    <t>Lina María Cabrera</t>
  </si>
  <si>
    <t>Entidad Administradora de Servicio - EAS-</t>
  </si>
  <si>
    <t>EASEntidad Administradora de Servicio - EAS-</t>
  </si>
  <si>
    <t xml:space="preserve">Departamento Ejecución </t>
  </si>
  <si>
    <t>ESTRATEGIAS DE DESARROLLO ALIMENTARIO O NUTRICIONAL - (MODALIDAD: MIL DÍAS PARA CAMBIAR EL MUNDO)</t>
  </si>
  <si>
    <t>Servicio</t>
  </si>
  <si>
    <t>Código de Servicio</t>
  </si>
  <si>
    <t>481221000059</t>
  </si>
  <si>
    <t>420025000048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</si>
</sst>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8" fontId="2" fillId="0" borderId="1" xfId="3" applyNumberFormat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7" fillId="0" borderId="1" xfId="2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2" xfId="2" applyNumberFormat="1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8" fontId="2" fillId="0" borderId="2" xfId="3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4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8" fontId="2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168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Moneda" xfId="3" builtinId="4"/>
    <cellStyle name="Moneda [0]" xfId="4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ogarjuvenil.sucre@hotmail.com" TargetMode="External"/><Relationship Id="rId18" Type="http://schemas.openxmlformats.org/officeDocument/2006/relationships/hyperlink" Target="mailto:gerencia@corporaciondignificar.org" TargetMode="External"/><Relationship Id="rId26" Type="http://schemas.openxmlformats.org/officeDocument/2006/relationships/hyperlink" Target="mailto:fdaza@fundalianza.org" TargetMode="External"/><Relationship Id="rId39" Type="http://schemas.openxmlformats.org/officeDocument/2006/relationships/hyperlink" Target="mailto:centrocomunitariolarosa@hotmail.com" TargetMode="External"/><Relationship Id="rId3" Type="http://schemas.openxmlformats.org/officeDocument/2006/relationships/hyperlink" Target="mailto:funcodig@gmail.com" TargetMode="External"/><Relationship Id="rId21" Type="http://schemas.openxmlformats.org/officeDocument/2006/relationships/hyperlink" Target="mailto:cormades@gmail.com" TargetMode="External"/><Relationship Id="rId34" Type="http://schemas.openxmlformats.org/officeDocument/2006/relationships/hyperlink" Target="mailto:fundacionimix@gmail.com" TargetMode="External"/><Relationship Id="rId42" Type="http://schemas.openxmlformats.org/officeDocument/2006/relationships/hyperlink" Target="mailto:gerencia@corpocescolombia.org" TargetMode="External"/><Relationship Id="rId47" Type="http://schemas.openxmlformats.org/officeDocument/2006/relationships/hyperlink" Target="mailto:fundaciondonbosco@hot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asomupcar00@gmail.com" TargetMode="External"/><Relationship Id="rId12" Type="http://schemas.openxmlformats.org/officeDocument/2006/relationships/hyperlink" Target="mailto:hogarjuvenil.sucre@hotmail.com" TargetMode="External"/><Relationship Id="rId17" Type="http://schemas.openxmlformats.org/officeDocument/2006/relationships/hyperlink" Target="mailto:asomegasalud2013@gmail.com" TargetMode="External"/><Relationship Id="rId25" Type="http://schemas.openxmlformats.org/officeDocument/2006/relationships/hyperlink" Target="mailto:jciwuayma@gmail.com" TargetMode="External"/><Relationship Id="rId33" Type="http://schemas.openxmlformats.org/officeDocument/2006/relationships/hyperlink" Target="mailto:funpaduacali@hotmail.com" TargetMode="External"/><Relationship Id="rId38" Type="http://schemas.openxmlformats.org/officeDocument/2006/relationships/hyperlink" Target="mailto:direccion@nu3.org.co" TargetMode="External"/><Relationship Id="rId46" Type="http://schemas.openxmlformats.org/officeDocument/2006/relationships/hyperlink" Target="mailto:corporacionconstruyamosfuturo@gmail.com" TargetMode="External"/><Relationship Id="rId2" Type="http://schemas.openxmlformats.org/officeDocument/2006/relationships/hyperlink" Target="mailto:director@cidemos.org/licitaciones.cidemos@gmail.com" TargetMode="External"/><Relationship Id="rId16" Type="http://schemas.openxmlformats.org/officeDocument/2006/relationships/hyperlink" Target="mailto:diocesis-istmina-tado@outlook.com" TargetMode="External"/><Relationship Id="rId20" Type="http://schemas.openxmlformats.org/officeDocument/2006/relationships/hyperlink" Target="mailto:laconsulta@hotmail.com" TargetMode="External"/><Relationship Id="rId29" Type="http://schemas.openxmlformats.org/officeDocument/2006/relationships/hyperlink" Target="mailto:funcodig@gmail.com" TargetMode="External"/><Relationship Id="rId41" Type="http://schemas.openxmlformats.org/officeDocument/2006/relationships/hyperlink" Target="mailto:fundeprom@hotmail.com/oscarcortes3000@hotmail.com" TargetMode="External"/><Relationship Id="rId1" Type="http://schemas.openxmlformats.org/officeDocument/2006/relationships/hyperlink" Target="mailto:la.botero@fan.org.co" TargetMode="External"/><Relationship Id="rId6" Type="http://schemas.openxmlformats.org/officeDocument/2006/relationships/hyperlink" Target="mailto:direcci&#243;n@mundoshermanos" TargetMode="External"/><Relationship Id="rId11" Type="http://schemas.openxmlformats.org/officeDocument/2006/relationships/hyperlink" Target="mailto:asociaciondecabildosnasa@gmail.com" TargetMode="External"/><Relationship Id="rId24" Type="http://schemas.openxmlformats.org/officeDocument/2006/relationships/hyperlink" Target="mailto:jciwuayma@gmail.com" TargetMode="External"/><Relationship Id="rId32" Type="http://schemas.openxmlformats.org/officeDocument/2006/relationships/hyperlink" Target="mailto:asopadrespalmarito@gmail.com" TargetMode="External"/><Relationship Id="rId37" Type="http://schemas.openxmlformats.org/officeDocument/2006/relationships/hyperlink" Target="mailto:cormades@gmail.com" TargetMode="External"/><Relationship Id="rId40" Type="http://schemas.openxmlformats.org/officeDocument/2006/relationships/hyperlink" Target="mailto:paolaavella8@gmail.com" TargetMode="External"/><Relationship Id="rId45" Type="http://schemas.openxmlformats.org/officeDocument/2006/relationships/hyperlink" Target="mailto:direccion@nu3.org.co" TargetMode="External"/><Relationship Id="rId5" Type="http://schemas.openxmlformats.org/officeDocument/2006/relationships/hyperlink" Target="mailto:fucanino@yahoo.com" TargetMode="External"/><Relationship Id="rId15" Type="http://schemas.openxmlformats.org/officeDocument/2006/relationships/hyperlink" Target="mailto:fundacol2013@outlook.com" TargetMode="External"/><Relationship Id="rId23" Type="http://schemas.openxmlformats.org/officeDocument/2006/relationships/hyperlink" Target="mailto:direccion@nu3.org.co" TargetMode="External"/><Relationship Id="rId28" Type="http://schemas.openxmlformats.org/officeDocument/2006/relationships/hyperlink" Target="mailto:fdaza@fundalianza.org" TargetMode="External"/><Relationship Id="rId36" Type="http://schemas.openxmlformats.org/officeDocument/2006/relationships/hyperlink" Target="mailto:utcruzandocodesbif@gmail.com" TargetMode="External"/><Relationship Id="rId49" Type="http://schemas.openxmlformats.org/officeDocument/2006/relationships/hyperlink" Target="mailto:funpaduacali@hotmail.com" TargetMode="External"/><Relationship Id="rId10" Type="http://schemas.openxmlformats.org/officeDocument/2006/relationships/hyperlink" Target="mailto:levantenmarxaguapi@hotmail.com" TargetMode="External"/><Relationship Id="rId19" Type="http://schemas.openxmlformats.org/officeDocument/2006/relationships/hyperlink" Target="mailto:apcolombia09@yahoo.es" TargetMode="External"/><Relationship Id="rId31" Type="http://schemas.openxmlformats.org/officeDocument/2006/relationships/hyperlink" Target="mailto:corpopiedralipe@hotmail.com" TargetMode="External"/><Relationship Id="rId44" Type="http://schemas.openxmlformats.org/officeDocument/2006/relationships/hyperlink" Target="mailto:direcciongeneral@construyamoscolombia.org" TargetMode="External"/><Relationship Id="rId4" Type="http://schemas.openxmlformats.org/officeDocument/2006/relationships/hyperlink" Target="mailto:colgracol0038@hotmail.com" TargetMode="External"/><Relationship Id="rId9" Type="http://schemas.openxmlformats.org/officeDocument/2006/relationships/hyperlink" Target="mailto:presupuestonuestragente190@gmail.com" TargetMode="External"/><Relationship Id="rId14" Type="http://schemas.openxmlformats.org/officeDocument/2006/relationships/hyperlink" Target="mailto:fundacol2013@outlook.com" TargetMode="External"/><Relationship Id="rId22" Type="http://schemas.openxmlformats.org/officeDocument/2006/relationships/hyperlink" Target="mailto:avosscolombia@gmail.com" TargetMode="External"/><Relationship Id="rId27" Type="http://schemas.openxmlformats.org/officeDocument/2006/relationships/hyperlink" Target="mailto:fdaza@fundalianza.org" TargetMode="External"/><Relationship Id="rId30" Type="http://schemas.openxmlformats.org/officeDocument/2006/relationships/hyperlink" Target="mailto:casasamigasmugesco@yahoo.com" TargetMode="External"/><Relationship Id="rId35" Type="http://schemas.openxmlformats.org/officeDocument/2006/relationships/hyperlink" Target="mailto:utcruzandocodesbif@gmail.com" TargetMode="External"/><Relationship Id="rId43" Type="http://schemas.openxmlformats.org/officeDocument/2006/relationships/hyperlink" Target="mailto:funfraternidad@gmail.com" TargetMode="External"/><Relationship Id="rId48" Type="http://schemas.openxmlformats.org/officeDocument/2006/relationships/hyperlink" Target="mailto:utcruzandocodesbif@gmail.com" TargetMode="External"/><Relationship Id="rId8" Type="http://schemas.openxmlformats.org/officeDocument/2006/relationships/hyperlink" Target="mailto:funfraternidad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ruzando-fronteras2010@hotmail.com" TargetMode="External"/><Relationship Id="rId2" Type="http://schemas.openxmlformats.org/officeDocument/2006/relationships/hyperlink" Target="mailto:keilly_14@hotmail.com" TargetMode="External"/><Relationship Id="rId1" Type="http://schemas.openxmlformats.org/officeDocument/2006/relationships/hyperlink" Target="mailto:WINTUKWAIPSI@TELECOM.COM.C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diozenu@yahoo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hogarjuvenil.sucre@hotmail.com" TargetMode="External"/><Relationship Id="rId18" Type="http://schemas.openxmlformats.org/officeDocument/2006/relationships/hyperlink" Target="mailto:gerencia@corporaciondignificar.org" TargetMode="External"/><Relationship Id="rId26" Type="http://schemas.openxmlformats.org/officeDocument/2006/relationships/hyperlink" Target="mailto:fdaza@fundalianza.org" TargetMode="External"/><Relationship Id="rId39" Type="http://schemas.openxmlformats.org/officeDocument/2006/relationships/hyperlink" Target="mailto:direccion@nu3.org.co" TargetMode="External"/><Relationship Id="rId3" Type="http://schemas.openxmlformats.org/officeDocument/2006/relationships/hyperlink" Target="mailto:funcodig@gmail.com" TargetMode="External"/><Relationship Id="rId21" Type="http://schemas.openxmlformats.org/officeDocument/2006/relationships/hyperlink" Target="mailto:cormades@gmail.com" TargetMode="External"/><Relationship Id="rId34" Type="http://schemas.openxmlformats.org/officeDocument/2006/relationships/hyperlink" Target="mailto:funpaduacali@hotmail.com" TargetMode="External"/><Relationship Id="rId42" Type="http://schemas.openxmlformats.org/officeDocument/2006/relationships/hyperlink" Target="mailto:fundeprom@hotmail.com/oscarcortes3000@hotmail.com" TargetMode="External"/><Relationship Id="rId47" Type="http://schemas.openxmlformats.org/officeDocument/2006/relationships/hyperlink" Target="mailto:corporacionconstruyamosfuturo@gmail.com" TargetMode="External"/><Relationship Id="rId7" Type="http://schemas.openxmlformats.org/officeDocument/2006/relationships/hyperlink" Target="mailto:asomupcar00@gmail.com" TargetMode="External"/><Relationship Id="rId12" Type="http://schemas.openxmlformats.org/officeDocument/2006/relationships/hyperlink" Target="mailto:hogarjuvenil.sucre@hotmail.com" TargetMode="External"/><Relationship Id="rId17" Type="http://schemas.openxmlformats.org/officeDocument/2006/relationships/hyperlink" Target="mailto:asomegasalud2013@gmail.com" TargetMode="External"/><Relationship Id="rId25" Type="http://schemas.openxmlformats.org/officeDocument/2006/relationships/hyperlink" Target="mailto:jciwuayma@gmail.com" TargetMode="External"/><Relationship Id="rId33" Type="http://schemas.openxmlformats.org/officeDocument/2006/relationships/hyperlink" Target="mailto:funpaduacali@hotmail.com" TargetMode="External"/><Relationship Id="rId38" Type="http://schemas.openxmlformats.org/officeDocument/2006/relationships/hyperlink" Target="mailto:cormades@gmail.com" TargetMode="External"/><Relationship Id="rId46" Type="http://schemas.openxmlformats.org/officeDocument/2006/relationships/hyperlink" Target="mailto:direccion@nu3.org.co" TargetMode="External"/><Relationship Id="rId2" Type="http://schemas.openxmlformats.org/officeDocument/2006/relationships/hyperlink" Target="mailto:director@cidemos.org/licitaciones.cidemos@gmail.com" TargetMode="External"/><Relationship Id="rId16" Type="http://schemas.openxmlformats.org/officeDocument/2006/relationships/hyperlink" Target="mailto:diocesis-istmina-tado@outlook.com" TargetMode="External"/><Relationship Id="rId20" Type="http://schemas.openxmlformats.org/officeDocument/2006/relationships/hyperlink" Target="mailto:laconsulta@hotmail.com" TargetMode="External"/><Relationship Id="rId29" Type="http://schemas.openxmlformats.org/officeDocument/2006/relationships/hyperlink" Target="mailto:funcodig@gmail.com" TargetMode="External"/><Relationship Id="rId41" Type="http://schemas.openxmlformats.org/officeDocument/2006/relationships/hyperlink" Target="mailto:paolaavella8@gmail.com" TargetMode="External"/><Relationship Id="rId1" Type="http://schemas.openxmlformats.org/officeDocument/2006/relationships/hyperlink" Target="mailto:la.botero@fan.org.co" TargetMode="External"/><Relationship Id="rId6" Type="http://schemas.openxmlformats.org/officeDocument/2006/relationships/hyperlink" Target="mailto:direcci&#243;n@mundoshermanos" TargetMode="External"/><Relationship Id="rId11" Type="http://schemas.openxmlformats.org/officeDocument/2006/relationships/hyperlink" Target="mailto:asociaciondecabildosnasa@gmail.com" TargetMode="External"/><Relationship Id="rId24" Type="http://schemas.openxmlformats.org/officeDocument/2006/relationships/hyperlink" Target="mailto:jciwuayma@gmail.com" TargetMode="External"/><Relationship Id="rId32" Type="http://schemas.openxmlformats.org/officeDocument/2006/relationships/hyperlink" Target="mailto:asopadrespalmarito@gmail.com" TargetMode="External"/><Relationship Id="rId37" Type="http://schemas.openxmlformats.org/officeDocument/2006/relationships/hyperlink" Target="mailto:utcruzandocodesbif@gmail.com" TargetMode="External"/><Relationship Id="rId40" Type="http://schemas.openxmlformats.org/officeDocument/2006/relationships/hyperlink" Target="mailto:centrocomunitariolarosa@hotmail.com" TargetMode="External"/><Relationship Id="rId45" Type="http://schemas.openxmlformats.org/officeDocument/2006/relationships/hyperlink" Target="mailto:direcciongeneral@construyamoscolombia.org" TargetMode="External"/><Relationship Id="rId5" Type="http://schemas.openxmlformats.org/officeDocument/2006/relationships/hyperlink" Target="mailto:fucanino@yahoo.com" TargetMode="External"/><Relationship Id="rId15" Type="http://schemas.openxmlformats.org/officeDocument/2006/relationships/hyperlink" Target="mailto:fundacol2013@outlook.com" TargetMode="External"/><Relationship Id="rId23" Type="http://schemas.openxmlformats.org/officeDocument/2006/relationships/hyperlink" Target="mailto:direccion@nu3.org.co" TargetMode="External"/><Relationship Id="rId28" Type="http://schemas.openxmlformats.org/officeDocument/2006/relationships/hyperlink" Target="mailto:fdaza@fundalianza.org" TargetMode="External"/><Relationship Id="rId36" Type="http://schemas.openxmlformats.org/officeDocument/2006/relationships/hyperlink" Target="mailto:utcruzandocodesbif@gmail.com" TargetMode="External"/><Relationship Id="rId49" Type="http://schemas.openxmlformats.org/officeDocument/2006/relationships/hyperlink" Target="mailto:utcruzandocodesbif@gmail.com" TargetMode="External"/><Relationship Id="rId10" Type="http://schemas.openxmlformats.org/officeDocument/2006/relationships/hyperlink" Target="mailto:levantenmarxaguapi@hotmail.com" TargetMode="External"/><Relationship Id="rId19" Type="http://schemas.openxmlformats.org/officeDocument/2006/relationships/hyperlink" Target="mailto:apcolombia09@yahoo.es" TargetMode="External"/><Relationship Id="rId31" Type="http://schemas.openxmlformats.org/officeDocument/2006/relationships/hyperlink" Target="mailto:corpopiedralipe@hotmail.com" TargetMode="External"/><Relationship Id="rId44" Type="http://schemas.openxmlformats.org/officeDocument/2006/relationships/hyperlink" Target="mailto:funfraternidad@gmail.com" TargetMode="External"/><Relationship Id="rId4" Type="http://schemas.openxmlformats.org/officeDocument/2006/relationships/hyperlink" Target="mailto:colgracol0038@hotmail.com" TargetMode="External"/><Relationship Id="rId9" Type="http://schemas.openxmlformats.org/officeDocument/2006/relationships/hyperlink" Target="mailto:presupuestonuestragente190@gmail.com" TargetMode="External"/><Relationship Id="rId14" Type="http://schemas.openxmlformats.org/officeDocument/2006/relationships/hyperlink" Target="mailto:fundacol2013@outlook.com" TargetMode="External"/><Relationship Id="rId22" Type="http://schemas.openxmlformats.org/officeDocument/2006/relationships/hyperlink" Target="mailto:avosscolombia@gmail.com" TargetMode="External"/><Relationship Id="rId27" Type="http://schemas.openxmlformats.org/officeDocument/2006/relationships/hyperlink" Target="mailto:fdaza@fundalianza.org" TargetMode="External"/><Relationship Id="rId30" Type="http://schemas.openxmlformats.org/officeDocument/2006/relationships/hyperlink" Target="mailto:casasamigasmugesco@yahoo.com" TargetMode="External"/><Relationship Id="rId35" Type="http://schemas.openxmlformats.org/officeDocument/2006/relationships/hyperlink" Target="mailto:fundacionimix@gmail.com" TargetMode="External"/><Relationship Id="rId43" Type="http://schemas.openxmlformats.org/officeDocument/2006/relationships/hyperlink" Target="mailto:gerencia@corpocescolombia.org" TargetMode="External"/><Relationship Id="rId48" Type="http://schemas.openxmlformats.org/officeDocument/2006/relationships/hyperlink" Target="mailto:fundaciondonbosco@hotmail.com" TargetMode="External"/><Relationship Id="rId8" Type="http://schemas.openxmlformats.org/officeDocument/2006/relationships/hyperlink" Target="mailto:funfraternidad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ruzando-fronteras2010@hotmail.com" TargetMode="External"/><Relationship Id="rId2" Type="http://schemas.openxmlformats.org/officeDocument/2006/relationships/hyperlink" Target="mailto:keilly_14@hotmail.com" TargetMode="External"/><Relationship Id="rId1" Type="http://schemas.openxmlformats.org/officeDocument/2006/relationships/hyperlink" Target="mailto:WINTUKWAIPSI@TELECOM.COM.CO" TargetMode="External"/><Relationship Id="rId4" Type="http://schemas.openxmlformats.org/officeDocument/2006/relationships/hyperlink" Target="mailto:indiozenu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zoomScale="85" zoomScaleNormal="85" workbookViewId="0">
      <pane ySplit="2" topLeftCell="A15" activePane="bottomLeft" state="frozen"/>
      <selection pane="bottomLeft" activeCell="F33" sqref="F33"/>
    </sheetView>
  </sheetViews>
  <sheetFormatPr baseColWidth="10" defaultRowHeight="14.25" x14ac:dyDescent="0.2"/>
  <cols>
    <col min="1" max="1" width="21.140625" style="1" customWidth="1"/>
    <col min="2" max="4" width="18.85546875" style="3" customWidth="1"/>
    <col min="5" max="5" width="20" style="1" customWidth="1"/>
    <col min="6" max="6" width="34.140625" style="3" customWidth="1"/>
    <col min="7" max="7" width="38.5703125" style="3" customWidth="1"/>
    <col min="8" max="8" width="31.140625" style="3" customWidth="1"/>
    <col min="9" max="9" width="15.42578125" style="3" customWidth="1"/>
    <col min="10" max="10" width="19.28515625" style="3" customWidth="1"/>
    <col min="11" max="11" width="17.42578125" style="3" customWidth="1"/>
    <col min="12" max="12" width="18.5703125" style="3" customWidth="1"/>
    <col min="13" max="13" width="17.42578125" style="3" customWidth="1"/>
    <col min="14" max="14" width="19.42578125" style="3" customWidth="1"/>
    <col min="15" max="15" width="17" style="3" customWidth="1"/>
    <col min="16" max="16" width="17" style="4" customWidth="1"/>
    <col min="17" max="17" width="16" style="4" customWidth="1"/>
    <col min="18" max="20" width="8.7109375" style="37" customWidth="1"/>
    <col min="21" max="21" width="16.140625" style="37" customWidth="1"/>
    <col min="22" max="22" width="17.5703125" style="37" customWidth="1"/>
    <col min="23" max="23" width="37.85546875" style="1" customWidth="1"/>
    <col min="24" max="25" width="28.140625" style="1" customWidth="1"/>
    <col min="26" max="26" width="11.42578125" style="1"/>
    <col min="27" max="27" width="14.28515625" style="1" customWidth="1"/>
    <col min="28" max="35" width="11.42578125" style="1"/>
    <col min="36" max="36" width="12.140625" style="1" customWidth="1"/>
    <col min="37" max="16384" width="11.42578125" style="1"/>
  </cols>
  <sheetData>
    <row r="1" spans="1:39" ht="25.5" customHeight="1" x14ac:dyDescent="0.2">
      <c r="A1" s="61" t="s">
        <v>6</v>
      </c>
      <c r="B1" s="59" t="s">
        <v>0</v>
      </c>
      <c r="C1" s="63" t="s">
        <v>562</v>
      </c>
      <c r="D1" s="59" t="s">
        <v>561</v>
      </c>
      <c r="E1" s="59" t="s">
        <v>3</v>
      </c>
      <c r="F1" s="59" t="s">
        <v>4</v>
      </c>
      <c r="G1" s="59" t="s">
        <v>1</v>
      </c>
      <c r="H1" s="59" t="s">
        <v>163</v>
      </c>
      <c r="I1" s="59" t="s">
        <v>116</v>
      </c>
      <c r="J1" s="59" t="s">
        <v>295</v>
      </c>
      <c r="K1" s="59" t="s">
        <v>286</v>
      </c>
      <c r="L1" s="59" t="s">
        <v>265</v>
      </c>
      <c r="M1" s="59"/>
      <c r="N1" s="59" t="s">
        <v>288</v>
      </c>
      <c r="O1" s="59" t="s">
        <v>117</v>
      </c>
      <c r="P1" s="59" t="s">
        <v>5</v>
      </c>
      <c r="Q1" s="59" t="s">
        <v>2</v>
      </c>
      <c r="R1" s="59" t="s">
        <v>114</v>
      </c>
      <c r="S1" s="59" t="s">
        <v>115</v>
      </c>
      <c r="T1" s="59" t="s">
        <v>223</v>
      </c>
      <c r="U1" s="59" t="s">
        <v>310</v>
      </c>
      <c r="V1" s="59" t="s">
        <v>311</v>
      </c>
      <c r="W1" s="59" t="s">
        <v>312</v>
      </c>
      <c r="X1" s="59" t="s">
        <v>313</v>
      </c>
      <c r="Y1" s="58" t="s">
        <v>314</v>
      </c>
      <c r="Z1" s="58" t="s">
        <v>407</v>
      </c>
      <c r="AA1" s="58" t="s">
        <v>408</v>
      </c>
      <c r="AB1" s="67" t="s">
        <v>460</v>
      </c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ht="30" customHeight="1" thickBot="1" x14ac:dyDescent="0.25">
      <c r="A2" s="62"/>
      <c r="B2" s="60"/>
      <c r="C2" s="64"/>
      <c r="D2" s="60"/>
      <c r="E2" s="60"/>
      <c r="F2" s="60"/>
      <c r="G2" s="60"/>
      <c r="H2" s="60"/>
      <c r="I2" s="60"/>
      <c r="J2" s="60"/>
      <c r="K2" s="60"/>
      <c r="L2" s="20" t="s">
        <v>287</v>
      </c>
      <c r="M2" s="20" t="s">
        <v>266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58"/>
      <c r="Z2" s="58"/>
      <c r="AA2" s="58"/>
      <c r="AB2" s="40" t="s">
        <v>461</v>
      </c>
      <c r="AC2" s="40" t="s">
        <v>462</v>
      </c>
      <c r="AD2" s="40" t="s">
        <v>463</v>
      </c>
      <c r="AE2" s="40" t="s">
        <v>464</v>
      </c>
      <c r="AF2" s="40" t="s">
        <v>465</v>
      </c>
      <c r="AG2" s="40" t="s">
        <v>466</v>
      </c>
      <c r="AH2" s="40" t="s">
        <v>467</v>
      </c>
      <c r="AI2" s="40" t="s">
        <v>468</v>
      </c>
      <c r="AJ2" s="40" t="s">
        <v>469</v>
      </c>
      <c r="AK2" s="40" t="s">
        <v>470</v>
      </c>
      <c r="AL2" s="40" t="s">
        <v>471</v>
      </c>
      <c r="AM2" s="40" t="s">
        <v>472</v>
      </c>
    </row>
    <row r="3" spans="1:39" ht="19.5" customHeight="1" x14ac:dyDescent="0.2">
      <c r="A3" s="24" t="s">
        <v>7</v>
      </c>
      <c r="B3" s="41" t="s">
        <v>477</v>
      </c>
      <c r="C3" s="57" t="s">
        <v>563</v>
      </c>
      <c r="D3" s="25" t="s">
        <v>560</v>
      </c>
      <c r="E3" s="26" t="s">
        <v>47</v>
      </c>
      <c r="F3" s="18" t="s">
        <v>48</v>
      </c>
      <c r="G3" s="18" t="s">
        <v>49</v>
      </c>
      <c r="H3" s="18" t="s">
        <v>267</v>
      </c>
      <c r="I3" s="18">
        <v>147</v>
      </c>
      <c r="J3" s="19">
        <v>1636658323</v>
      </c>
      <c r="K3" s="19">
        <v>47545819</v>
      </c>
      <c r="L3" s="19">
        <v>1556912244</v>
      </c>
      <c r="M3" s="19">
        <v>32200260</v>
      </c>
      <c r="N3" s="19">
        <v>15168760</v>
      </c>
      <c r="O3" s="27">
        <v>43084</v>
      </c>
      <c r="P3" s="28">
        <v>43084</v>
      </c>
      <c r="Q3" s="26">
        <v>480</v>
      </c>
      <c r="R3" s="26">
        <v>4</v>
      </c>
      <c r="S3" s="26">
        <v>1</v>
      </c>
      <c r="T3" s="26">
        <v>1</v>
      </c>
      <c r="U3" s="26"/>
      <c r="V3" s="34" t="s">
        <v>167</v>
      </c>
      <c r="W3" s="16" t="s">
        <v>229</v>
      </c>
      <c r="X3" s="17" t="s">
        <v>320</v>
      </c>
      <c r="Y3" s="10" t="s">
        <v>321</v>
      </c>
      <c r="Z3" s="11" t="s">
        <v>22</v>
      </c>
      <c r="AA3" s="11" t="s">
        <v>409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19.5" customHeight="1" x14ac:dyDescent="0.2">
      <c r="A4" s="29" t="s">
        <v>7</v>
      </c>
      <c r="B4" s="41" t="s">
        <v>477</v>
      </c>
      <c r="C4" s="57" t="s">
        <v>563</v>
      </c>
      <c r="D4" s="25" t="s">
        <v>560</v>
      </c>
      <c r="E4" s="30" t="s">
        <v>90</v>
      </c>
      <c r="F4" s="2" t="s">
        <v>91</v>
      </c>
      <c r="G4" s="2" t="s">
        <v>92</v>
      </c>
      <c r="H4" s="2" t="s">
        <v>264</v>
      </c>
      <c r="I4" s="2">
        <v>1257</v>
      </c>
      <c r="J4" s="5">
        <v>1452107314</v>
      </c>
      <c r="K4" s="5">
        <v>11202606</v>
      </c>
      <c r="L4" s="5">
        <v>1400904708</v>
      </c>
      <c r="M4" s="5">
        <v>40000000</v>
      </c>
      <c r="N4" s="5"/>
      <c r="O4" s="31">
        <v>43091</v>
      </c>
      <c r="P4" s="32">
        <v>43091</v>
      </c>
      <c r="Q4" s="30">
        <v>480</v>
      </c>
      <c r="R4" s="26">
        <v>3</v>
      </c>
      <c r="S4" s="26">
        <v>1</v>
      </c>
      <c r="T4" s="26">
        <v>1</v>
      </c>
      <c r="U4" s="26" t="s">
        <v>172</v>
      </c>
      <c r="V4" s="33"/>
      <c r="W4" s="6" t="s">
        <v>231</v>
      </c>
      <c r="X4" s="10" t="s">
        <v>322</v>
      </c>
      <c r="Y4" s="10" t="s">
        <v>321</v>
      </c>
      <c r="Z4" s="11" t="s">
        <v>90</v>
      </c>
      <c r="AA4" s="11" t="s">
        <v>410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19.5" customHeight="1" x14ac:dyDescent="0.2">
      <c r="A5" s="29" t="s">
        <v>7</v>
      </c>
      <c r="B5" s="41" t="s">
        <v>477</v>
      </c>
      <c r="C5" s="57" t="s">
        <v>563</v>
      </c>
      <c r="D5" s="25" t="s">
        <v>560</v>
      </c>
      <c r="E5" s="30" t="s">
        <v>50</v>
      </c>
      <c r="F5" s="2" t="s">
        <v>50</v>
      </c>
      <c r="G5" s="2" t="s">
        <v>51</v>
      </c>
      <c r="H5" s="2" t="s">
        <v>268</v>
      </c>
      <c r="I5" s="2" t="s">
        <v>118</v>
      </c>
      <c r="J5" s="5">
        <v>441411115</v>
      </c>
      <c r="K5" s="5">
        <v>13095844</v>
      </c>
      <c r="L5" s="5">
        <v>415458637</v>
      </c>
      <c r="M5" s="5">
        <v>12856634</v>
      </c>
      <c r="N5" s="5">
        <v>18762942</v>
      </c>
      <c r="O5" s="31">
        <v>43084</v>
      </c>
      <c r="P5" s="32">
        <v>43084</v>
      </c>
      <c r="Q5" s="30">
        <v>160</v>
      </c>
      <c r="R5" s="26">
        <v>1</v>
      </c>
      <c r="S5" s="26">
        <v>1</v>
      </c>
      <c r="T5" s="26">
        <v>1</v>
      </c>
      <c r="U5" s="26" t="s">
        <v>170</v>
      </c>
      <c r="V5" s="35" t="s">
        <v>171</v>
      </c>
      <c r="W5" s="6" t="s">
        <v>230</v>
      </c>
      <c r="X5" s="10" t="s">
        <v>323</v>
      </c>
      <c r="Y5" s="10" t="s">
        <v>324</v>
      </c>
      <c r="Z5" s="11" t="s">
        <v>411</v>
      </c>
      <c r="AA5" s="11" t="s">
        <v>412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9.5" customHeight="1" x14ac:dyDescent="0.2">
      <c r="A6" s="29" t="s">
        <v>7</v>
      </c>
      <c r="B6" s="41" t="s">
        <v>477</v>
      </c>
      <c r="C6" s="57" t="s">
        <v>563</v>
      </c>
      <c r="D6" s="25" t="s">
        <v>560</v>
      </c>
      <c r="E6" s="30" t="s">
        <v>52</v>
      </c>
      <c r="F6" s="2" t="s">
        <v>269</v>
      </c>
      <c r="G6" s="2" t="s">
        <v>53</v>
      </c>
      <c r="H6" s="2" t="s">
        <v>319</v>
      </c>
      <c r="I6" s="2">
        <v>595</v>
      </c>
      <c r="J6" s="5">
        <v>796447056</v>
      </c>
      <c r="K6" s="5">
        <v>29372426</v>
      </c>
      <c r="L6" s="5">
        <v>747649092</v>
      </c>
      <c r="M6" s="5">
        <v>19425538</v>
      </c>
      <c r="N6" s="5">
        <v>37525885</v>
      </c>
      <c r="O6" s="31">
        <v>43081</v>
      </c>
      <c r="P6" s="32">
        <v>43082</v>
      </c>
      <c r="Q6" s="30">
        <v>320</v>
      </c>
      <c r="R6" s="26">
        <v>9</v>
      </c>
      <c r="S6" s="26">
        <v>1</v>
      </c>
      <c r="T6" s="26">
        <v>1</v>
      </c>
      <c r="U6" s="26" t="s">
        <v>168</v>
      </c>
      <c r="V6" s="35" t="s">
        <v>169</v>
      </c>
      <c r="W6" s="6" t="s">
        <v>228</v>
      </c>
      <c r="X6" s="12" t="s">
        <v>325</v>
      </c>
      <c r="Y6" s="12" t="s">
        <v>326</v>
      </c>
      <c r="Z6" s="11" t="s">
        <v>52</v>
      </c>
      <c r="AA6" s="11" t="s">
        <v>413</v>
      </c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39" ht="19.5" customHeight="1" x14ac:dyDescent="0.2">
      <c r="A7" s="29" t="s">
        <v>7</v>
      </c>
      <c r="B7" s="41" t="s">
        <v>477</v>
      </c>
      <c r="C7" s="57" t="s">
        <v>563</v>
      </c>
      <c r="D7" s="25" t="s">
        <v>560</v>
      </c>
      <c r="E7" s="30" t="s">
        <v>93</v>
      </c>
      <c r="F7" s="2" t="s">
        <v>94</v>
      </c>
      <c r="G7" s="2" t="s">
        <v>95</v>
      </c>
      <c r="H7" s="2" t="s">
        <v>270</v>
      </c>
      <c r="I7" s="2" t="s">
        <v>119</v>
      </c>
      <c r="J7" s="5">
        <v>1698588305</v>
      </c>
      <c r="K7" s="5">
        <v>60707255</v>
      </c>
      <c r="L7" s="5">
        <v>1588407604</v>
      </c>
      <c r="M7" s="5">
        <v>49473446</v>
      </c>
      <c r="N7" s="5"/>
      <c r="O7" s="31">
        <v>43088</v>
      </c>
      <c r="P7" s="32">
        <v>43088</v>
      </c>
      <c r="Q7" s="30">
        <v>640</v>
      </c>
      <c r="R7" s="26">
        <v>14</v>
      </c>
      <c r="S7" s="26">
        <v>1</v>
      </c>
      <c r="T7" s="26"/>
      <c r="U7" s="26"/>
      <c r="V7" s="35" t="s">
        <v>174</v>
      </c>
      <c r="W7" s="6" t="s">
        <v>233</v>
      </c>
      <c r="X7" s="13" t="s">
        <v>327</v>
      </c>
      <c r="Y7" s="12" t="s">
        <v>328</v>
      </c>
      <c r="Z7" s="11" t="s">
        <v>52</v>
      </c>
      <c r="AA7" s="11" t="s">
        <v>413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19.5" customHeight="1" x14ac:dyDescent="0.2">
      <c r="A8" s="29" t="s">
        <v>7</v>
      </c>
      <c r="B8" s="41" t="s">
        <v>477</v>
      </c>
      <c r="C8" s="57" t="s">
        <v>563</v>
      </c>
      <c r="D8" s="25" t="s">
        <v>560</v>
      </c>
      <c r="E8" s="30" t="s">
        <v>93</v>
      </c>
      <c r="F8" s="2" t="s">
        <v>96</v>
      </c>
      <c r="G8" s="2" t="s">
        <v>97</v>
      </c>
      <c r="H8" s="2" t="s">
        <v>271</v>
      </c>
      <c r="I8" s="2" t="s">
        <v>120</v>
      </c>
      <c r="J8" s="5">
        <v>841048579</v>
      </c>
      <c r="K8" s="5">
        <v>30353628</v>
      </c>
      <c r="L8" s="5">
        <v>794203802</v>
      </c>
      <c r="M8" s="5">
        <v>16491149</v>
      </c>
      <c r="N8" s="5"/>
      <c r="O8" s="31">
        <v>43088</v>
      </c>
      <c r="P8" s="32">
        <v>43088</v>
      </c>
      <c r="Q8" s="30">
        <v>320</v>
      </c>
      <c r="R8" s="26">
        <v>4</v>
      </c>
      <c r="S8" s="26">
        <v>1</v>
      </c>
      <c r="T8" s="26">
        <v>1</v>
      </c>
      <c r="U8" s="26"/>
      <c r="V8" s="35" t="s">
        <v>173</v>
      </c>
      <c r="W8" s="6" t="s">
        <v>232</v>
      </c>
      <c r="X8" s="13" t="s">
        <v>327</v>
      </c>
      <c r="Y8" s="12" t="s">
        <v>328</v>
      </c>
      <c r="Z8" s="11" t="s">
        <v>93</v>
      </c>
      <c r="AA8" s="11" t="s">
        <v>414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19.5" customHeight="1" x14ac:dyDescent="0.2">
      <c r="A9" s="29" t="s">
        <v>7</v>
      </c>
      <c r="B9" s="41" t="s">
        <v>477</v>
      </c>
      <c r="C9" s="57" t="s">
        <v>563</v>
      </c>
      <c r="D9" s="25" t="s">
        <v>560</v>
      </c>
      <c r="E9" s="30" t="s">
        <v>93</v>
      </c>
      <c r="F9" s="2" t="s">
        <v>273</v>
      </c>
      <c r="G9" s="2" t="s">
        <v>98</v>
      </c>
      <c r="H9" s="2" t="s">
        <v>272</v>
      </c>
      <c r="I9" s="2" t="s">
        <v>121</v>
      </c>
      <c r="J9" s="5">
        <v>1685634596</v>
      </c>
      <c r="K9" s="5">
        <v>61092791</v>
      </c>
      <c r="L9" s="5">
        <v>1591490146</v>
      </c>
      <c r="M9" s="5">
        <v>33051659</v>
      </c>
      <c r="N9" s="5"/>
      <c r="O9" s="31">
        <v>43088</v>
      </c>
      <c r="P9" s="32">
        <v>43088</v>
      </c>
      <c r="Q9" s="30">
        <v>640</v>
      </c>
      <c r="R9" s="26">
        <v>8</v>
      </c>
      <c r="S9" s="26">
        <v>1</v>
      </c>
      <c r="T9" s="26">
        <v>1</v>
      </c>
      <c r="U9" s="26"/>
      <c r="V9" s="35" t="s">
        <v>175</v>
      </c>
      <c r="W9" s="6" t="s">
        <v>226</v>
      </c>
      <c r="X9" s="13" t="s">
        <v>327</v>
      </c>
      <c r="Y9" s="12" t="s">
        <v>328</v>
      </c>
      <c r="Z9" s="11" t="s">
        <v>93</v>
      </c>
      <c r="AA9" s="11" t="s">
        <v>415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ht="19.5" customHeight="1" x14ac:dyDescent="0.2">
      <c r="A10" s="29" t="s">
        <v>7</v>
      </c>
      <c r="B10" s="41" t="s">
        <v>477</v>
      </c>
      <c r="C10" s="57" t="s">
        <v>563</v>
      </c>
      <c r="D10" s="25" t="s">
        <v>560</v>
      </c>
      <c r="E10" s="30" t="s">
        <v>54</v>
      </c>
      <c r="F10" s="2" t="s">
        <v>55</v>
      </c>
      <c r="G10" s="2" t="s">
        <v>56</v>
      </c>
      <c r="H10" s="2" t="s">
        <v>274</v>
      </c>
      <c r="I10" s="2" t="s">
        <v>122</v>
      </c>
      <c r="J10" s="5">
        <v>814514614</v>
      </c>
      <c r="K10" s="5">
        <v>30511696</v>
      </c>
      <c r="L10" s="5">
        <v>764002918</v>
      </c>
      <c r="M10" s="5">
        <v>20000000</v>
      </c>
      <c r="N10" s="5">
        <v>32254225</v>
      </c>
      <c r="O10" s="31">
        <v>43082</v>
      </c>
      <c r="P10" s="32">
        <v>43082</v>
      </c>
      <c r="Q10" s="30">
        <v>320</v>
      </c>
      <c r="R10" s="26">
        <v>10</v>
      </c>
      <c r="S10" s="26">
        <v>1</v>
      </c>
      <c r="T10" s="26">
        <v>1</v>
      </c>
      <c r="U10" s="26" t="s">
        <v>176</v>
      </c>
      <c r="V10" s="35" t="s">
        <v>177</v>
      </c>
      <c r="W10" s="6" t="s">
        <v>234</v>
      </c>
      <c r="X10" s="13" t="s">
        <v>329</v>
      </c>
      <c r="Y10" s="13" t="s">
        <v>326</v>
      </c>
      <c r="Z10" s="11" t="s">
        <v>54</v>
      </c>
      <c r="AA10" s="11" t="s">
        <v>416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19.5" customHeight="1" x14ac:dyDescent="0.2">
      <c r="A11" s="29" t="s">
        <v>7</v>
      </c>
      <c r="B11" s="41" t="s">
        <v>477</v>
      </c>
      <c r="C11" s="57" t="s">
        <v>563</v>
      </c>
      <c r="D11" s="25" t="s">
        <v>560</v>
      </c>
      <c r="E11" s="30" t="s">
        <v>57</v>
      </c>
      <c r="F11" s="2" t="s">
        <v>58</v>
      </c>
      <c r="G11" s="2" t="s">
        <v>123</v>
      </c>
      <c r="H11" s="2" t="s">
        <v>275</v>
      </c>
      <c r="I11" s="2">
        <v>331</v>
      </c>
      <c r="J11" s="5">
        <v>852398810</v>
      </c>
      <c r="K11" s="5">
        <v>30351768</v>
      </c>
      <c r="L11" s="5">
        <v>805327042</v>
      </c>
      <c r="M11" s="5">
        <v>16720000</v>
      </c>
      <c r="N11" s="5">
        <v>37525854</v>
      </c>
      <c r="O11" s="31">
        <v>43082</v>
      </c>
      <c r="P11" s="32">
        <v>43082</v>
      </c>
      <c r="Q11" s="30">
        <v>320</v>
      </c>
      <c r="R11" s="26">
        <v>6</v>
      </c>
      <c r="S11" s="26">
        <v>1</v>
      </c>
      <c r="T11" s="26">
        <v>1</v>
      </c>
      <c r="U11" s="26" t="s">
        <v>178</v>
      </c>
      <c r="V11" s="35" t="s">
        <v>179</v>
      </c>
      <c r="W11" s="6" t="s">
        <v>235</v>
      </c>
      <c r="X11" s="11" t="s">
        <v>330</v>
      </c>
      <c r="Y11" s="11" t="s">
        <v>331</v>
      </c>
      <c r="Z11" s="11" t="s">
        <v>57</v>
      </c>
      <c r="AA11" s="11" t="s">
        <v>417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39" ht="19.5" customHeight="1" x14ac:dyDescent="0.2">
      <c r="A12" s="29" t="s">
        <v>7</v>
      </c>
      <c r="B12" s="41" t="s">
        <v>477</v>
      </c>
      <c r="C12" s="57" t="s">
        <v>563</v>
      </c>
      <c r="D12" s="25" t="s">
        <v>560</v>
      </c>
      <c r="E12" s="30" t="s">
        <v>57</v>
      </c>
      <c r="F12" s="2" t="s">
        <v>59</v>
      </c>
      <c r="G12" s="2" t="s">
        <v>60</v>
      </c>
      <c r="H12" s="2" t="s">
        <v>276</v>
      </c>
      <c r="I12" s="2">
        <v>332</v>
      </c>
      <c r="J12" s="5">
        <v>852392386</v>
      </c>
      <c r="K12" s="5">
        <v>30351768</v>
      </c>
      <c r="L12" s="5">
        <v>805327042</v>
      </c>
      <c r="M12" s="5">
        <v>16713576</v>
      </c>
      <c r="N12" s="5">
        <v>37525854</v>
      </c>
      <c r="O12" s="31">
        <v>43082</v>
      </c>
      <c r="P12" s="32">
        <v>43082</v>
      </c>
      <c r="Q12" s="30">
        <v>320</v>
      </c>
      <c r="R12" s="26">
        <v>4</v>
      </c>
      <c r="S12" s="26">
        <v>1</v>
      </c>
      <c r="T12" s="26">
        <v>1</v>
      </c>
      <c r="U12" s="26"/>
      <c r="V12" s="35" t="s">
        <v>180</v>
      </c>
      <c r="W12" s="6" t="s">
        <v>259</v>
      </c>
      <c r="X12" s="11" t="s">
        <v>332</v>
      </c>
      <c r="Y12" s="11" t="s">
        <v>333</v>
      </c>
      <c r="Z12" s="11" t="s">
        <v>28</v>
      </c>
      <c r="AA12" s="11" t="s">
        <v>418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39" ht="19.5" customHeight="1" x14ac:dyDescent="0.2">
      <c r="A13" s="29" t="s">
        <v>7</v>
      </c>
      <c r="B13" s="41" t="s">
        <v>477</v>
      </c>
      <c r="C13" s="57" t="s">
        <v>563</v>
      </c>
      <c r="D13" s="25" t="s">
        <v>560</v>
      </c>
      <c r="E13" s="30" t="s">
        <v>61</v>
      </c>
      <c r="F13" s="2" t="s">
        <v>62</v>
      </c>
      <c r="G13" s="2" t="s">
        <v>63</v>
      </c>
      <c r="H13" s="2" t="s">
        <v>277</v>
      </c>
      <c r="I13" s="2">
        <v>174</v>
      </c>
      <c r="J13" s="5">
        <v>399837568</v>
      </c>
      <c r="K13" s="5">
        <v>15000875</v>
      </c>
      <c r="L13" s="5">
        <v>376996741</v>
      </c>
      <c r="M13" s="5">
        <v>7839952</v>
      </c>
      <c r="N13" s="5">
        <v>16124718</v>
      </c>
      <c r="O13" s="31">
        <v>43083</v>
      </c>
      <c r="P13" s="32">
        <v>43083</v>
      </c>
      <c r="Q13" s="30">
        <v>160</v>
      </c>
      <c r="R13" s="26">
        <v>3</v>
      </c>
      <c r="S13" s="26">
        <v>1</v>
      </c>
      <c r="T13" s="26">
        <v>1</v>
      </c>
      <c r="U13" s="26"/>
      <c r="V13" s="35" t="s">
        <v>183</v>
      </c>
      <c r="W13" s="6" t="s">
        <v>258</v>
      </c>
      <c r="X13" s="12" t="s">
        <v>334</v>
      </c>
      <c r="Y13" s="12" t="s">
        <v>335</v>
      </c>
      <c r="Z13" s="11" t="s">
        <v>61</v>
      </c>
      <c r="AA13" s="11" t="s">
        <v>419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ht="19.5" customHeight="1" x14ac:dyDescent="0.2">
      <c r="A14" s="29" t="s">
        <v>7</v>
      </c>
      <c r="B14" s="41" t="s">
        <v>477</v>
      </c>
      <c r="C14" s="57" t="s">
        <v>563</v>
      </c>
      <c r="D14" s="25" t="s">
        <v>560</v>
      </c>
      <c r="E14" s="30" t="s">
        <v>64</v>
      </c>
      <c r="F14" s="2" t="s">
        <v>65</v>
      </c>
      <c r="G14" s="2" t="s">
        <v>66</v>
      </c>
      <c r="H14" s="2" t="s">
        <v>278</v>
      </c>
      <c r="I14" s="2" t="s">
        <v>127</v>
      </c>
      <c r="J14" s="5">
        <v>430814759</v>
      </c>
      <c r="K14" s="5">
        <v>15640401</v>
      </c>
      <c r="L14" s="5">
        <v>406727010</v>
      </c>
      <c r="M14" s="5">
        <v>8447348</v>
      </c>
      <c r="N14" s="5">
        <v>18760374</v>
      </c>
      <c r="O14" s="32">
        <v>43082</v>
      </c>
      <c r="P14" s="32">
        <v>43082</v>
      </c>
      <c r="Q14" s="30">
        <v>160</v>
      </c>
      <c r="R14" s="26">
        <v>1</v>
      </c>
      <c r="S14" s="26">
        <v>1</v>
      </c>
      <c r="T14" s="26">
        <v>1</v>
      </c>
      <c r="U14" s="26" t="s">
        <v>187</v>
      </c>
      <c r="V14" s="35" t="s">
        <v>188</v>
      </c>
      <c r="W14" s="6" t="s">
        <v>255</v>
      </c>
      <c r="X14" s="13" t="s">
        <v>336</v>
      </c>
      <c r="Y14" s="13" t="s">
        <v>337</v>
      </c>
      <c r="Z14" s="11" t="s">
        <v>64</v>
      </c>
      <c r="AA14" s="11" t="s">
        <v>65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39" ht="19.5" customHeight="1" x14ac:dyDescent="0.2">
      <c r="A15" s="29" t="s">
        <v>7</v>
      </c>
      <c r="B15" s="41" t="s">
        <v>477</v>
      </c>
      <c r="C15" s="57" t="s">
        <v>563</v>
      </c>
      <c r="D15" s="25" t="s">
        <v>560</v>
      </c>
      <c r="E15" s="30" t="s">
        <v>64</v>
      </c>
      <c r="F15" s="2" t="s">
        <v>67</v>
      </c>
      <c r="G15" s="2" t="s">
        <v>68</v>
      </c>
      <c r="H15" s="2" t="s">
        <v>280</v>
      </c>
      <c r="I15" s="2" t="s">
        <v>125</v>
      </c>
      <c r="J15" s="5">
        <v>430814759</v>
      </c>
      <c r="K15" s="5">
        <v>15640401</v>
      </c>
      <c r="L15" s="5">
        <v>406727010</v>
      </c>
      <c r="M15" s="5">
        <v>8447348</v>
      </c>
      <c r="N15" s="5">
        <v>18760374</v>
      </c>
      <c r="O15" s="32">
        <v>43082</v>
      </c>
      <c r="P15" s="32">
        <v>43082</v>
      </c>
      <c r="Q15" s="30">
        <v>160</v>
      </c>
      <c r="R15" s="26">
        <v>1</v>
      </c>
      <c r="S15" s="26">
        <v>1</v>
      </c>
      <c r="T15" s="26">
        <v>1</v>
      </c>
      <c r="U15" s="26" t="s">
        <v>186</v>
      </c>
      <c r="V15" s="35" t="s">
        <v>186</v>
      </c>
      <c r="W15" s="6" t="s">
        <v>256</v>
      </c>
      <c r="X15" s="13" t="s">
        <v>338</v>
      </c>
      <c r="Y15" s="13" t="s">
        <v>339</v>
      </c>
      <c r="Z15" s="11" t="s">
        <v>64</v>
      </c>
      <c r="AA15" s="11" t="s">
        <v>420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pans="1:39" ht="19.5" customHeight="1" x14ac:dyDescent="0.2">
      <c r="A16" s="29" t="s">
        <v>7</v>
      </c>
      <c r="B16" s="41" t="s">
        <v>477</v>
      </c>
      <c r="C16" s="57" t="s">
        <v>563</v>
      </c>
      <c r="D16" s="25" t="s">
        <v>560</v>
      </c>
      <c r="E16" s="30" t="s">
        <v>64</v>
      </c>
      <c r="F16" s="2" t="s">
        <v>69</v>
      </c>
      <c r="G16" s="2" t="s">
        <v>70</v>
      </c>
      <c r="H16" s="2" t="s">
        <v>281</v>
      </c>
      <c r="I16" s="2" t="s">
        <v>128</v>
      </c>
      <c r="J16" s="5">
        <v>434220546</v>
      </c>
      <c r="K16" s="5">
        <v>14822514</v>
      </c>
      <c r="L16" s="5">
        <v>406727010</v>
      </c>
      <c r="M16" s="5">
        <v>12671022</v>
      </c>
      <c r="N16" s="5">
        <v>18760374</v>
      </c>
      <c r="O16" s="32">
        <v>43083</v>
      </c>
      <c r="P16" s="32">
        <v>43083</v>
      </c>
      <c r="Q16" s="30">
        <v>160</v>
      </c>
      <c r="R16" s="26">
        <v>3</v>
      </c>
      <c r="S16" s="26">
        <v>1</v>
      </c>
      <c r="T16" s="26">
        <v>1</v>
      </c>
      <c r="U16" s="26"/>
      <c r="V16" s="35" t="s">
        <v>191</v>
      </c>
      <c r="W16" s="8" t="s">
        <v>190</v>
      </c>
      <c r="X16" s="13" t="s">
        <v>340</v>
      </c>
      <c r="Y16" s="13" t="s">
        <v>341</v>
      </c>
      <c r="Z16" s="11" t="s">
        <v>64</v>
      </c>
      <c r="AA16" s="11" t="s">
        <v>421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</row>
    <row r="17" spans="1:39" ht="19.5" customHeight="1" x14ac:dyDescent="0.2">
      <c r="A17" s="29" t="s">
        <v>7</v>
      </c>
      <c r="B17" s="41" t="s">
        <v>477</v>
      </c>
      <c r="C17" s="57" t="s">
        <v>563</v>
      </c>
      <c r="D17" s="25" t="s">
        <v>560</v>
      </c>
      <c r="E17" s="30" t="s">
        <v>64</v>
      </c>
      <c r="F17" s="2" t="s">
        <v>71</v>
      </c>
      <c r="G17" s="2" t="s">
        <v>72</v>
      </c>
      <c r="H17" s="2" t="s">
        <v>279</v>
      </c>
      <c r="I17" s="2" t="s">
        <v>124</v>
      </c>
      <c r="J17" s="5">
        <v>435038459</v>
      </c>
      <c r="K17" s="5">
        <v>15640401</v>
      </c>
      <c r="L17" s="5">
        <v>406727010</v>
      </c>
      <c r="M17" s="5">
        <v>12671048</v>
      </c>
      <c r="N17" s="5">
        <v>18760374</v>
      </c>
      <c r="O17" s="31">
        <v>43081</v>
      </c>
      <c r="P17" s="32">
        <v>43082</v>
      </c>
      <c r="Q17" s="30">
        <v>160</v>
      </c>
      <c r="R17" s="26">
        <v>3</v>
      </c>
      <c r="S17" s="26">
        <v>1</v>
      </c>
      <c r="T17" s="26">
        <v>1</v>
      </c>
      <c r="U17" s="26"/>
      <c r="V17" s="35" t="s">
        <v>189</v>
      </c>
      <c r="W17" s="6" t="s">
        <v>227</v>
      </c>
      <c r="X17" s="11" t="s">
        <v>342</v>
      </c>
      <c r="Y17" s="13" t="s">
        <v>343</v>
      </c>
      <c r="Z17" s="11" t="s">
        <v>64</v>
      </c>
      <c r="AA17" s="11" t="s">
        <v>12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</row>
    <row r="18" spans="1:39" ht="19.5" customHeight="1" x14ac:dyDescent="0.2">
      <c r="A18" s="29" t="s">
        <v>7</v>
      </c>
      <c r="B18" s="41" t="s">
        <v>477</v>
      </c>
      <c r="C18" s="57" t="s">
        <v>563</v>
      </c>
      <c r="D18" s="25" t="s">
        <v>560</v>
      </c>
      <c r="E18" s="30" t="s">
        <v>64</v>
      </c>
      <c r="F18" s="2" t="s">
        <v>73</v>
      </c>
      <c r="G18" s="2" t="s">
        <v>72</v>
      </c>
      <c r="H18" s="2" t="s">
        <v>279</v>
      </c>
      <c r="I18" s="2" t="s">
        <v>126</v>
      </c>
      <c r="J18" s="5">
        <v>435038459</v>
      </c>
      <c r="K18" s="5">
        <v>15640401</v>
      </c>
      <c r="L18" s="5">
        <v>406727010</v>
      </c>
      <c r="M18" s="5">
        <v>12671048</v>
      </c>
      <c r="N18" s="5">
        <v>18760374</v>
      </c>
      <c r="O18" s="31">
        <v>43081</v>
      </c>
      <c r="P18" s="32">
        <v>43082</v>
      </c>
      <c r="Q18" s="30">
        <v>160</v>
      </c>
      <c r="R18" s="26">
        <v>4</v>
      </c>
      <c r="S18" s="26">
        <v>1</v>
      </c>
      <c r="T18" s="26">
        <v>0</v>
      </c>
      <c r="U18" s="26"/>
      <c r="V18" s="35" t="s">
        <v>189</v>
      </c>
      <c r="W18" s="6" t="s">
        <v>227</v>
      </c>
      <c r="X18" s="11" t="s">
        <v>344</v>
      </c>
      <c r="Y18" s="13" t="s">
        <v>345</v>
      </c>
      <c r="Z18" s="11" t="s">
        <v>64</v>
      </c>
      <c r="AA18" s="11" t="s">
        <v>12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19.5" customHeight="1" x14ac:dyDescent="0.2">
      <c r="A19" s="29" t="s">
        <v>7</v>
      </c>
      <c r="B19" s="41" t="s">
        <v>477</v>
      </c>
      <c r="C19" s="57" t="s">
        <v>563</v>
      </c>
      <c r="D19" s="25" t="s">
        <v>560</v>
      </c>
      <c r="E19" s="75" t="s">
        <v>74</v>
      </c>
      <c r="F19" s="2" t="s">
        <v>75</v>
      </c>
      <c r="G19" s="2" t="s">
        <v>76</v>
      </c>
      <c r="H19" s="2" t="s">
        <v>282</v>
      </c>
      <c r="I19" s="2" t="s">
        <v>129</v>
      </c>
      <c r="J19" s="5">
        <v>1284442177</v>
      </c>
      <c r="K19" s="5">
        <v>45644799</v>
      </c>
      <c r="L19" s="5">
        <v>1168429290</v>
      </c>
      <c r="M19" s="5">
        <v>24281481</v>
      </c>
      <c r="N19" s="5">
        <v>46086607</v>
      </c>
      <c r="O19" s="31">
        <v>43081</v>
      </c>
      <c r="P19" s="32">
        <v>43082</v>
      </c>
      <c r="Q19" s="30">
        <v>480</v>
      </c>
      <c r="R19" s="26">
        <v>4</v>
      </c>
      <c r="S19" s="26">
        <v>1</v>
      </c>
      <c r="T19" s="26">
        <v>1</v>
      </c>
      <c r="U19" s="26"/>
      <c r="V19" s="35" t="s">
        <v>184</v>
      </c>
      <c r="W19" s="8" t="s">
        <v>262</v>
      </c>
      <c r="X19" s="12" t="s">
        <v>346</v>
      </c>
      <c r="Y19" s="12" t="s">
        <v>347</v>
      </c>
      <c r="Z19" s="11" t="s">
        <v>12</v>
      </c>
      <c r="AA19" s="11" t="s">
        <v>423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19.5" customHeight="1" x14ac:dyDescent="0.2">
      <c r="A20" s="29" t="s">
        <v>7</v>
      </c>
      <c r="B20" s="41" t="s">
        <v>477</v>
      </c>
      <c r="C20" s="57" t="s">
        <v>563</v>
      </c>
      <c r="D20" s="25" t="s">
        <v>560</v>
      </c>
      <c r="E20" s="75" t="s">
        <v>74</v>
      </c>
      <c r="F20" s="2" t="s">
        <v>8</v>
      </c>
      <c r="G20" s="2" t="s">
        <v>77</v>
      </c>
      <c r="H20" s="2" t="s">
        <v>283</v>
      </c>
      <c r="I20" s="2" t="s">
        <v>130</v>
      </c>
      <c r="J20" s="5">
        <v>428147307</v>
      </c>
      <c r="K20" s="5">
        <v>15214933</v>
      </c>
      <c r="L20" s="5">
        <v>389476430</v>
      </c>
      <c r="M20" s="5">
        <v>8093828</v>
      </c>
      <c r="N20" s="5">
        <v>15362202</v>
      </c>
      <c r="O20" s="31">
        <v>43081</v>
      </c>
      <c r="P20" s="32">
        <v>43082</v>
      </c>
      <c r="Q20" s="30">
        <v>160</v>
      </c>
      <c r="R20" s="26">
        <v>1</v>
      </c>
      <c r="S20" s="26">
        <v>1</v>
      </c>
      <c r="T20" s="26">
        <v>1</v>
      </c>
      <c r="U20" s="26"/>
      <c r="V20" s="35" t="s">
        <v>185</v>
      </c>
      <c r="W20" s="6" t="s">
        <v>257</v>
      </c>
      <c r="X20" s="12" t="s">
        <v>346</v>
      </c>
      <c r="Y20" s="12" t="s">
        <v>347</v>
      </c>
      <c r="Z20" s="11" t="s">
        <v>74</v>
      </c>
      <c r="AA20" s="11" t="s">
        <v>422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ht="19.5" customHeight="1" x14ac:dyDescent="0.2">
      <c r="A21" s="29" t="s">
        <v>7</v>
      </c>
      <c r="B21" s="41" t="s">
        <v>477</v>
      </c>
      <c r="C21" s="57" t="s">
        <v>563</v>
      </c>
      <c r="D21" s="25" t="s">
        <v>560</v>
      </c>
      <c r="E21" s="75" t="s">
        <v>74</v>
      </c>
      <c r="F21" s="2" t="s">
        <v>78</v>
      </c>
      <c r="G21" s="2" t="s">
        <v>79</v>
      </c>
      <c r="H21" s="2" t="s">
        <v>284</v>
      </c>
      <c r="I21" s="2" t="s">
        <v>131</v>
      </c>
      <c r="J21" s="5">
        <v>856294786</v>
      </c>
      <c r="K21" s="5">
        <v>30429866</v>
      </c>
      <c r="L21" s="5">
        <v>778952860</v>
      </c>
      <c r="M21" s="5">
        <v>16187656</v>
      </c>
      <c r="N21" s="5">
        <v>30724404</v>
      </c>
      <c r="O21" s="31">
        <v>43081</v>
      </c>
      <c r="P21" s="32">
        <v>43082</v>
      </c>
      <c r="Q21" s="30">
        <v>320</v>
      </c>
      <c r="R21" s="26">
        <v>5</v>
      </c>
      <c r="S21" s="26">
        <v>1</v>
      </c>
      <c r="T21" s="26">
        <v>1</v>
      </c>
      <c r="U21" s="26" t="s">
        <v>181</v>
      </c>
      <c r="V21" s="35" t="s">
        <v>182</v>
      </c>
      <c r="W21" s="6" t="s">
        <v>260</v>
      </c>
      <c r="X21" s="12" t="s">
        <v>346</v>
      </c>
      <c r="Y21" s="12" t="s">
        <v>347</v>
      </c>
      <c r="Z21" s="11" t="s">
        <v>74</v>
      </c>
      <c r="AA21" s="11" t="s">
        <v>422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ht="19.5" customHeight="1" x14ac:dyDescent="0.2">
      <c r="A22" s="29" t="s">
        <v>7</v>
      </c>
      <c r="B22" s="41" t="s">
        <v>477</v>
      </c>
      <c r="C22" s="57" t="s">
        <v>563</v>
      </c>
      <c r="D22" s="25" t="s">
        <v>560</v>
      </c>
      <c r="E22" s="30" t="s">
        <v>9</v>
      </c>
      <c r="F22" s="2" t="s">
        <v>80</v>
      </c>
      <c r="G22" s="2" t="s">
        <v>81</v>
      </c>
      <c r="H22" s="2" t="s">
        <v>285</v>
      </c>
      <c r="I22" s="2">
        <v>375</v>
      </c>
      <c r="J22" s="5">
        <v>1977599240</v>
      </c>
      <c r="K22" s="5">
        <v>70949840</v>
      </c>
      <c r="L22" s="5">
        <v>1867872944</v>
      </c>
      <c r="M22" s="5">
        <v>38776456</v>
      </c>
      <c r="N22" s="5">
        <v>8577541</v>
      </c>
      <c r="O22" s="32">
        <v>43082</v>
      </c>
      <c r="P22" s="32">
        <v>43082</v>
      </c>
      <c r="Q22" s="30">
        <v>640</v>
      </c>
      <c r="R22" s="26">
        <v>9</v>
      </c>
      <c r="S22" s="26">
        <v>1</v>
      </c>
      <c r="T22" s="26">
        <v>1</v>
      </c>
      <c r="U22" s="26"/>
      <c r="V22" s="35" t="s">
        <v>193</v>
      </c>
      <c r="W22" s="8" t="s">
        <v>261</v>
      </c>
      <c r="X22" s="9" t="s">
        <v>348</v>
      </c>
      <c r="Y22" s="9" t="s">
        <v>349</v>
      </c>
      <c r="Z22" s="11" t="s">
        <v>9</v>
      </c>
      <c r="AA22" s="11" t="s">
        <v>425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ht="19.5" customHeight="1" x14ac:dyDescent="0.2">
      <c r="A23" s="29" t="s">
        <v>7</v>
      </c>
      <c r="B23" s="41" t="s">
        <v>477</v>
      </c>
      <c r="C23" s="57" t="s">
        <v>563</v>
      </c>
      <c r="D23" s="25" t="s">
        <v>560</v>
      </c>
      <c r="E23" s="30" t="s">
        <v>9</v>
      </c>
      <c r="F23" s="2" t="s">
        <v>82</v>
      </c>
      <c r="G23" s="2" t="s">
        <v>83</v>
      </c>
      <c r="H23" s="2" t="s">
        <v>289</v>
      </c>
      <c r="I23" s="2">
        <v>376</v>
      </c>
      <c r="J23" s="5">
        <v>2035763923</v>
      </c>
      <c r="K23" s="5">
        <v>70949840</v>
      </c>
      <c r="L23" s="5">
        <v>1867872944</v>
      </c>
      <c r="M23" s="5">
        <v>96941139</v>
      </c>
      <c r="N23" s="5">
        <v>8577541</v>
      </c>
      <c r="O23" s="32">
        <v>43082</v>
      </c>
      <c r="P23" s="32">
        <v>43082</v>
      </c>
      <c r="Q23" s="30">
        <v>640</v>
      </c>
      <c r="R23" s="26">
        <v>8</v>
      </c>
      <c r="S23" s="26">
        <v>1</v>
      </c>
      <c r="T23" s="26">
        <v>1</v>
      </c>
      <c r="U23" s="26" t="s">
        <v>192</v>
      </c>
      <c r="V23" s="33"/>
      <c r="W23" s="6" t="s">
        <v>254</v>
      </c>
      <c r="X23" s="9" t="s">
        <v>350</v>
      </c>
      <c r="Y23" s="9" t="s">
        <v>351</v>
      </c>
      <c r="Z23" s="11" t="s">
        <v>9</v>
      </c>
      <c r="AA23" s="11" t="s">
        <v>424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ht="19.5" customHeight="1" x14ac:dyDescent="0.2">
      <c r="A24" s="29" t="s">
        <v>7</v>
      </c>
      <c r="B24" s="41" t="s">
        <v>477</v>
      </c>
      <c r="C24" s="57" t="s">
        <v>563</v>
      </c>
      <c r="D24" s="25" t="s">
        <v>560</v>
      </c>
      <c r="E24" s="30" t="s">
        <v>9</v>
      </c>
      <c r="F24" s="2" t="s">
        <v>84</v>
      </c>
      <c r="G24" s="2" t="s">
        <v>85</v>
      </c>
      <c r="H24" s="2" t="s">
        <v>290</v>
      </c>
      <c r="I24" s="2">
        <v>377</v>
      </c>
      <c r="J24" s="5">
        <v>2016375695</v>
      </c>
      <c r="K24" s="5">
        <v>70949840</v>
      </c>
      <c r="L24" s="5">
        <v>1867872944</v>
      </c>
      <c r="M24" s="5">
        <v>77552911</v>
      </c>
      <c r="N24" s="5">
        <v>8577541</v>
      </c>
      <c r="O24" s="32">
        <v>43082</v>
      </c>
      <c r="P24" s="32">
        <v>43082</v>
      </c>
      <c r="Q24" s="30">
        <v>640</v>
      </c>
      <c r="R24" s="26">
        <v>5</v>
      </c>
      <c r="S24" s="26">
        <v>1</v>
      </c>
      <c r="T24" s="26">
        <v>1</v>
      </c>
      <c r="U24" s="26" t="s">
        <v>194</v>
      </c>
      <c r="V24" s="35" t="s">
        <v>195</v>
      </c>
      <c r="W24" s="6" t="s">
        <v>237</v>
      </c>
      <c r="X24" s="9" t="s">
        <v>352</v>
      </c>
      <c r="Y24" s="9" t="s">
        <v>353</v>
      </c>
      <c r="Z24" s="11" t="s">
        <v>9</v>
      </c>
      <c r="AA24" s="11" t="s">
        <v>425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ht="19.5" customHeight="1" x14ac:dyDescent="0.2">
      <c r="A25" s="29" t="s">
        <v>7</v>
      </c>
      <c r="B25" s="41" t="s">
        <v>477</v>
      </c>
      <c r="C25" s="57" t="s">
        <v>563</v>
      </c>
      <c r="D25" s="25" t="s">
        <v>560</v>
      </c>
      <c r="E25" s="30" t="s">
        <v>86</v>
      </c>
      <c r="F25" s="2" t="s">
        <v>87</v>
      </c>
      <c r="G25" s="2" t="s">
        <v>77</v>
      </c>
      <c r="H25" s="2" t="s">
        <v>283</v>
      </c>
      <c r="I25" s="2" t="s">
        <v>132</v>
      </c>
      <c r="J25" s="5">
        <v>1241147614</v>
      </c>
      <c r="K25" s="5">
        <v>46949925</v>
      </c>
      <c r="L25" s="5">
        <v>1169887932</v>
      </c>
      <c r="M25" s="5">
        <v>24336757</v>
      </c>
      <c r="N25" s="5"/>
      <c r="O25" s="32">
        <v>43082</v>
      </c>
      <c r="P25" s="32">
        <v>43082</v>
      </c>
      <c r="Q25" s="30">
        <v>480</v>
      </c>
      <c r="R25" s="26">
        <v>8</v>
      </c>
      <c r="S25" s="26">
        <v>1</v>
      </c>
      <c r="T25" s="26">
        <v>0</v>
      </c>
      <c r="U25" s="26"/>
      <c r="V25" s="35" t="s">
        <v>185</v>
      </c>
      <c r="W25" s="6" t="s">
        <v>257</v>
      </c>
      <c r="X25" s="10" t="s">
        <v>315</v>
      </c>
      <c r="Y25" s="10" t="s">
        <v>316</v>
      </c>
      <c r="Z25" s="11" t="s">
        <v>74</v>
      </c>
      <c r="AA25" s="11" t="s">
        <v>422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ht="19.5" customHeight="1" x14ac:dyDescent="0.2">
      <c r="A26" s="29" t="s">
        <v>7</v>
      </c>
      <c r="B26" s="41" t="s">
        <v>477</v>
      </c>
      <c r="C26" s="57" t="s">
        <v>563</v>
      </c>
      <c r="D26" s="25" t="s">
        <v>560</v>
      </c>
      <c r="E26" s="30" t="s">
        <v>86</v>
      </c>
      <c r="F26" s="2" t="s">
        <v>88</v>
      </c>
      <c r="G26" s="2" t="s">
        <v>89</v>
      </c>
      <c r="H26" s="2" t="s">
        <v>291</v>
      </c>
      <c r="I26" s="2" t="s">
        <v>133</v>
      </c>
      <c r="J26" s="5">
        <v>1241147614</v>
      </c>
      <c r="K26" s="5">
        <v>46949925</v>
      </c>
      <c r="L26" s="5">
        <v>1169887932</v>
      </c>
      <c r="M26" s="5">
        <v>24336757</v>
      </c>
      <c r="N26" s="5"/>
      <c r="O26" s="32">
        <v>43082</v>
      </c>
      <c r="P26" s="32">
        <v>43082</v>
      </c>
      <c r="Q26" s="30">
        <v>480</v>
      </c>
      <c r="R26" s="26">
        <v>4</v>
      </c>
      <c r="S26" s="26">
        <v>1</v>
      </c>
      <c r="T26" s="26">
        <v>1</v>
      </c>
      <c r="U26" s="26" t="s">
        <v>196</v>
      </c>
      <c r="V26" s="35" t="s">
        <v>197</v>
      </c>
      <c r="W26" s="6" t="s">
        <v>236</v>
      </c>
      <c r="X26" s="10" t="s">
        <v>315</v>
      </c>
      <c r="Y26" s="10" t="s">
        <v>316</v>
      </c>
      <c r="Z26" s="11" t="s">
        <v>90</v>
      </c>
      <c r="AA26" s="11" t="s">
        <v>410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ht="19.5" customHeight="1" x14ac:dyDescent="0.2">
      <c r="A27" s="29" t="s">
        <v>7</v>
      </c>
      <c r="B27" s="41" t="s">
        <v>477</v>
      </c>
      <c r="C27" s="57" t="s">
        <v>563</v>
      </c>
      <c r="D27" s="25" t="s">
        <v>560</v>
      </c>
      <c r="E27" s="30" t="s">
        <v>99</v>
      </c>
      <c r="F27" s="2" t="s">
        <v>100</v>
      </c>
      <c r="G27" s="2" t="s">
        <v>101</v>
      </c>
      <c r="H27" s="2" t="s">
        <v>292</v>
      </c>
      <c r="I27" s="2" t="s">
        <v>134</v>
      </c>
      <c r="J27" s="5">
        <v>767077180</v>
      </c>
      <c r="K27" s="5">
        <v>23014118</v>
      </c>
      <c r="L27" s="5">
        <v>729022332</v>
      </c>
      <c r="M27" s="5">
        <v>15040730</v>
      </c>
      <c r="N27" s="5">
        <v>52527473</v>
      </c>
      <c r="O27" s="31">
        <v>43084</v>
      </c>
      <c r="P27" s="32">
        <v>43084</v>
      </c>
      <c r="Q27" s="30">
        <v>320</v>
      </c>
      <c r="R27" s="26">
        <v>12</v>
      </c>
      <c r="S27" s="26">
        <v>1</v>
      </c>
      <c r="T27" s="26">
        <v>1</v>
      </c>
      <c r="U27" s="26" t="s">
        <v>198</v>
      </c>
      <c r="V27" s="35" t="s">
        <v>199</v>
      </c>
      <c r="W27" s="6" t="s">
        <v>238</v>
      </c>
      <c r="X27" s="9" t="s">
        <v>354</v>
      </c>
      <c r="Y27" s="9" t="s">
        <v>355</v>
      </c>
      <c r="Z27" s="11" t="s">
        <v>426</v>
      </c>
      <c r="AA27" s="11" t="s">
        <v>426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ht="19.5" customHeight="1" x14ac:dyDescent="0.2">
      <c r="A28" s="29" t="s">
        <v>7</v>
      </c>
      <c r="B28" s="41" t="s">
        <v>477</v>
      </c>
      <c r="C28" s="57" t="s">
        <v>563</v>
      </c>
      <c r="D28" s="25" t="s">
        <v>560</v>
      </c>
      <c r="E28" s="30" t="s">
        <v>140</v>
      </c>
      <c r="F28" s="2" t="s">
        <v>141</v>
      </c>
      <c r="G28" s="2" t="s">
        <v>142</v>
      </c>
      <c r="H28" s="2" t="s">
        <v>293</v>
      </c>
      <c r="I28" s="2">
        <v>34</v>
      </c>
      <c r="J28" s="5">
        <v>424090924</v>
      </c>
      <c r="K28" s="2"/>
      <c r="L28" s="5">
        <v>411738762</v>
      </c>
      <c r="M28" s="5">
        <v>12352162</v>
      </c>
      <c r="N28" s="5">
        <v>21741696</v>
      </c>
      <c r="O28" s="31">
        <v>43457</v>
      </c>
      <c r="P28" s="31">
        <v>43457</v>
      </c>
      <c r="Q28" s="30">
        <v>160</v>
      </c>
      <c r="R28" s="26">
        <v>1</v>
      </c>
      <c r="S28" s="26">
        <v>1</v>
      </c>
      <c r="T28" s="26">
        <v>1</v>
      </c>
      <c r="U28" s="26"/>
      <c r="V28" s="35">
        <v>3204692908</v>
      </c>
      <c r="W28" s="6" t="s">
        <v>240</v>
      </c>
      <c r="X28" s="10" t="s">
        <v>317</v>
      </c>
      <c r="Y28" s="10" t="s">
        <v>318</v>
      </c>
      <c r="Z28" s="11" t="s">
        <v>112</v>
      </c>
      <c r="AA28" s="11" t="s">
        <v>427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ht="19.5" customHeight="1" x14ac:dyDescent="0.2">
      <c r="A29" s="29" t="s">
        <v>7</v>
      </c>
      <c r="B29" s="41" t="s">
        <v>477</v>
      </c>
      <c r="C29" s="57" t="s">
        <v>563</v>
      </c>
      <c r="D29" s="25" t="s">
        <v>560</v>
      </c>
      <c r="E29" s="30" t="s">
        <v>105</v>
      </c>
      <c r="F29" s="2" t="s">
        <v>106</v>
      </c>
      <c r="G29" s="2" t="s">
        <v>107</v>
      </c>
      <c r="H29" s="2" t="s">
        <v>296</v>
      </c>
      <c r="I29" s="2">
        <v>9501342017</v>
      </c>
      <c r="J29" s="74">
        <v>500024737</v>
      </c>
      <c r="K29" s="5">
        <v>20376789</v>
      </c>
      <c r="L29" s="5">
        <v>469843542</v>
      </c>
      <c r="M29" s="5">
        <v>9804406</v>
      </c>
      <c r="N29" s="5"/>
      <c r="O29" s="31">
        <v>43088</v>
      </c>
      <c r="P29" s="32">
        <v>43088</v>
      </c>
      <c r="Q29" s="30">
        <v>160</v>
      </c>
      <c r="R29" s="26">
        <v>3</v>
      </c>
      <c r="S29" s="26">
        <v>1</v>
      </c>
      <c r="T29" s="26">
        <v>1</v>
      </c>
      <c r="U29" s="26" t="s">
        <v>201</v>
      </c>
      <c r="V29" s="35" t="s">
        <v>202</v>
      </c>
      <c r="W29" s="6" t="s">
        <v>241</v>
      </c>
      <c r="X29" s="12" t="s">
        <v>356</v>
      </c>
      <c r="Y29" s="12" t="s">
        <v>357</v>
      </c>
      <c r="Z29" s="11" t="s">
        <v>112</v>
      </c>
      <c r="AA29" s="11" t="s">
        <v>427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ht="19.5" customHeight="1" x14ac:dyDescent="0.2">
      <c r="A30" s="29" t="s">
        <v>7</v>
      </c>
      <c r="B30" s="41" t="s">
        <v>477</v>
      </c>
      <c r="C30" s="57" t="s">
        <v>563</v>
      </c>
      <c r="D30" s="25" t="s">
        <v>560</v>
      </c>
      <c r="E30" s="30" t="s">
        <v>108</v>
      </c>
      <c r="F30" s="2" t="s">
        <v>109</v>
      </c>
      <c r="G30" s="2" t="s">
        <v>110</v>
      </c>
      <c r="H30" s="2" t="s">
        <v>309</v>
      </c>
      <c r="I30" s="2">
        <v>505</v>
      </c>
      <c r="J30" s="74">
        <v>868432210</v>
      </c>
      <c r="K30" s="5">
        <v>33694978</v>
      </c>
      <c r="L30" s="5">
        <v>800803528</v>
      </c>
      <c r="M30" s="5">
        <v>16689970</v>
      </c>
      <c r="N30" s="5"/>
      <c r="O30" s="32">
        <v>43083</v>
      </c>
      <c r="P30" s="32">
        <v>43083</v>
      </c>
      <c r="Q30" s="30">
        <v>320</v>
      </c>
      <c r="R30" s="26">
        <v>11</v>
      </c>
      <c r="S30" s="26">
        <v>1</v>
      </c>
      <c r="T30" s="26">
        <v>1</v>
      </c>
      <c r="U30" s="26" t="s">
        <v>200</v>
      </c>
      <c r="V30" s="33"/>
      <c r="W30" s="6" t="s">
        <v>239</v>
      </c>
      <c r="X30" s="14" t="s">
        <v>358</v>
      </c>
      <c r="Y30" s="10" t="s">
        <v>316</v>
      </c>
      <c r="Z30" s="11" t="s">
        <v>28</v>
      </c>
      <c r="AA30" s="11" t="s">
        <v>418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ht="19.5" customHeight="1" x14ac:dyDescent="0.2">
      <c r="A31" s="46" t="s">
        <v>7</v>
      </c>
      <c r="B31" s="41" t="s">
        <v>477</v>
      </c>
      <c r="C31" s="57" t="s">
        <v>563</v>
      </c>
      <c r="D31" s="25" t="s">
        <v>560</v>
      </c>
      <c r="E31" s="30" t="s">
        <v>13</v>
      </c>
      <c r="F31" s="2" t="s">
        <v>102</v>
      </c>
      <c r="G31" s="2" t="s">
        <v>53</v>
      </c>
      <c r="H31" s="2" t="s">
        <v>319</v>
      </c>
      <c r="I31" s="2">
        <v>347</v>
      </c>
      <c r="J31" s="5">
        <v>1239868850</v>
      </c>
      <c r="K31" s="5">
        <v>45708660</v>
      </c>
      <c r="L31" s="5">
        <v>1163919486</v>
      </c>
      <c r="M31" s="5">
        <v>30240704</v>
      </c>
      <c r="N31" s="5">
        <v>56288827</v>
      </c>
      <c r="O31" s="32">
        <v>43083</v>
      </c>
      <c r="P31" s="32">
        <v>43083</v>
      </c>
      <c r="Q31" s="30">
        <v>480</v>
      </c>
      <c r="R31" s="30">
        <v>1</v>
      </c>
      <c r="S31" s="30">
        <v>1</v>
      </c>
      <c r="T31" s="30">
        <v>0</v>
      </c>
      <c r="U31" s="30" t="s">
        <v>168</v>
      </c>
      <c r="V31" s="35" t="s">
        <v>169</v>
      </c>
      <c r="W31" s="6" t="s">
        <v>228</v>
      </c>
      <c r="X31" s="15" t="s">
        <v>359</v>
      </c>
      <c r="Y31" s="15" t="s">
        <v>360</v>
      </c>
      <c r="Z31" s="11" t="s">
        <v>52</v>
      </c>
      <c r="AA31" s="11" t="s">
        <v>413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1:39" ht="19.5" customHeight="1" x14ac:dyDescent="0.2">
      <c r="A32" s="46" t="s">
        <v>7</v>
      </c>
      <c r="B32" s="41" t="s">
        <v>477</v>
      </c>
      <c r="C32" s="57" t="s">
        <v>563</v>
      </c>
      <c r="D32" s="25" t="s">
        <v>560</v>
      </c>
      <c r="E32" s="30" t="s">
        <v>13</v>
      </c>
      <c r="F32" s="2" t="s">
        <v>14</v>
      </c>
      <c r="G32" s="2" t="s">
        <v>103</v>
      </c>
      <c r="H32" s="2" t="s">
        <v>136</v>
      </c>
      <c r="I32" s="2">
        <v>348</v>
      </c>
      <c r="J32" s="5">
        <v>1233820709</v>
      </c>
      <c r="K32" s="5">
        <v>45708660</v>
      </c>
      <c r="L32" s="5">
        <v>1163919486</v>
      </c>
      <c r="M32" s="5">
        <v>24192563</v>
      </c>
      <c r="N32" s="5"/>
      <c r="O32" s="32">
        <v>43083</v>
      </c>
      <c r="P32" s="32">
        <v>43083</v>
      </c>
      <c r="Q32" s="30">
        <v>800</v>
      </c>
      <c r="R32" s="30">
        <v>1</v>
      </c>
      <c r="S32" s="30">
        <v>1</v>
      </c>
      <c r="T32" s="30">
        <v>1</v>
      </c>
      <c r="U32" s="30"/>
      <c r="V32" s="35" t="s">
        <v>203</v>
      </c>
      <c r="W32" s="6" t="s">
        <v>242</v>
      </c>
      <c r="X32" s="15" t="s">
        <v>359</v>
      </c>
      <c r="Y32" s="15" t="s">
        <v>360</v>
      </c>
      <c r="Z32" s="11" t="s">
        <v>13</v>
      </c>
      <c r="AA32" s="11" t="s">
        <v>15</v>
      </c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</row>
    <row r="33" spans="1:39" ht="19.5" customHeight="1" x14ac:dyDescent="0.2">
      <c r="A33" s="46" t="s">
        <v>7</v>
      </c>
      <c r="B33" s="41" t="s">
        <v>477</v>
      </c>
      <c r="C33" s="57" t="s">
        <v>563</v>
      </c>
      <c r="D33" s="25" t="s">
        <v>560</v>
      </c>
      <c r="E33" s="30" t="s">
        <v>13</v>
      </c>
      <c r="F33" s="2" t="s">
        <v>135</v>
      </c>
      <c r="G33" s="2" t="s">
        <v>222</v>
      </c>
      <c r="H33" s="2" t="s">
        <v>136</v>
      </c>
      <c r="I33" s="2">
        <v>349</v>
      </c>
      <c r="J33" s="5">
        <v>823359813</v>
      </c>
      <c r="K33" s="5">
        <v>31269179</v>
      </c>
      <c r="L33" s="5">
        <v>775946324</v>
      </c>
      <c r="M33" s="5">
        <v>16144310</v>
      </c>
      <c r="N33" s="5">
        <v>37525885</v>
      </c>
      <c r="O33" s="32">
        <v>43083</v>
      </c>
      <c r="P33" s="32">
        <v>43083</v>
      </c>
      <c r="Q33" s="30">
        <v>320</v>
      </c>
      <c r="R33" s="30">
        <v>2</v>
      </c>
      <c r="S33" s="30">
        <v>1</v>
      </c>
      <c r="T33" s="30"/>
      <c r="U33" s="30"/>
      <c r="V33" s="35" t="s">
        <v>203</v>
      </c>
      <c r="W33" s="6" t="s">
        <v>242</v>
      </c>
      <c r="X33" s="15" t="s">
        <v>361</v>
      </c>
      <c r="Y33" s="15" t="s">
        <v>362</v>
      </c>
      <c r="Z33" s="11" t="s">
        <v>13</v>
      </c>
      <c r="AA33" s="11" t="s">
        <v>15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4" spans="1:39" ht="19.5" customHeight="1" x14ac:dyDescent="0.2">
      <c r="A34" s="46" t="s">
        <v>7</v>
      </c>
      <c r="B34" s="41" t="s">
        <v>477</v>
      </c>
      <c r="C34" s="57" t="s">
        <v>563</v>
      </c>
      <c r="D34" s="25" t="s">
        <v>560</v>
      </c>
      <c r="E34" s="30" t="s">
        <v>13</v>
      </c>
      <c r="F34" s="2" t="s">
        <v>137</v>
      </c>
      <c r="G34" s="2" t="s">
        <v>104</v>
      </c>
      <c r="H34" s="2" t="s">
        <v>294</v>
      </c>
      <c r="I34" s="2">
        <v>351</v>
      </c>
      <c r="J34" s="5">
        <v>826275654</v>
      </c>
      <c r="K34" s="5">
        <v>34125847</v>
      </c>
      <c r="L34" s="5">
        <v>775946324</v>
      </c>
      <c r="M34" s="5">
        <v>16201483</v>
      </c>
      <c r="N34" s="5">
        <v>37525885</v>
      </c>
      <c r="O34" s="32">
        <v>43083</v>
      </c>
      <c r="P34" s="32">
        <v>43083</v>
      </c>
      <c r="Q34" s="30">
        <v>320</v>
      </c>
      <c r="R34" s="30">
        <v>2</v>
      </c>
      <c r="S34" s="30">
        <v>1</v>
      </c>
      <c r="T34" s="30">
        <v>1</v>
      </c>
      <c r="U34" s="30"/>
      <c r="V34" s="35" t="s">
        <v>204</v>
      </c>
      <c r="W34" s="6" t="s">
        <v>243</v>
      </c>
      <c r="X34" s="15" t="s">
        <v>363</v>
      </c>
      <c r="Y34" s="15" t="s">
        <v>364</v>
      </c>
      <c r="Z34" s="11" t="s">
        <v>52</v>
      </c>
      <c r="AA34" s="11" t="s">
        <v>413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</row>
    <row r="35" spans="1:39" ht="19.5" customHeight="1" x14ac:dyDescent="0.2">
      <c r="A35" s="46" t="s">
        <v>7</v>
      </c>
      <c r="B35" s="41" t="s">
        <v>477</v>
      </c>
      <c r="C35" s="57" t="s">
        <v>563</v>
      </c>
      <c r="D35" s="25" t="s">
        <v>560</v>
      </c>
      <c r="E35" s="30" t="s">
        <v>13</v>
      </c>
      <c r="F35" s="2" t="s">
        <v>138</v>
      </c>
      <c r="G35" s="2" t="s">
        <v>104</v>
      </c>
      <c r="H35" s="2" t="s">
        <v>294</v>
      </c>
      <c r="I35" s="2">
        <v>353</v>
      </c>
      <c r="J35" s="5">
        <v>822547139</v>
      </c>
      <c r="K35" s="5">
        <v>30472440</v>
      </c>
      <c r="L35" s="5">
        <v>755946324</v>
      </c>
      <c r="M35" s="5">
        <v>16128375</v>
      </c>
      <c r="N35" s="5"/>
      <c r="O35" s="32">
        <v>43083</v>
      </c>
      <c r="P35" s="32">
        <v>43083</v>
      </c>
      <c r="Q35" s="30">
        <v>320</v>
      </c>
      <c r="R35" s="30">
        <v>9</v>
      </c>
      <c r="S35" s="30">
        <v>1</v>
      </c>
      <c r="T35" s="30">
        <v>0</v>
      </c>
      <c r="U35" s="30"/>
      <c r="V35" s="35" t="s">
        <v>204</v>
      </c>
      <c r="W35" s="6" t="s">
        <v>243</v>
      </c>
      <c r="X35" s="15" t="s">
        <v>365</v>
      </c>
      <c r="Y35" s="15" t="s">
        <v>366</v>
      </c>
      <c r="Z35" s="11" t="s">
        <v>52</v>
      </c>
      <c r="AA35" s="11" t="s">
        <v>413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</row>
    <row r="36" spans="1:39" ht="19.5" customHeight="1" x14ac:dyDescent="0.2">
      <c r="A36" s="46" t="s">
        <v>7</v>
      </c>
      <c r="B36" s="41" t="s">
        <v>477</v>
      </c>
      <c r="C36" s="57" t="s">
        <v>563</v>
      </c>
      <c r="D36" s="25" t="s">
        <v>560</v>
      </c>
      <c r="E36" s="30" t="s">
        <v>13</v>
      </c>
      <c r="F36" s="2" t="s">
        <v>139</v>
      </c>
      <c r="G36" s="2" t="s">
        <v>104</v>
      </c>
      <c r="H36" s="2" t="s">
        <v>294</v>
      </c>
      <c r="I36" s="2">
        <v>354</v>
      </c>
      <c r="J36" s="5">
        <v>826275654</v>
      </c>
      <c r="K36" s="5">
        <v>34127847</v>
      </c>
      <c r="L36" s="5">
        <v>775946324</v>
      </c>
      <c r="M36" s="5">
        <v>16201483</v>
      </c>
      <c r="N36" s="5"/>
      <c r="O36" s="32">
        <v>43083</v>
      </c>
      <c r="P36" s="32">
        <v>43083</v>
      </c>
      <c r="Q36" s="30">
        <v>320</v>
      </c>
      <c r="R36" s="30">
        <v>1</v>
      </c>
      <c r="S36" s="30">
        <v>1</v>
      </c>
      <c r="T36" s="30">
        <v>0</v>
      </c>
      <c r="U36" s="30"/>
      <c r="V36" s="35" t="s">
        <v>204</v>
      </c>
      <c r="W36" s="6" t="s">
        <v>243</v>
      </c>
      <c r="X36" s="15" t="s">
        <v>367</v>
      </c>
      <c r="Y36" s="15" t="s">
        <v>368</v>
      </c>
      <c r="Z36" s="11" t="s">
        <v>52</v>
      </c>
      <c r="AA36" s="11" t="s">
        <v>413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39" ht="19.5" customHeight="1" x14ac:dyDescent="0.2">
      <c r="A37" s="46" t="s">
        <v>7</v>
      </c>
      <c r="B37" s="41" t="s">
        <v>477</v>
      </c>
      <c r="C37" s="57" t="s">
        <v>563</v>
      </c>
      <c r="D37" s="25" t="s">
        <v>560</v>
      </c>
      <c r="E37" s="30" t="s">
        <v>111</v>
      </c>
      <c r="F37" s="2" t="s">
        <v>143</v>
      </c>
      <c r="G37" s="2" t="s">
        <v>95</v>
      </c>
      <c r="H37" s="2" t="s">
        <v>270</v>
      </c>
      <c r="I37" s="2">
        <v>393</v>
      </c>
      <c r="J37" s="5">
        <v>408598119</v>
      </c>
      <c r="K37" s="5">
        <v>15052783</v>
      </c>
      <c r="L37" s="5">
        <v>381644420</v>
      </c>
      <c r="M37" s="5">
        <v>11900916</v>
      </c>
      <c r="N37" s="5"/>
      <c r="O37" s="32">
        <v>43083</v>
      </c>
      <c r="P37" s="32">
        <v>43083</v>
      </c>
      <c r="Q37" s="30">
        <v>160</v>
      </c>
      <c r="R37" s="30">
        <v>3</v>
      </c>
      <c r="S37" s="30">
        <v>1</v>
      </c>
      <c r="T37" s="30">
        <v>1</v>
      </c>
      <c r="U37" s="30"/>
      <c r="V37" s="35" t="s">
        <v>174</v>
      </c>
      <c r="W37" s="6" t="s">
        <v>233</v>
      </c>
      <c r="X37" s="12" t="s">
        <v>369</v>
      </c>
      <c r="Y37" s="12" t="s">
        <v>370</v>
      </c>
      <c r="Z37" s="11" t="s">
        <v>52</v>
      </c>
      <c r="AA37" s="11" t="s">
        <v>413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</row>
    <row r="38" spans="1:39" ht="19.5" customHeight="1" x14ac:dyDescent="0.2">
      <c r="A38" s="46" t="s">
        <v>7</v>
      </c>
      <c r="B38" s="41" t="s">
        <v>477</v>
      </c>
      <c r="C38" s="57" t="s">
        <v>563</v>
      </c>
      <c r="D38" s="25" t="s">
        <v>560</v>
      </c>
      <c r="E38" s="30" t="s">
        <v>111</v>
      </c>
      <c r="F38" s="2" t="s">
        <v>144</v>
      </c>
      <c r="G38" s="2" t="s">
        <v>95</v>
      </c>
      <c r="H38" s="2" t="s">
        <v>270</v>
      </c>
      <c r="I38" s="2">
        <v>394</v>
      </c>
      <c r="J38" s="5">
        <v>408598119</v>
      </c>
      <c r="K38" s="5">
        <v>15052783</v>
      </c>
      <c r="L38" s="5">
        <v>381644420</v>
      </c>
      <c r="M38" s="5">
        <v>11900916</v>
      </c>
      <c r="N38" s="5"/>
      <c r="O38" s="32">
        <v>43083</v>
      </c>
      <c r="P38" s="32">
        <v>43083</v>
      </c>
      <c r="Q38" s="30">
        <v>160</v>
      </c>
      <c r="R38" s="30">
        <v>3</v>
      </c>
      <c r="S38" s="30">
        <v>1</v>
      </c>
      <c r="T38" s="30">
        <v>0</v>
      </c>
      <c r="U38" s="30"/>
      <c r="V38" s="35" t="s">
        <v>174</v>
      </c>
      <c r="W38" s="6" t="s">
        <v>233</v>
      </c>
      <c r="X38" s="12" t="s">
        <v>371</v>
      </c>
      <c r="Y38" s="12" t="s">
        <v>372</v>
      </c>
      <c r="Z38" s="11" t="s">
        <v>52</v>
      </c>
      <c r="AA38" s="11" t="s">
        <v>413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</row>
    <row r="39" spans="1:39" ht="19.5" customHeight="1" x14ac:dyDescent="0.2">
      <c r="A39" s="46" t="s">
        <v>7</v>
      </c>
      <c r="B39" s="41" t="s">
        <v>477</v>
      </c>
      <c r="C39" s="57" t="s">
        <v>563</v>
      </c>
      <c r="D39" s="25" t="s">
        <v>560</v>
      </c>
      <c r="E39" s="30" t="s">
        <v>111</v>
      </c>
      <c r="F39" s="2" t="s">
        <v>145</v>
      </c>
      <c r="G39" s="2" t="s">
        <v>95</v>
      </c>
      <c r="H39" s="2" t="s">
        <v>270</v>
      </c>
      <c r="I39" s="2">
        <v>395</v>
      </c>
      <c r="J39" s="5">
        <v>817196238</v>
      </c>
      <c r="K39" s="5">
        <v>30105566</v>
      </c>
      <c r="L39" s="5">
        <v>763288840</v>
      </c>
      <c r="M39" s="5">
        <v>23801832</v>
      </c>
      <c r="N39" s="2"/>
      <c r="O39" s="32">
        <v>43083</v>
      </c>
      <c r="P39" s="32">
        <v>43083</v>
      </c>
      <c r="Q39" s="30">
        <v>320</v>
      </c>
      <c r="R39" s="30">
        <v>5</v>
      </c>
      <c r="S39" s="30">
        <v>1</v>
      </c>
      <c r="T39" s="30">
        <v>0</v>
      </c>
      <c r="U39" s="30"/>
      <c r="V39" s="35" t="s">
        <v>174</v>
      </c>
      <c r="W39" s="6" t="s">
        <v>233</v>
      </c>
      <c r="X39" s="12" t="s">
        <v>373</v>
      </c>
      <c r="Y39" s="12" t="s">
        <v>374</v>
      </c>
      <c r="Z39" s="11" t="s">
        <v>52</v>
      </c>
      <c r="AA39" s="11" t="s">
        <v>413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</row>
    <row r="40" spans="1:39" ht="19.5" customHeight="1" x14ac:dyDescent="0.2">
      <c r="A40" s="46" t="s">
        <v>7</v>
      </c>
      <c r="B40" s="41" t="s">
        <v>477</v>
      </c>
      <c r="C40" s="57" t="s">
        <v>563</v>
      </c>
      <c r="D40" s="25" t="s">
        <v>560</v>
      </c>
      <c r="E40" s="30" t="s">
        <v>111</v>
      </c>
      <c r="F40" s="2" t="s">
        <v>147</v>
      </c>
      <c r="G40" s="2" t="s">
        <v>53</v>
      </c>
      <c r="H40" s="2" t="s">
        <v>319</v>
      </c>
      <c r="I40" s="2">
        <v>397</v>
      </c>
      <c r="J40" s="5">
        <v>406614633</v>
      </c>
      <c r="K40" s="5">
        <v>15052783</v>
      </c>
      <c r="L40" s="5">
        <v>381644420</v>
      </c>
      <c r="M40" s="5">
        <v>9917430</v>
      </c>
      <c r="N40" s="5"/>
      <c r="O40" s="32">
        <v>43083</v>
      </c>
      <c r="P40" s="32">
        <v>43083</v>
      </c>
      <c r="Q40" s="30">
        <v>160</v>
      </c>
      <c r="R40" s="30">
        <v>1</v>
      </c>
      <c r="S40" s="30">
        <v>1</v>
      </c>
      <c r="T40" s="30">
        <v>0</v>
      </c>
      <c r="U40" s="30" t="s">
        <v>168</v>
      </c>
      <c r="V40" s="35" t="s">
        <v>169</v>
      </c>
      <c r="W40" s="6" t="s">
        <v>228</v>
      </c>
      <c r="X40" s="12" t="s">
        <v>375</v>
      </c>
      <c r="Y40" s="12" t="s">
        <v>376</v>
      </c>
      <c r="Z40" s="11" t="s">
        <v>52</v>
      </c>
      <c r="AA40" s="11" t="s">
        <v>413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</row>
    <row r="41" spans="1:39" ht="19.5" customHeight="1" x14ac:dyDescent="0.2">
      <c r="A41" s="46" t="s">
        <v>7</v>
      </c>
      <c r="B41" s="41" t="s">
        <v>477</v>
      </c>
      <c r="C41" s="57" t="s">
        <v>563</v>
      </c>
      <c r="D41" s="25" t="s">
        <v>560</v>
      </c>
      <c r="E41" s="30" t="s">
        <v>111</v>
      </c>
      <c r="F41" s="2" t="s">
        <v>146</v>
      </c>
      <c r="G41" s="2" t="s">
        <v>53</v>
      </c>
      <c r="H41" s="2" t="s">
        <v>319</v>
      </c>
      <c r="I41" s="2">
        <v>396</v>
      </c>
      <c r="J41" s="5">
        <v>813229266</v>
      </c>
      <c r="K41" s="5">
        <v>30105566</v>
      </c>
      <c r="L41" s="5">
        <v>763288840</v>
      </c>
      <c r="M41" s="5">
        <v>19834860</v>
      </c>
      <c r="N41" s="5"/>
      <c r="O41" s="32">
        <v>43083</v>
      </c>
      <c r="P41" s="32">
        <v>43083</v>
      </c>
      <c r="Q41" s="30">
        <v>320</v>
      </c>
      <c r="R41" s="30">
        <v>4</v>
      </c>
      <c r="S41" s="30">
        <v>1</v>
      </c>
      <c r="T41" s="30">
        <v>0</v>
      </c>
      <c r="U41" s="30" t="s">
        <v>168</v>
      </c>
      <c r="V41" s="35" t="s">
        <v>169</v>
      </c>
      <c r="W41" s="6" t="s">
        <v>228</v>
      </c>
      <c r="X41" s="12" t="s">
        <v>377</v>
      </c>
      <c r="Y41" s="12" t="s">
        <v>378</v>
      </c>
      <c r="Z41" s="11" t="s">
        <v>52</v>
      </c>
      <c r="AA41" s="11" t="s">
        <v>413</v>
      </c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</row>
    <row r="42" spans="1:39" ht="19.5" customHeight="1" x14ac:dyDescent="0.2">
      <c r="A42" s="46" t="s">
        <v>7</v>
      </c>
      <c r="B42" s="41" t="s">
        <v>477</v>
      </c>
      <c r="C42" s="57" t="s">
        <v>563</v>
      </c>
      <c r="D42" s="25" t="s">
        <v>560</v>
      </c>
      <c r="E42" s="30" t="s">
        <v>112</v>
      </c>
      <c r="F42" s="2" t="s">
        <v>151</v>
      </c>
      <c r="G42" s="2" t="s">
        <v>107</v>
      </c>
      <c r="H42" s="2" t="s">
        <v>296</v>
      </c>
      <c r="I42" s="2" t="s">
        <v>150</v>
      </c>
      <c r="J42" s="5">
        <v>416352798</v>
      </c>
      <c r="K42" s="5">
        <v>15680810</v>
      </c>
      <c r="L42" s="5">
        <v>392508208</v>
      </c>
      <c r="M42" s="5">
        <v>8163780</v>
      </c>
      <c r="N42" s="5"/>
      <c r="O42" s="32">
        <v>43082</v>
      </c>
      <c r="P42" s="32">
        <v>43082</v>
      </c>
      <c r="Q42" s="30">
        <v>160</v>
      </c>
      <c r="R42" s="30">
        <v>2</v>
      </c>
      <c r="S42" s="30">
        <v>1</v>
      </c>
      <c r="T42" s="30">
        <v>0</v>
      </c>
      <c r="U42" s="30" t="s">
        <v>201</v>
      </c>
      <c r="V42" s="35" t="s">
        <v>202</v>
      </c>
      <c r="W42" s="6" t="s">
        <v>241</v>
      </c>
      <c r="X42" s="14" t="s">
        <v>379</v>
      </c>
      <c r="Y42" s="10" t="s">
        <v>380</v>
      </c>
      <c r="Z42" s="11" t="s">
        <v>112</v>
      </c>
      <c r="AA42" s="11" t="s">
        <v>427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</row>
    <row r="43" spans="1:39" ht="19.5" customHeight="1" x14ac:dyDescent="0.2">
      <c r="A43" s="46" t="s">
        <v>7</v>
      </c>
      <c r="B43" s="41" t="s">
        <v>477</v>
      </c>
      <c r="C43" s="57" t="s">
        <v>563</v>
      </c>
      <c r="D43" s="25" t="s">
        <v>560</v>
      </c>
      <c r="E43" s="30" t="s">
        <v>112</v>
      </c>
      <c r="F43" s="2" t="s">
        <v>149</v>
      </c>
      <c r="G43" s="2" t="s">
        <v>107</v>
      </c>
      <c r="H43" s="2" t="s">
        <v>296</v>
      </c>
      <c r="I43" s="2" t="s">
        <v>148</v>
      </c>
      <c r="J43" s="5">
        <v>1249058395</v>
      </c>
      <c r="K43" s="5">
        <v>47042430</v>
      </c>
      <c r="L43" s="5">
        <v>1177524624</v>
      </c>
      <c r="M43" s="5">
        <v>24491341</v>
      </c>
      <c r="N43" s="5"/>
      <c r="O43" s="32">
        <v>43082</v>
      </c>
      <c r="P43" s="32">
        <v>43082</v>
      </c>
      <c r="Q43" s="30">
        <v>480</v>
      </c>
      <c r="R43" s="30">
        <v>2</v>
      </c>
      <c r="S43" s="30">
        <v>1</v>
      </c>
      <c r="T43" s="30">
        <v>0</v>
      </c>
      <c r="U43" s="30" t="s">
        <v>201</v>
      </c>
      <c r="V43" s="35" t="s">
        <v>202</v>
      </c>
      <c r="W43" s="6" t="s">
        <v>241</v>
      </c>
      <c r="X43" s="14" t="s">
        <v>381</v>
      </c>
      <c r="Y43" s="10" t="s">
        <v>382</v>
      </c>
      <c r="Z43" s="11" t="s">
        <v>112</v>
      </c>
      <c r="AA43" s="11" t="s">
        <v>427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</row>
    <row r="44" spans="1:39" ht="19.5" customHeight="1" x14ac:dyDescent="0.2">
      <c r="A44" s="46" t="s">
        <v>7</v>
      </c>
      <c r="B44" s="41" t="s">
        <v>477</v>
      </c>
      <c r="C44" s="57" t="s">
        <v>563</v>
      </c>
      <c r="D44" s="25" t="s">
        <v>560</v>
      </c>
      <c r="E44" s="30" t="s">
        <v>112</v>
      </c>
      <c r="F44" s="2" t="s">
        <v>153</v>
      </c>
      <c r="G44" s="2" t="s">
        <v>113</v>
      </c>
      <c r="H44" s="2" t="s">
        <v>297</v>
      </c>
      <c r="I44" s="2" t="s">
        <v>152</v>
      </c>
      <c r="J44" s="5">
        <v>1249058395</v>
      </c>
      <c r="K44" s="5">
        <v>47042430</v>
      </c>
      <c r="L44" s="5">
        <v>1177524624</v>
      </c>
      <c r="M44" s="5">
        <v>24491341</v>
      </c>
      <c r="N44" s="5"/>
      <c r="O44" s="32">
        <v>43082</v>
      </c>
      <c r="P44" s="32">
        <v>43082</v>
      </c>
      <c r="Q44" s="30">
        <v>480</v>
      </c>
      <c r="R44" s="30">
        <v>1</v>
      </c>
      <c r="S44" s="30">
        <v>1</v>
      </c>
      <c r="T44" s="30">
        <v>1</v>
      </c>
      <c r="U44" s="30" t="s">
        <v>205</v>
      </c>
      <c r="V44" s="35" t="s">
        <v>205</v>
      </c>
      <c r="W44" s="6" t="s">
        <v>244</v>
      </c>
      <c r="X44" s="10" t="s">
        <v>383</v>
      </c>
      <c r="Y44" s="10" t="s">
        <v>384</v>
      </c>
      <c r="Z44" s="11" t="s">
        <v>112</v>
      </c>
      <c r="AA44" s="11" t="s">
        <v>427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</row>
    <row r="45" spans="1:39" ht="19.5" customHeight="1" x14ac:dyDescent="0.2">
      <c r="A45" s="46" t="s">
        <v>7</v>
      </c>
      <c r="B45" s="41" t="s">
        <v>477</v>
      </c>
      <c r="C45" s="57" t="s">
        <v>563</v>
      </c>
      <c r="D45" s="25" t="s">
        <v>560</v>
      </c>
      <c r="E45" s="30" t="s">
        <v>112</v>
      </c>
      <c r="F45" s="2" t="s">
        <v>439</v>
      </c>
      <c r="G45" s="2" t="s">
        <v>113</v>
      </c>
      <c r="H45" s="2" t="s">
        <v>297</v>
      </c>
      <c r="I45" s="2" t="s">
        <v>438</v>
      </c>
      <c r="J45" s="5">
        <v>416352798</v>
      </c>
      <c r="K45" s="5">
        <v>15680810</v>
      </c>
      <c r="L45" s="5">
        <v>392508208</v>
      </c>
      <c r="M45" s="5">
        <v>8163780</v>
      </c>
      <c r="N45" s="5"/>
      <c r="O45" s="32">
        <v>43082</v>
      </c>
      <c r="P45" s="32">
        <v>43082</v>
      </c>
      <c r="Q45" s="30">
        <v>160</v>
      </c>
      <c r="R45" s="30">
        <v>1</v>
      </c>
      <c r="S45" s="30">
        <v>1</v>
      </c>
      <c r="T45" s="30">
        <v>0</v>
      </c>
      <c r="U45" s="30" t="s">
        <v>205</v>
      </c>
      <c r="V45" s="35" t="s">
        <v>205</v>
      </c>
      <c r="W45" s="6" t="s">
        <v>244</v>
      </c>
      <c r="X45" s="10" t="s">
        <v>440</v>
      </c>
      <c r="Y45" s="10" t="s">
        <v>441</v>
      </c>
      <c r="Z45" s="11" t="s">
        <v>112</v>
      </c>
      <c r="AA45" s="11" t="s">
        <v>427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</row>
    <row r="46" spans="1:39" ht="19.5" customHeight="1" x14ac:dyDescent="0.2">
      <c r="A46" s="46" t="s">
        <v>7</v>
      </c>
      <c r="B46" s="41" t="s">
        <v>477</v>
      </c>
      <c r="C46" s="57" t="s">
        <v>563</v>
      </c>
      <c r="D46" s="25" t="s">
        <v>560</v>
      </c>
      <c r="E46" s="30" t="s">
        <v>10</v>
      </c>
      <c r="F46" s="2" t="s">
        <v>34</v>
      </c>
      <c r="G46" s="2" t="s">
        <v>33</v>
      </c>
      <c r="H46" s="2" t="s">
        <v>306</v>
      </c>
      <c r="I46" s="2" t="s">
        <v>154</v>
      </c>
      <c r="J46" s="5">
        <v>463383980</v>
      </c>
      <c r="K46" s="5">
        <v>16025223</v>
      </c>
      <c r="L46" s="5">
        <v>438272797</v>
      </c>
      <c r="M46" s="5">
        <v>9085960</v>
      </c>
      <c r="N46" s="5"/>
      <c r="O46" s="32">
        <v>43082</v>
      </c>
      <c r="P46" s="32">
        <v>43082</v>
      </c>
      <c r="Q46" s="30">
        <v>160</v>
      </c>
      <c r="R46" s="30">
        <v>5</v>
      </c>
      <c r="S46" s="30">
        <v>1</v>
      </c>
      <c r="T46" s="30">
        <v>1</v>
      </c>
      <c r="U46" s="30" t="s">
        <v>206</v>
      </c>
      <c r="V46" s="35" t="s">
        <v>207</v>
      </c>
      <c r="W46" s="6" t="s">
        <v>245</v>
      </c>
      <c r="X46" s="12" t="s">
        <v>385</v>
      </c>
      <c r="Y46" s="12" t="s">
        <v>386</v>
      </c>
      <c r="Z46" s="11" t="s">
        <v>10</v>
      </c>
      <c r="AA46" s="11" t="s">
        <v>428</v>
      </c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</row>
    <row r="47" spans="1:39" ht="19.5" customHeight="1" x14ac:dyDescent="0.2">
      <c r="A47" s="46" t="s">
        <v>7</v>
      </c>
      <c r="B47" s="41" t="s">
        <v>477</v>
      </c>
      <c r="C47" s="57" t="s">
        <v>563</v>
      </c>
      <c r="D47" s="25" t="s">
        <v>560</v>
      </c>
      <c r="E47" s="30" t="s">
        <v>10</v>
      </c>
      <c r="F47" s="2" t="s">
        <v>36</v>
      </c>
      <c r="G47" s="2" t="s">
        <v>35</v>
      </c>
      <c r="H47" s="2" t="s">
        <v>307</v>
      </c>
      <c r="I47" s="2" t="s">
        <v>155</v>
      </c>
      <c r="J47" s="5">
        <v>463383980</v>
      </c>
      <c r="K47" s="5">
        <v>16025223</v>
      </c>
      <c r="L47" s="5">
        <v>438272797</v>
      </c>
      <c r="M47" s="5">
        <v>9085960</v>
      </c>
      <c r="N47" s="5"/>
      <c r="O47" s="32">
        <v>43082</v>
      </c>
      <c r="P47" s="32">
        <v>43082</v>
      </c>
      <c r="Q47" s="30">
        <v>160</v>
      </c>
      <c r="R47" s="30">
        <v>1</v>
      </c>
      <c r="S47" s="30">
        <v>1</v>
      </c>
      <c r="T47" s="30">
        <v>1</v>
      </c>
      <c r="U47" s="30"/>
      <c r="V47" s="35" t="s">
        <v>209</v>
      </c>
      <c r="W47" s="6" t="s">
        <v>253</v>
      </c>
      <c r="X47" s="12" t="s">
        <v>387</v>
      </c>
      <c r="Y47" s="12" t="s">
        <v>388</v>
      </c>
      <c r="Z47" s="11" t="s">
        <v>10</v>
      </c>
      <c r="AA47" s="11" t="s">
        <v>428</v>
      </c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 spans="1:39" ht="19.5" customHeight="1" x14ac:dyDescent="0.2">
      <c r="A48" s="46" t="s">
        <v>7</v>
      </c>
      <c r="B48" s="41" t="s">
        <v>477</v>
      </c>
      <c r="C48" s="57" t="s">
        <v>563</v>
      </c>
      <c r="D48" s="25" t="s">
        <v>560</v>
      </c>
      <c r="E48" s="30" t="s">
        <v>10</v>
      </c>
      <c r="F48" s="2" t="s">
        <v>38</v>
      </c>
      <c r="G48" s="2" t="s">
        <v>37</v>
      </c>
      <c r="H48" s="2" t="s">
        <v>308</v>
      </c>
      <c r="I48" s="2" t="s">
        <v>156</v>
      </c>
      <c r="J48" s="5">
        <v>2316919902</v>
      </c>
      <c r="K48" s="5">
        <v>80126115</v>
      </c>
      <c r="L48" s="5">
        <v>2191363985</v>
      </c>
      <c r="M48" s="5">
        <v>45429802</v>
      </c>
      <c r="N48" s="5"/>
      <c r="O48" s="32">
        <v>43082</v>
      </c>
      <c r="P48" s="32">
        <v>43082</v>
      </c>
      <c r="Q48" s="30">
        <v>800</v>
      </c>
      <c r="R48" s="30">
        <v>10</v>
      </c>
      <c r="S48" s="30">
        <v>1</v>
      </c>
      <c r="T48" s="30">
        <v>1</v>
      </c>
      <c r="U48" s="30"/>
      <c r="V48" s="36" t="s">
        <v>208</v>
      </c>
      <c r="W48" s="6" t="s">
        <v>246</v>
      </c>
      <c r="X48" s="12" t="s">
        <v>389</v>
      </c>
      <c r="Y48" s="12" t="s">
        <v>390</v>
      </c>
      <c r="Z48" s="11" t="s">
        <v>10</v>
      </c>
      <c r="AA48" s="11" t="s">
        <v>429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</row>
    <row r="49" spans="1:39" ht="19.5" customHeight="1" x14ac:dyDescent="0.2">
      <c r="A49" s="46" t="s">
        <v>7</v>
      </c>
      <c r="B49" s="41" t="s">
        <v>477</v>
      </c>
      <c r="C49" s="57" t="s">
        <v>563</v>
      </c>
      <c r="D49" s="25" t="s">
        <v>560</v>
      </c>
      <c r="E49" s="30" t="s">
        <v>30</v>
      </c>
      <c r="F49" s="2" t="s">
        <v>32</v>
      </c>
      <c r="G49" s="2" t="s">
        <v>31</v>
      </c>
      <c r="H49" s="2" t="s">
        <v>305</v>
      </c>
      <c r="I49" s="2">
        <v>355</v>
      </c>
      <c r="J49" s="5">
        <v>1642261522</v>
      </c>
      <c r="K49" s="5">
        <f>+J49-L49-M49</f>
        <v>60614032</v>
      </c>
      <c r="L49" s="5">
        <v>1549446284</v>
      </c>
      <c r="M49" s="5">
        <v>32201206</v>
      </c>
      <c r="N49" s="5"/>
      <c r="O49" s="32">
        <v>43082</v>
      </c>
      <c r="P49" s="32">
        <v>43082</v>
      </c>
      <c r="Q49" s="30">
        <v>640</v>
      </c>
      <c r="R49" s="30">
        <v>16</v>
      </c>
      <c r="S49" s="30">
        <v>1</v>
      </c>
      <c r="T49" s="30">
        <v>1</v>
      </c>
      <c r="U49" s="30"/>
      <c r="V49" s="35" t="s">
        <v>211</v>
      </c>
      <c r="W49" s="6" t="s">
        <v>252</v>
      </c>
      <c r="X49" s="15" t="s">
        <v>391</v>
      </c>
      <c r="Y49" s="15" t="s">
        <v>321</v>
      </c>
      <c r="Z49" s="2" t="s">
        <v>210</v>
      </c>
      <c r="AA49" s="2" t="s">
        <v>430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</row>
    <row r="50" spans="1:39" ht="19.5" customHeight="1" x14ac:dyDescent="0.2">
      <c r="A50" s="46" t="s">
        <v>7</v>
      </c>
      <c r="B50" s="41" t="s">
        <v>477</v>
      </c>
      <c r="C50" s="57" t="s">
        <v>563</v>
      </c>
      <c r="D50" s="25" t="s">
        <v>560</v>
      </c>
      <c r="E50" s="30" t="s">
        <v>28</v>
      </c>
      <c r="F50" s="2" t="s">
        <v>29</v>
      </c>
      <c r="G50" s="2" t="s">
        <v>46</v>
      </c>
      <c r="H50" s="2" t="s">
        <v>304</v>
      </c>
      <c r="I50" s="2">
        <v>243</v>
      </c>
      <c r="J50" s="5">
        <v>1781011674</v>
      </c>
      <c r="K50" s="5">
        <v>68653952</v>
      </c>
      <c r="L50" s="5">
        <v>1677435924</v>
      </c>
      <c r="M50" s="5">
        <v>34921798</v>
      </c>
      <c r="N50" s="5"/>
      <c r="O50" s="31">
        <v>43081</v>
      </c>
      <c r="P50" s="32">
        <v>43082</v>
      </c>
      <c r="Q50" s="30">
        <v>640</v>
      </c>
      <c r="R50" s="30">
        <v>10</v>
      </c>
      <c r="S50" s="30">
        <v>1</v>
      </c>
      <c r="T50" s="30">
        <v>0</v>
      </c>
      <c r="U50" s="30"/>
      <c r="V50" s="35" t="s">
        <v>180</v>
      </c>
      <c r="W50" s="6" t="s">
        <v>259</v>
      </c>
      <c r="X50" s="10" t="s">
        <v>392</v>
      </c>
      <c r="Y50" s="10" t="s">
        <v>393</v>
      </c>
      <c r="Z50" s="2" t="s">
        <v>28</v>
      </c>
      <c r="AA50" s="2" t="s">
        <v>418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</row>
    <row r="51" spans="1:39" ht="19.5" customHeight="1" x14ac:dyDescent="0.2">
      <c r="A51" s="46" t="s">
        <v>7</v>
      </c>
      <c r="B51" s="41" t="s">
        <v>477</v>
      </c>
      <c r="C51" s="57" t="s">
        <v>563</v>
      </c>
      <c r="D51" s="25" t="s">
        <v>560</v>
      </c>
      <c r="E51" s="30" t="s">
        <v>26</v>
      </c>
      <c r="F51" s="2" t="s">
        <v>27</v>
      </c>
      <c r="G51" s="2" t="s">
        <v>45</v>
      </c>
      <c r="H51" s="2" t="s">
        <v>303</v>
      </c>
      <c r="I51" s="2" t="s">
        <v>157</v>
      </c>
      <c r="J51" s="5">
        <v>855404726</v>
      </c>
      <c r="K51" s="5">
        <v>33174360</v>
      </c>
      <c r="L51" s="5">
        <v>789330186</v>
      </c>
      <c r="M51" s="5">
        <v>32900180</v>
      </c>
      <c r="N51" s="5"/>
      <c r="O51" s="31">
        <v>43081</v>
      </c>
      <c r="P51" s="32">
        <v>43082</v>
      </c>
      <c r="Q51" s="30">
        <v>320</v>
      </c>
      <c r="R51" s="30">
        <v>9</v>
      </c>
      <c r="S51" s="30">
        <v>1</v>
      </c>
      <c r="T51" s="30">
        <v>1</v>
      </c>
      <c r="U51" s="30" t="s">
        <v>212</v>
      </c>
      <c r="V51" s="35" t="s">
        <v>213</v>
      </c>
      <c r="W51" s="6" t="s">
        <v>251</v>
      </c>
      <c r="X51" s="10" t="s">
        <v>394</v>
      </c>
      <c r="Y51" s="10" t="s">
        <v>324</v>
      </c>
      <c r="Z51" s="2" t="s">
        <v>26</v>
      </c>
      <c r="AA51" s="2" t="s">
        <v>431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</row>
    <row r="52" spans="1:39" ht="19.5" customHeight="1" x14ac:dyDescent="0.2">
      <c r="A52" s="46" t="s">
        <v>7</v>
      </c>
      <c r="B52" s="41" t="s">
        <v>477</v>
      </c>
      <c r="C52" s="57" t="s">
        <v>563</v>
      </c>
      <c r="D52" s="25" t="s">
        <v>560</v>
      </c>
      <c r="E52" s="30" t="s">
        <v>12</v>
      </c>
      <c r="F52" s="2" t="s">
        <v>24</v>
      </c>
      <c r="G52" s="2" t="s">
        <v>43</v>
      </c>
      <c r="H52" s="2" t="s">
        <v>301</v>
      </c>
      <c r="I52" s="2" t="s">
        <v>158</v>
      </c>
      <c r="J52" s="5">
        <v>1596814933</v>
      </c>
      <c r="K52" s="5">
        <v>57829544</v>
      </c>
      <c r="L52" s="5">
        <v>1507675292</v>
      </c>
      <c r="M52" s="5">
        <v>31310097</v>
      </c>
      <c r="N52" s="5"/>
      <c r="O52" s="32">
        <v>43088</v>
      </c>
      <c r="P52" s="32">
        <v>43088</v>
      </c>
      <c r="Q52" s="30">
        <v>640</v>
      </c>
      <c r="R52" s="30">
        <v>17</v>
      </c>
      <c r="S52" s="30">
        <v>1</v>
      </c>
      <c r="T52" s="30">
        <v>1</v>
      </c>
      <c r="U52" s="30" t="s">
        <v>214</v>
      </c>
      <c r="V52" s="35" t="s">
        <v>215</v>
      </c>
      <c r="W52" s="6" t="s">
        <v>250</v>
      </c>
      <c r="X52" s="13" t="s">
        <v>395</v>
      </c>
      <c r="Y52" s="10" t="s">
        <v>321</v>
      </c>
      <c r="Z52" s="2" t="s">
        <v>12</v>
      </c>
      <c r="AA52" s="2" t="s">
        <v>423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</row>
    <row r="53" spans="1:39" ht="19.5" customHeight="1" x14ac:dyDescent="0.2">
      <c r="A53" s="46" t="s">
        <v>7</v>
      </c>
      <c r="B53" s="41" t="s">
        <v>477</v>
      </c>
      <c r="C53" s="57" t="s">
        <v>563</v>
      </c>
      <c r="D53" s="25" t="s">
        <v>560</v>
      </c>
      <c r="E53" s="30" t="s">
        <v>12</v>
      </c>
      <c r="F53" s="2" t="s">
        <v>25</v>
      </c>
      <c r="G53" s="2" t="s">
        <v>44</v>
      </c>
      <c r="H53" s="2" t="s">
        <v>302</v>
      </c>
      <c r="I53" s="2" t="s">
        <v>159</v>
      </c>
      <c r="J53" s="5">
        <v>403117495</v>
      </c>
      <c r="K53" s="5">
        <v>14457386</v>
      </c>
      <c r="L53" s="5">
        <v>376918823</v>
      </c>
      <c r="M53" s="5">
        <v>11741286</v>
      </c>
      <c r="N53" s="5"/>
      <c r="O53" s="32">
        <v>43088</v>
      </c>
      <c r="P53" s="32">
        <v>43088</v>
      </c>
      <c r="Q53" s="30">
        <v>160</v>
      </c>
      <c r="R53" s="30">
        <v>4</v>
      </c>
      <c r="S53" s="30">
        <v>1</v>
      </c>
      <c r="T53" s="30">
        <v>1</v>
      </c>
      <c r="U53" s="30"/>
      <c r="V53" s="35">
        <v>3137732354</v>
      </c>
      <c r="W53" s="6" t="s">
        <v>249</v>
      </c>
      <c r="X53" s="13" t="s">
        <v>395</v>
      </c>
      <c r="Y53" s="10" t="s">
        <v>321</v>
      </c>
      <c r="Z53" s="2" t="s">
        <v>12</v>
      </c>
      <c r="AA53" s="2" t="s">
        <v>432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</row>
    <row r="54" spans="1:39" ht="19.5" customHeight="1" x14ac:dyDescent="0.2">
      <c r="A54" s="46" t="s">
        <v>7</v>
      </c>
      <c r="B54" s="41" t="s">
        <v>477</v>
      </c>
      <c r="C54" s="57" t="s">
        <v>563</v>
      </c>
      <c r="D54" s="25" t="s">
        <v>560</v>
      </c>
      <c r="E54" s="30" t="s">
        <v>22</v>
      </c>
      <c r="F54" s="2" t="s">
        <v>23</v>
      </c>
      <c r="G54" s="2" t="s">
        <v>42</v>
      </c>
      <c r="H54" s="2" t="s">
        <v>300</v>
      </c>
      <c r="I54" s="2" t="s">
        <v>160</v>
      </c>
      <c r="J54" s="5">
        <v>1167488593</v>
      </c>
      <c r="K54" s="5">
        <v>31404324</v>
      </c>
      <c r="L54" s="5">
        <v>1113192336</v>
      </c>
      <c r="M54" s="5">
        <v>22891933</v>
      </c>
      <c r="N54" s="5"/>
      <c r="O54" s="32">
        <v>43084</v>
      </c>
      <c r="P54" s="32">
        <v>43084</v>
      </c>
      <c r="Q54" s="30">
        <v>480</v>
      </c>
      <c r="R54" s="30">
        <v>16</v>
      </c>
      <c r="S54" s="30">
        <v>1</v>
      </c>
      <c r="T54" s="30">
        <v>1</v>
      </c>
      <c r="U54" s="30" t="s">
        <v>216</v>
      </c>
      <c r="V54" s="33"/>
      <c r="W54" s="7" t="s">
        <v>225</v>
      </c>
      <c r="X54" s="11" t="s">
        <v>396</v>
      </c>
      <c r="Y54" s="11" t="s">
        <v>397</v>
      </c>
      <c r="Z54" s="2" t="s">
        <v>22</v>
      </c>
      <c r="AA54" s="2" t="s">
        <v>409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</row>
    <row r="55" spans="1:39" ht="19.5" customHeight="1" x14ac:dyDescent="0.2">
      <c r="A55" s="46" t="s">
        <v>7</v>
      </c>
      <c r="B55" s="41" t="s">
        <v>477</v>
      </c>
      <c r="C55" s="57" t="s">
        <v>563</v>
      </c>
      <c r="D55" s="25" t="s">
        <v>560</v>
      </c>
      <c r="E55" s="30" t="s">
        <v>20</v>
      </c>
      <c r="F55" s="2" t="s">
        <v>161</v>
      </c>
      <c r="G55" s="2" t="s">
        <v>40</v>
      </c>
      <c r="H55" s="2" t="s">
        <v>299</v>
      </c>
      <c r="I55" s="2" t="s">
        <v>164</v>
      </c>
      <c r="J55" s="5">
        <v>778866364</v>
      </c>
      <c r="K55" s="5">
        <v>28242992</v>
      </c>
      <c r="L55" s="5">
        <v>735351482</v>
      </c>
      <c r="M55" s="5">
        <v>15271890</v>
      </c>
      <c r="N55" s="5"/>
      <c r="O55" s="32">
        <v>43082</v>
      </c>
      <c r="P55" s="32">
        <v>43082</v>
      </c>
      <c r="Q55" s="30">
        <v>320</v>
      </c>
      <c r="R55" s="30">
        <v>5</v>
      </c>
      <c r="S55" s="30">
        <v>1</v>
      </c>
      <c r="T55" s="30">
        <v>1</v>
      </c>
      <c r="U55" s="30" t="s">
        <v>218</v>
      </c>
      <c r="V55" s="33" t="s">
        <v>219</v>
      </c>
      <c r="W55" s="7" t="s">
        <v>247</v>
      </c>
      <c r="X55" s="11" t="s">
        <v>398</v>
      </c>
      <c r="Y55" s="11" t="s">
        <v>399</v>
      </c>
      <c r="Z55" s="2" t="s">
        <v>435</v>
      </c>
      <c r="AA55" s="2" t="s">
        <v>436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</row>
    <row r="56" spans="1:39" ht="19.5" customHeight="1" x14ac:dyDescent="0.2">
      <c r="A56" s="46" t="s">
        <v>7</v>
      </c>
      <c r="B56" s="41" t="s">
        <v>477</v>
      </c>
      <c r="C56" s="57" t="s">
        <v>563</v>
      </c>
      <c r="D56" s="25" t="s">
        <v>560</v>
      </c>
      <c r="E56" s="30" t="s">
        <v>20</v>
      </c>
      <c r="F56" s="2" t="s">
        <v>162</v>
      </c>
      <c r="G56" s="2" t="s">
        <v>40</v>
      </c>
      <c r="H56" s="2" t="s">
        <v>299</v>
      </c>
      <c r="I56" s="2" t="s">
        <v>165</v>
      </c>
      <c r="J56" s="5">
        <v>389433182</v>
      </c>
      <c r="K56" s="5">
        <v>14121496</v>
      </c>
      <c r="L56" s="5">
        <v>367675741</v>
      </c>
      <c r="M56" s="5">
        <v>7635945</v>
      </c>
      <c r="N56" s="5"/>
      <c r="O56" s="32">
        <v>43082</v>
      </c>
      <c r="P56" s="32">
        <v>43082</v>
      </c>
      <c r="Q56" s="30">
        <v>160</v>
      </c>
      <c r="R56" s="30">
        <v>1</v>
      </c>
      <c r="S56" s="30">
        <v>1</v>
      </c>
      <c r="T56" s="30">
        <v>0</v>
      </c>
      <c r="U56" s="30" t="s">
        <v>218</v>
      </c>
      <c r="V56" s="33" t="s">
        <v>219</v>
      </c>
      <c r="W56" s="7" t="s">
        <v>247</v>
      </c>
      <c r="X56" s="11" t="s">
        <v>400</v>
      </c>
      <c r="Y56" s="11" t="s">
        <v>401</v>
      </c>
      <c r="Z56" s="2" t="s">
        <v>435</v>
      </c>
      <c r="AA56" s="2" t="s">
        <v>436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</row>
    <row r="57" spans="1:39" ht="19.5" customHeight="1" x14ac:dyDescent="0.2">
      <c r="A57" s="46" t="s">
        <v>7</v>
      </c>
      <c r="B57" s="41" t="s">
        <v>477</v>
      </c>
      <c r="C57" s="57" t="s">
        <v>563</v>
      </c>
      <c r="D57" s="25" t="s">
        <v>560</v>
      </c>
      <c r="E57" s="30" t="s">
        <v>20</v>
      </c>
      <c r="F57" s="2" t="s">
        <v>21</v>
      </c>
      <c r="G57" s="2" t="s">
        <v>41</v>
      </c>
      <c r="H57" s="2" t="s">
        <v>556</v>
      </c>
      <c r="I57" s="2" t="s">
        <v>166</v>
      </c>
      <c r="J57" s="74">
        <v>389433182</v>
      </c>
      <c r="K57" s="5">
        <v>14121496</v>
      </c>
      <c r="L57" s="5">
        <v>367675741</v>
      </c>
      <c r="M57" s="5">
        <v>7635945</v>
      </c>
      <c r="N57" s="5"/>
      <c r="O57" s="32">
        <v>43082</v>
      </c>
      <c r="P57" s="32">
        <v>43082</v>
      </c>
      <c r="Q57" s="30">
        <v>160</v>
      </c>
      <c r="R57" s="30">
        <v>5</v>
      </c>
      <c r="S57" s="30">
        <v>1</v>
      </c>
      <c r="T57" s="30">
        <v>1</v>
      </c>
      <c r="U57" s="30"/>
      <c r="V57" s="33" t="s">
        <v>217</v>
      </c>
      <c r="W57" s="7" t="s">
        <v>263</v>
      </c>
      <c r="X57" s="11" t="s">
        <v>402</v>
      </c>
      <c r="Y57" s="11" t="s">
        <v>403</v>
      </c>
      <c r="Z57" s="2" t="s">
        <v>433</v>
      </c>
      <c r="AA57" s="2" t="s">
        <v>434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ht="19.5" customHeight="1" x14ac:dyDescent="0.2">
      <c r="A58" s="46" t="s">
        <v>7</v>
      </c>
      <c r="B58" s="41" t="s">
        <v>477</v>
      </c>
      <c r="C58" s="57" t="s">
        <v>563</v>
      </c>
      <c r="D58" s="25" t="s">
        <v>560</v>
      </c>
      <c r="E58" s="30" t="s">
        <v>11</v>
      </c>
      <c r="F58" s="2" t="s">
        <v>19</v>
      </c>
      <c r="G58" s="2" t="s">
        <v>39</v>
      </c>
      <c r="H58" s="2" t="s">
        <v>297</v>
      </c>
      <c r="I58" s="2">
        <v>115</v>
      </c>
      <c r="J58" s="5">
        <v>1017034199</v>
      </c>
      <c r="K58" s="5">
        <v>32039642</v>
      </c>
      <c r="L58" s="5">
        <v>965052710</v>
      </c>
      <c r="M58" s="5">
        <v>19941847</v>
      </c>
      <c r="N58" s="5"/>
      <c r="O58" s="31">
        <v>43082</v>
      </c>
      <c r="P58" s="32">
        <v>43082</v>
      </c>
      <c r="Q58" s="30">
        <v>320</v>
      </c>
      <c r="R58" s="30">
        <v>2</v>
      </c>
      <c r="S58" s="30">
        <v>1</v>
      </c>
      <c r="T58" s="30">
        <v>0</v>
      </c>
      <c r="U58" s="30" t="s">
        <v>205</v>
      </c>
      <c r="V58" s="35" t="s">
        <v>205</v>
      </c>
      <c r="W58" s="6" t="s">
        <v>244</v>
      </c>
      <c r="X58" s="10" t="s">
        <v>404</v>
      </c>
      <c r="Y58" s="10" t="s">
        <v>328</v>
      </c>
      <c r="Z58" s="2" t="s">
        <v>112</v>
      </c>
      <c r="AA58" s="2" t="s">
        <v>427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</row>
    <row r="59" spans="1:39" ht="19.5" customHeight="1" x14ac:dyDescent="0.2">
      <c r="A59" s="46" t="s">
        <v>7</v>
      </c>
      <c r="B59" s="41" t="s">
        <v>477</v>
      </c>
      <c r="C59" s="57" t="s">
        <v>563</v>
      </c>
      <c r="D59" s="25" t="s">
        <v>560</v>
      </c>
      <c r="E59" s="30" t="s">
        <v>16</v>
      </c>
      <c r="F59" s="2" t="s">
        <v>18</v>
      </c>
      <c r="G59" s="2" t="s">
        <v>17</v>
      </c>
      <c r="H59" s="2" t="s">
        <v>298</v>
      </c>
      <c r="I59" s="2">
        <v>99</v>
      </c>
      <c r="J59" s="5">
        <v>1520458599</v>
      </c>
      <c r="K59" s="5">
        <v>53779092</v>
      </c>
      <c r="L59" s="5">
        <v>1436866593</v>
      </c>
      <c r="M59" s="5">
        <v>29812914</v>
      </c>
      <c r="N59" s="5"/>
      <c r="O59" s="31">
        <v>43081</v>
      </c>
      <c r="P59" s="32">
        <v>43082</v>
      </c>
      <c r="Q59" s="30">
        <v>480</v>
      </c>
      <c r="R59" s="30">
        <v>2</v>
      </c>
      <c r="S59" s="30">
        <v>1</v>
      </c>
      <c r="T59" s="30">
        <v>1</v>
      </c>
      <c r="U59" s="30" t="s">
        <v>220</v>
      </c>
      <c r="V59" s="35" t="s">
        <v>221</v>
      </c>
      <c r="W59" s="6" t="s">
        <v>248</v>
      </c>
      <c r="X59" s="15" t="s">
        <v>405</v>
      </c>
      <c r="Y59" s="15" t="s">
        <v>406</v>
      </c>
      <c r="Z59" s="2" t="s">
        <v>16</v>
      </c>
      <c r="AA59" s="2" t="s">
        <v>437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</row>
    <row r="60" spans="1:39" x14ac:dyDescent="0.2">
      <c r="A60" s="47" t="s">
        <v>224</v>
      </c>
      <c r="B60" s="48"/>
      <c r="C60" s="48"/>
      <c r="D60" s="48"/>
      <c r="E60" s="48"/>
      <c r="F60" s="48"/>
      <c r="G60" s="48"/>
      <c r="H60" s="48"/>
      <c r="I60" s="48"/>
      <c r="J60" s="49">
        <f>SUM(J3:J59)</f>
        <v>54019727966</v>
      </c>
      <c r="K60" s="49">
        <f t="shared" ref="K60:L60" si="0">SUM(K3:K59)</f>
        <v>1884938918</v>
      </c>
      <c r="L60" s="49">
        <f t="shared" si="0"/>
        <v>50749708029</v>
      </c>
      <c r="M60" s="49">
        <f>SUM(M3:M59)</f>
        <v>1255716158</v>
      </c>
      <c r="N60" s="48"/>
      <c r="O60" s="48"/>
      <c r="P60" s="48"/>
      <c r="Q60" s="50">
        <f>SUM(Q3:Q59)</f>
        <v>20160</v>
      </c>
      <c r="R60" s="50">
        <f t="shared" ref="R60:T60" si="1">SUM(R3:R59)</f>
        <v>290</v>
      </c>
      <c r="S60" s="50">
        <f t="shared" si="1"/>
        <v>57</v>
      </c>
      <c r="T60" s="50">
        <f t="shared" si="1"/>
        <v>40</v>
      </c>
      <c r="U60" s="33"/>
      <c r="V60" s="33"/>
      <c r="W60" s="51"/>
      <c r="X60" s="51"/>
      <c r="Y60" s="51"/>
      <c r="Z60" s="51"/>
      <c r="AA60" s="5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</row>
  </sheetData>
  <mergeCells count="27">
    <mergeCell ref="AB1:AM1"/>
    <mergeCell ref="N1:N2"/>
    <mergeCell ref="O1:O2"/>
    <mergeCell ref="P1:P2"/>
    <mergeCell ref="L1:M1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D1:D2"/>
    <mergeCell ref="C1:C2"/>
    <mergeCell ref="Q1:Q2"/>
    <mergeCell ref="R1:R2"/>
    <mergeCell ref="S1:S2"/>
    <mergeCell ref="T1:T2"/>
    <mergeCell ref="U1:U2"/>
    <mergeCell ref="AA1:AA2"/>
    <mergeCell ref="V1:V2"/>
    <mergeCell ref="W1:W2"/>
    <mergeCell ref="X1:X2"/>
    <mergeCell ref="Y1:Y2"/>
    <mergeCell ref="Z1:Z2"/>
  </mergeCells>
  <hyperlinks>
    <hyperlink ref="W4" r:id="rId1"/>
    <hyperlink ref="W5" r:id="rId2"/>
    <hyperlink ref="W7" r:id="rId3"/>
    <hyperlink ref="W8" r:id="rId4"/>
    <hyperlink ref="W9" r:id="rId5"/>
    <hyperlink ref="W10" r:id="rId6"/>
    <hyperlink ref="W11" r:id="rId7"/>
    <hyperlink ref="W12" r:id="rId8"/>
    <hyperlink ref="W13" r:id="rId9"/>
    <hyperlink ref="W14" r:id="rId10"/>
    <hyperlink ref="W15" r:id="rId11"/>
    <hyperlink ref="W17" r:id="rId12"/>
    <hyperlink ref="W18" r:id="rId13"/>
    <hyperlink ref="W20" r:id="rId14"/>
    <hyperlink ref="W25" r:id="rId15"/>
    <hyperlink ref="W23" r:id="rId16"/>
    <hyperlink ref="W24" r:id="rId17"/>
    <hyperlink ref="W26" r:id="rId18"/>
    <hyperlink ref="W27" r:id="rId19"/>
    <hyperlink ref="W28" r:id="rId20"/>
    <hyperlink ref="W29" r:id="rId21"/>
    <hyperlink ref="W30" r:id="rId22"/>
    <hyperlink ref="W31" r:id="rId23"/>
    <hyperlink ref="W32" r:id="rId24"/>
    <hyperlink ref="W33" r:id="rId25"/>
    <hyperlink ref="W34" r:id="rId26"/>
    <hyperlink ref="W35" r:id="rId27"/>
    <hyperlink ref="W36" r:id="rId28"/>
    <hyperlink ref="W37:W39" r:id="rId29" display="funcodig@gmail.com"/>
    <hyperlink ref="W53" r:id="rId30"/>
    <hyperlink ref="W52" r:id="rId31"/>
    <hyperlink ref="W59" r:id="rId32"/>
    <hyperlink ref="W56" r:id="rId33"/>
    <hyperlink ref="W54" r:id="rId34"/>
    <hyperlink ref="W58" r:id="rId35"/>
    <hyperlink ref="W44" r:id="rId36"/>
    <hyperlink ref="W42:W43" r:id="rId37" display="cormades@gmail.com "/>
    <hyperlink ref="W40:W41" r:id="rId38" display="direccion@nu3.org.co"/>
    <hyperlink ref="W46" r:id="rId39"/>
    <hyperlink ref="W48" r:id="rId40"/>
    <hyperlink ref="W47" r:id="rId41"/>
    <hyperlink ref="W49" r:id="rId42"/>
    <hyperlink ref="W50" r:id="rId43"/>
    <hyperlink ref="W51" r:id="rId44"/>
    <hyperlink ref="W6" r:id="rId45"/>
    <hyperlink ref="W3" r:id="rId46"/>
    <hyperlink ref="W21" r:id="rId47"/>
    <hyperlink ref="W45" r:id="rId48"/>
    <hyperlink ref="W55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85" zoomScaleNormal="85" workbookViewId="0">
      <selection activeCell="B37" sqref="B37"/>
    </sheetView>
  </sheetViews>
  <sheetFormatPr baseColWidth="10" defaultRowHeight="15" x14ac:dyDescent="0.25"/>
  <cols>
    <col min="11" max="11" width="14.85546875" customWidth="1"/>
    <col min="12" max="12" width="18.140625" customWidth="1"/>
    <col min="13" max="13" width="16.140625" customWidth="1"/>
    <col min="15" max="15" width="14.7109375" customWidth="1"/>
    <col min="16" max="16" width="15.140625" customWidth="1"/>
    <col min="18" max="18" width="19.140625" customWidth="1"/>
  </cols>
  <sheetData>
    <row r="1" spans="1:32" s="22" customFormat="1" ht="45" customHeight="1" x14ac:dyDescent="0.25">
      <c r="A1" s="65" t="s">
        <v>442</v>
      </c>
      <c r="B1" s="65" t="s">
        <v>443</v>
      </c>
      <c r="C1" s="65" t="s">
        <v>444</v>
      </c>
      <c r="D1" s="65" t="s">
        <v>445</v>
      </c>
      <c r="E1" s="65" t="s">
        <v>446</v>
      </c>
      <c r="F1" s="65" t="s">
        <v>447</v>
      </c>
      <c r="G1" s="63" t="s">
        <v>562</v>
      </c>
      <c r="H1" s="59" t="s">
        <v>561</v>
      </c>
      <c r="I1" s="65" t="s">
        <v>448</v>
      </c>
      <c r="J1" s="38" t="s">
        <v>449</v>
      </c>
      <c r="K1" s="38" t="s">
        <v>450</v>
      </c>
      <c r="L1" s="38" t="s">
        <v>451</v>
      </c>
      <c r="M1" s="65" t="s">
        <v>452</v>
      </c>
      <c r="N1" s="65" t="s">
        <v>453</v>
      </c>
      <c r="O1" s="65" t="s">
        <v>454</v>
      </c>
      <c r="P1" s="65" t="s">
        <v>455</v>
      </c>
      <c r="Q1" s="65" t="s">
        <v>456</v>
      </c>
      <c r="R1" s="65" t="s">
        <v>457</v>
      </c>
      <c r="S1" s="65" t="s">
        <v>458</v>
      </c>
      <c r="T1" s="65" t="s">
        <v>459</v>
      </c>
      <c r="U1" s="67" t="s">
        <v>460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s="22" customFormat="1" ht="15" customHeight="1" thickBot="1" x14ac:dyDescent="0.3">
      <c r="A2" s="66"/>
      <c r="B2" s="66"/>
      <c r="C2" s="66"/>
      <c r="D2" s="66"/>
      <c r="E2" s="66"/>
      <c r="F2" s="66"/>
      <c r="G2" s="64"/>
      <c r="H2" s="60"/>
      <c r="I2" s="66"/>
      <c r="J2" s="39"/>
      <c r="K2" s="39"/>
      <c r="L2" s="39"/>
      <c r="M2" s="66"/>
      <c r="N2" s="66"/>
      <c r="O2" s="66"/>
      <c r="P2" s="66"/>
      <c r="Q2" s="66"/>
      <c r="R2" s="66"/>
      <c r="S2" s="66"/>
      <c r="T2" s="66"/>
      <c r="U2" s="40" t="s">
        <v>461</v>
      </c>
      <c r="V2" s="40" t="s">
        <v>462</v>
      </c>
      <c r="W2" s="40" t="s">
        <v>463</v>
      </c>
      <c r="X2" s="40" t="s">
        <v>464</v>
      </c>
      <c r="Y2" s="40" t="s">
        <v>465</v>
      </c>
      <c r="Z2" s="40" t="s">
        <v>466</v>
      </c>
      <c r="AA2" s="40" t="s">
        <v>467</v>
      </c>
      <c r="AB2" s="40" t="s">
        <v>468</v>
      </c>
      <c r="AC2" s="40" t="s">
        <v>469</v>
      </c>
      <c r="AD2" s="40" t="s">
        <v>470</v>
      </c>
      <c r="AE2" s="40" t="s">
        <v>471</v>
      </c>
      <c r="AF2" s="40" t="s">
        <v>472</v>
      </c>
    </row>
    <row r="3" spans="1:32" s="23" customFormat="1" ht="19.5" customHeight="1" x14ac:dyDescent="0.25">
      <c r="A3" s="41" t="s">
        <v>473</v>
      </c>
      <c r="B3" s="41" t="s">
        <v>474</v>
      </c>
      <c r="C3" s="41" t="s">
        <v>475</v>
      </c>
      <c r="D3" s="41" t="s">
        <v>74</v>
      </c>
      <c r="E3" s="41" t="s">
        <v>476</v>
      </c>
      <c r="F3" s="41" t="s">
        <v>477</v>
      </c>
      <c r="G3" s="41" t="s">
        <v>564</v>
      </c>
      <c r="H3" s="41" t="s">
        <v>478</v>
      </c>
      <c r="I3" s="41">
        <v>15</v>
      </c>
      <c r="J3" s="41">
        <f>I3*7</f>
        <v>105</v>
      </c>
      <c r="K3" s="42">
        <v>279895968.94</v>
      </c>
      <c r="L3" s="42">
        <f>M3-K3</f>
        <v>8600000.0600000024</v>
      </c>
      <c r="M3" s="42">
        <v>288495969</v>
      </c>
      <c r="N3" s="43">
        <v>43312</v>
      </c>
      <c r="O3" s="41" t="s">
        <v>479</v>
      </c>
      <c r="P3" s="44" t="s">
        <v>480</v>
      </c>
      <c r="Q3" s="41" t="s">
        <v>476</v>
      </c>
      <c r="R3" s="44" t="s">
        <v>543</v>
      </c>
      <c r="S3" s="44" t="s">
        <v>481</v>
      </c>
      <c r="T3" s="44" t="s">
        <v>482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s="23" customFormat="1" ht="19.5" customHeight="1" x14ac:dyDescent="0.25">
      <c r="A4" s="41" t="s">
        <v>483</v>
      </c>
      <c r="B4" s="41" t="s">
        <v>484</v>
      </c>
      <c r="C4" s="41" t="s">
        <v>485</v>
      </c>
      <c r="D4" s="41" t="s">
        <v>74</v>
      </c>
      <c r="E4" s="41" t="s">
        <v>422</v>
      </c>
      <c r="F4" s="41" t="s">
        <v>477</v>
      </c>
      <c r="G4" s="41" t="s">
        <v>564</v>
      </c>
      <c r="H4" s="41" t="s">
        <v>478</v>
      </c>
      <c r="I4" s="41">
        <v>10</v>
      </c>
      <c r="J4" s="41">
        <f t="shared" ref="J4:J15" si="0">I4*7</f>
        <v>70</v>
      </c>
      <c r="K4" s="42">
        <v>235963084.17499998</v>
      </c>
      <c r="L4" s="42">
        <f>M4-K4</f>
        <v>53847399.825000018</v>
      </c>
      <c r="M4" s="42">
        <f>298147459-8336975</f>
        <v>289810484</v>
      </c>
      <c r="N4" s="43">
        <v>43312</v>
      </c>
      <c r="O4" s="41" t="s">
        <v>486</v>
      </c>
      <c r="P4" s="41">
        <v>3205651374</v>
      </c>
      <c r="Q4" s="41" t="s">
        <v>487</v>
      </c>
      <c r="R4" s="44" t="s">
        <v>544</v>
      </c>
      <c r="S4" s="44" t="s">
        <v>488</v>
      </c>
      <c r="T4" s="44" t="s">
        <v>489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 s="23" customFormat="1" ht="19.5" customHeight="1" x14ac:dyDescent="0.25">
      <c r="A5" s="41" t="s">
        <v>490</v>
      </c>
      <c r="B5" s="41" t="s">
        <v>491</v>
      </c>
      <c r="C5" s="44" t="s">
        <v>289</v>
      </c>
      <c r="D5" s="41" t="s">
        <v>9</v>
      </c>
      <c r="E5" s="41" t="s">
        <v>492</v>
      </c>
      <c r="F5" s="41" t="s">
        <v>477</v>
      </c>
      <c r="G5" s="41" t="s">
        <v>564</v>
      </c>
      <c r="H5" s="41" t="s">
        <v>478</v>
      </c>
      <c r="I5" s="41">
        <v>15</v>
      </c>
      <c r="J5" s="41">
        <f t="shared" si="0"/>
        <v>105</v>
      </c>
      <c r="K5" s="42">
        <v>283231877.954</v>
      </c>
      <c r="L5" s="42">
        <v>8496956.2960000038</v>
      </c>
      <c r="M5" s="42">
        <f>1166915337/4</f>
        <v>291728834.25</v>
      </c>
      <c r="N5" s="43">
        <v>43312</v>
      </c>
      <c r="O5" s="41" t="s">
        <v>493</v>
      </c>
      <c r="P5" s="41" t="s">
        <v>494</v>
      </c>
      <c r="Q5" s="41" t="s">
        <v>424</v>
      </c>
      <c r="R5" s="44" t="s">
        <v>545</v>
      </c>
      <c r="S5" s="44" t="s">
        <v>495</v>
      </c>
      <c r="T5" s="44" t="s">
        <v>489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s="23" customFormat="1" ht="19.5" customHeight="1" x14ac:dyDescent="0.25">
      <c r="A6" s="41" t="s">
        <v>490</v>
      </c>
      <c r="B6" s="41" t="s">
        <v>491</v>
      </c>
      <c r="C6" s="44" t="s">
        <v>289</v>
      </c>
      <c r="D6" s="41" t="s">
        <v>9</v>
      </c>
      <c r="E6" s="41" t="s">
        <v>496</v>
      </c>
      <c r="F6" s="41" t="s">
        <v>477</v>
      </c>
      <c r="G6" s="41" t="s">
        <v>564</v>
      </c>
      <c r="H6" s="41" t="s">
        <v>478</v>
      </c>
      <c r="I6" s="41">
        <v>15</v>
      </c>
      <c r="J6" s="41">
        <f t="shared" si="0"/>
        <v>105</v>
      </c>
      <c r="K6" s="42">
        <v>283231877.954</v>
      </c>
      <c r="L6" s="42">
        <v>8496956.2960000038</v>
      </c>
      <c r="M6" s="42">
        <f t="shared" ref="M6:M8" si="1">1166915337/4</f>
        <v>291728834.25</v>
      </c>
      <c r="N6" s="43">
        <v>43312</v>
      </c>
      <c r="O6" s="41" t="s">
        <v>493</v>
      </c>
      <c r="P6" s="41" t="s">
        <v>494</v>
      </c>
      <c r="Q6" s="41" t="s">
        <v>424</v>
      </c>
      <c r="R6" s="44" t="s">
        <v>545</v>
      </c>
      <c r="S6" s="44" t="s">
        <v>495</v>
      </c>
      <c r="T6" s="44" t="s">
        <v>489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23" customFormat="1" ht="19.5" customHeight="1" x14ac:dyDescent="0.25">
      <c r="A7" s="41" t="s">
        <v>490</v>
      </c>
      <c r="B7" s="41" t="s">
        <v>491</v>
      </c>
      <c r="C7" s="44" t="s">
        <v>289</v>
      </c>
      <c r="D7" s="41" t="s">
        <v>9</v>
      </c>
      <c r="E7" s="41" t="s">
        <v>424</v>
      </c>
      <c r="F7" s="41" t="s">
        <v>477</v>
      </c>
      <c r="G7" s="41" t="s">
        <v>564</v>
      </c>
      <c r="H7" s="41" t="s">
        <v>478</v>
      </c>
      <c r="I7" s="41">
        <v>15</v>
      </c>
      <c r="J7" s="41">
        <f t="shared" si="0"/>
        <v>105</v>
      </c>
      <c r="K7" s="42">
        <v>283231877.954</v>
      </c>
      <c r="L7" s="42">
        <v>8496956.2960000038</v>
      </c>
      <c r="M7" s="42">
        <f t="shared" si="1"/>
        <v>291728834.25</v>
      </c>
      <c r="N7" s="43">
        <v>43312</v>
      </c>
      <c r="O7" s="41" t="s">
        <v>493</v>
      </c>
      <c r="P7" s="41" t="s">
        <v>494</v>
      </c>
      <c r="Q7" s="41" t="s">
        <v>424</v>
      </c>
      <c r="R7" s="44" t="s">
        <v>545</v>
      </c>
      <c r="S7" s="44" t="s">
        <v>495</v>
      </c>
      <c r="T7" s="44" t="s">
        <v>489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s="23" customFormat="1" ht="19.5" customHeight="1" x14ac:dyDescent="0.25">
      <c r="A8" s="41" t="s">
        <v>490</v>
      </c>
      <c r="B8" s="41" t="s">
        <v>491</v>
      </c>
      <c r="C8" s="44" t="s">
        <v>289</v>
      </c>
      <c r="D8" s="41" t="s">
        <v>9</v>
      </c>
      <c r="E8" s="41" t="s">
        <v>497</v>
      </c>
      <c r="F8" s="41" t="s">
        <v>477</v>
      </c>
      <c r="G8" s="41" t="s">
        <v>564</v>
      </c>
      <c r="H8" s="41" t="s">
        <v>478</v>
      </c>
      <c r="I8" s="41">
        <v>15</v>
      </c>
      <c r="J8" s="41">
        <f t="shared" si="0"/>
        <v>105</v>
      </c>
      <c r="K8" s="42">
        <v>283231877.954</v>
      </c>
      <c r="L8" s="42">
        <v>8496956.2960000038</v>
      </c>
      <c r="M8" s="42">
        <f t="shared" si="1"/>
        <v>291728834.25</v>
      </c>
      <c r="N8" s="43">
        <v>43312</v>
      </c>
      <c r="O8" s="41" t="s">
        <v>493</v>
      </c>
      <c r="P8" s="41" t="s">
        <v>494</v>
      </c>
      <c r="Q8" s="41" t="s">
        <v>424</v>
      </c>
      <c r="R8" s="44" t="s">
        <v>545</v>
      </c>
      <c r="S8" s="44" t="s">
        <v>495</v>
      </c>
      <c r="T8" s="44" t="s">
        <v>489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s="23" customFormat="1" ht="19.5" customHeight="1" x14ac:dyDescent="0.25">
      <c r="A9" s="41" t="s">
        <v>498</v>
      </c>
      <c r="B9" s="41" t="s">
        <v>499</v>
      </c>
      <c r="C9" s="41" t="s">
        <v>500</v>
      </c>
      <c r="D9" s="41" t="s">
        <v>13</v>
      </c>
      <c r="E9" s="41" t="s">
        <v>501</v>
      </c>
      <c r="F9" s="41" t="s">
        <v>477</v>
      </c>
      <c r="G9" s="41" t="s">
        <v>564</v>
      </c>
      <c r="H9" s="41" t="s">
        <v>478</v>
      </c>
      <c r="I9" s="41">
        <v>30</v>
      </c>
      <c r="J9" s="41">
        <f t="shared" si="0"/>
        <v>210</v>
      </c>
      <c r="K9" s="42">
        <v>639788249.29999995</v>
      </c>
      <c r="L9" s="42">
        <f>M9-K9</f>
        <v>12795764.700000048</v>
      </c>
      <c r="M9" s="42">
        <v>652584014</v>
      </c>
      <c r="N9" s="43">
        <v>43312</v>
      </c>
      <c r="O9" s="41" t="s">
        <v>502</v>
      </c>
      <c r="P9" s="44" t="s">
        <v>503</v>
      </c>
      <c r="Q9" s="41" t="s">
        <v>501</v>
      </c>
      <c r="R9" s="44" t="s">
        <v>546</v>
      </c>
      <c r="S9" s="44" t="s">
        <v>504</v>
      </c>
      <c r="T9" s="44" t="s">
        <v>505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s="23" customFormat="1" ht="19.5" customHeight="1" x14ac:dyDescent="0.25">
      <c r="A10" s="41" t="s">
        <v>506</v>
      </c>
      <c r="B10" s="41" t="s">
        <v>507</v>
      </c>
      <c r="C10" s="41" t="s">
        <v>508</v>
      </c>
      <c r="D10" s="41" t="s">
        <v>13</v>
      </c>
      <c r="E10" s="45" t="s">
        <v>14</v>
      </c>
      <c r="F10" s="41" t="s">
        <v>477</v>
      </c>
      <c r="G10" s="41" t="s">
        <v>564</v>
      </c>
      <c r="H10" s="41" t="s">
        <v>478</v>
      </c>
      <c r="I10" s="41">
        <v>15</v>
      </c>
      <c r="J10" s="41">
        <f t="shared" si="0"/>
        <v>105</v>
      </c>
      <c r="K10" s="42">
        <v>304382917.77419353</v>
      </c>
      <c r="L10" s="42">
        <f>M10-K10</f>
        <v>45490160.225806475</v>
      </c>
      <c r="M10" s="42">
        <v>349873078</v>
      </c>
      <c r="N10" s="43">
        <v>43312</v>
      </c>
      <c r="O10" s="41" t="s">
        <v>509</v>
      </c>
      <c r="P10" s="41" t="s">
        <v>510</v>
      </c>
      <c r="Q10" s="41" t="s">
        <v>501</v>
      </c>
      <c r="R10" s="44" t="s">
        <v>547</v>
      </c>
      <c r="S10" s="44" t="s">
        <v>511</v>
      </c>
      <c r="T10" s="44" t="s">
        <v>512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s="23" customFormat="1" ht="19.5" customHeight="1" x14ac:dyDescent="0.25">
      <c r="A11" s="41" t="s">
        <v>513</v>
      </c>
      <c r="B11" s="41" t="s">
        <v>514</v>
      </c>
      <c r="C11" s="41" t="s">
        <v>515</v>
      </c>
      <c r="D11" s="41" t="s">
        <v>10</v>
      </c>
      <c r="E11" s="41" t="s">
        <v>516</v>
      </c>
      <c r="F11" s="41" t="s">
        <v>477</v>
      </c>
      <c r="G11" s="41" t="s">
        <v>564</v>
      </c>
      <c r="H11" s="41" t="s">
        <v>478</v>
      </c>
      <c r="I11" s="41">
        <v>15</v>
      </c>
      <c r="J11" s="41">
        <f t="shared" si="0"/>
        <v>105</v>
      </c>
      <c r="K11" s="42">
        <v>281642584.954</v>
      </c>
      <c r="L11" s="42">
        <v>5632851.5460000038</v>
      </c>
      <c r="M11" s="42">
        <f>574550873/2</f>
        <v>287275436.5</v>
      </c>
      <c r="N11" s="43">
        <v>43312</v>
      </c>
      <c r="O11" s="41" t="s">
        <v>517</v>
      </c>
      <c r="P11" s="41" t="s">
        <v>208</v>
      </c>
      <c r="Q11" s="41" t="s">
        <v>516</v>
      </c>
      <c r="R11" s="44" t="s">
        <v>550</v>
      </c>
      <c r="S11" s="44" t="s">
        <v>518</v>
      </c>
      <c r="T11" s="44" t="s">
        <v>519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s="23" customFormat="1" ht="19.5" customHeight="1" x14ac:dyDescent="0.25">
      <c r="A12" s="41" t="s">
        <v>513</v>
      </c>
      <c r="B12" s="41" t="s">
        <v>514</v>
      </c>
      <c r="C12" s="41" t="s">
        <v>515</v>
      </c>
      <c r="D12" s="41" t="s">
        <v>10</v>
      </c>
      <c r="E12" s="41" t="s">
        <v>520</v>
      </c>
      <c r="F12" s="41" t="s">
        <v>477</v>
      </c>
      <c r="G12" s="41" t="s">
        <v>564</v>
      </c>
      <c r="H12" s="41" t="s">
        <v>478</v>
      </c>
      <c r="I12" s="41">
        <v>15</v>
      </c>
      <c r="J12" s="41">
        <f t="shared" si="0"/>
        <v>105</v>
      </c>
      <c r="K12" s="42">
        <v>281642584.954</v>
      </c>
      <c r="L12" s="42">
        <f>M12-K12</f>
        <v>5632851.5460000038</v>
      </c>
      <c r="M12" s="42">
        <v>287275436.5</v>
      </c>
      <c r="N12" s="43">
        <v>43312</v>
      </c>
      <c r="O12" s="41" t="s">
        <v>517</v>
      </c>
      <c r="P12" s="41" t="s">
        <v>208</v>
      </c>
      <c r="Q12" s="41" t="s">
        <v>516</v>
      </c>
      <c r="R12" s="44" t="s">
        <v>550</v>
      </c>
      <c r="S12" s="44" t="s">
        <v>518</v>
      </c>
      <c r="T12" s="44" t="s">
        <v>519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s="23" customFormat="1" ht="19.5" customHeight="1" x14ac:dyDescent="0.25">
      <c r="A13" s="41" t="s">
        <v>521</v>
      </c>
      <c r="B13" s="41" t="s">
        <v>522</v>
      </c>
      <c r="C13" s="41" t="s">
        <v>302</v>
      </c>
      <c r="D13" s="41" t="s">
        <v>12</v>
      </c>
      <c r="E13" s="41" t="s">
        <v>523</v>
      </c>
      <c r="F13" s="41" t="s">
        <v>477</v>
      </c>
      <c r="G13" s="41" t="s">
        <v>564</v>
      </c>
      <c r="H13" s="41" t="s">
        <v>478</v>
      </c>
      <c r="I13" s="41">
        <v>15</v>
      </c>
      <c r="J13" s="41">
        <f t="shared" si="0"/>
        <v>105</v>
      </c>
      <c r="K13" s="42">
        <v>316296320</v>
      </c>
      <c r="L13" s="42">
        <f>M13-K13</f>
        <v>6325926</v>
      </c>
      <c r="M13" s="42">
        <v>322622246</v>
      </c>
      <c r="N13" s="43">
        <v>43312</v>
      </c>
      <c r="O13" s="41" t="s">
        <v>524</v>
      </c>
      <c r="P13" s="41" t="s">
        <v>525</v>
      </c>
      <c r="Q13" s="41" t="s">
        <v>523</v>
      </c>
      <c r="R13" s="44" t="s">
        <v>548</v>
      </c>
      <c r="S13" s="44" t="s">
        <v>526</v>
      </c>
      <c r="T13" s="44" t="s">
        <v>527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s="23" customFormat="1" ht="19.5" customHeight="1" x14ac:dyDescent="0.25">
      <c r="A14" s="41" t="s">
        <v>528</v>
      </c>
      <c r="B14" s="41" t="s">
        <v>529</v>
      </c>
      <c r="C14" s="41" t="s">
        <v>297</v>
      </c>
      <c r="D14" s="41" t="s">
        <v>11</v>
      </c>
      <c r="E14" s="41" t="s">
        <v>530</v>
      </c>
      <c r="F14" s="41" t="s">
        <v>477</v>
      </c>
      <c r="G14" s="41" t="s">
        <v>564</v>
      </c>
      <c r="H14" s="41" t="s">
        <v>478</v>
      </c>
      <c r="I14" s="41">
        <v>15</v>
      </c>
      <c r="J14" s="41">
        <f t="shared" si="0"/>
        <v>105</v>
      </c>
      <c r="K14" s="42">
        <v>336301017.13999999</v>
      </c>
      <c r="L14" s="42">
        <f>M14-K14</f>
        <v>6726019.8600000143</v>
      </c>
      <c r="M14" s="42">
        <v>343027037</v>
      </c>
      <c r="N14" s="43">
        <v>43312</v>
      </c>
      <c r="O14" s="41" t="s">
        <v>531</v>
      </c>
      <c r="P14" s="44" t="s">
        <v>532</v>
      </c>
      <c r="Q14" s="41" t="s">
        <v>427</v>
      </c>
      <c r="R14" s="44" t="s">
        <v>551</v>
      </c>
      <c r="S14" s="44" t="s">
        <v>404</v>
      </c>
      <c r="T14" s="44" t="s">
        <v>533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s="23" customFormat="1" ht="19.5" customHeight="1" x14ac:dyDescent="0.25">
      <c r="A15" s="41" t="s">
        <v>534</v>
      </c>
      <c r="B15" s="45" t="s">
        <v>535</v>
      </c>
      <c r="C15" s="41" t="s">
        <v>536</v>
      </c>
      <c r="D15" s="41" t="s">
        <v>86</v>
      </c>
      <c r="E15" s="45" t="s">
        <v>537</v>
      </c>
      <c r="F15" s="41" t="s">
        <v>477</v>
      </c>
      <c r="G15" s="41" t="s">
        <v>564</v>
      </c>
      <c r="H15" s="41" t="s">
        <v>478</v>
      </c>
      <c r="I15" s="41">
        <v>15</v>
      </c>
      <c r="J15" s="41">
        <f t="shared" si="0"/>
        <v>105</v>
      </c>
      <c r="K15" s="42">
        <v>247481433.914</v>
      </c>
      <c r="L15" s="42">
        <f>M15-K15</f>
        <v>4949629.0859999955</v>
      </c>
      <c r="M15" s="42">
        <v>252431063</v>
      </c>
      <c r="N15" s="43">
        <v>43336</v>
      </c>
      <c r="O15" s="41" t="s">
        <v>538</v>
      </c>
      <c r="P15" s="41" t="s">
        <v>539</v>
      </c>
      <c r="Q15" s="41" t="s">
        <v>540</v>
      </c>
      <c r="R15" s="44" t="s">
        <v>549</v>
      </c>
      <c r="S15" s="44" t="s">
        <v>541</v>
      </c>
      <c r="T15" s="44" t="s">
        <v>542</v>
      </c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</sheetData>
  <mergeCells count="18">
    <mergeCell ref="O1:O2"/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M1:M2"/>
    <mergeCell ref="N1:N2"/>
    <mergeCell ref="Q1:Q2"/>
    <mergeCell ref="R1:R2"/>
    <mergeCell ref="S1:S2"/>
    <mergeCell ref="T1:T2"/>
    <mergeCell ref="U1:AF1"/>
  </mergeCells>
  <hyperlinks>
    <hyperlink ref="R4" r:id="rId1" display="mailto:WINTUKWAIPSI@TELECOM.COM.CO"/>
    <hyperlink ref="R13" r:id="rId2"/>
    <hyperlink ref="R14" r:id="rId3"/>
    <hyperlink ref="R15" r:id="rId4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E5" sqref="E5"/>
    </sheetView>
  </sheetViews>
  <sheetFormatPr baseColWidth="10" defaultRowHeight="15" x14ac:dyDescent="0.25"/>
  <cols>
    <col min="5" max="5" width="16" customWidth="1"/>
    <col min="7" max="7" width="20.42578125" customWidth="1"/>
    <col min="8" max="8" width="16.5703125" customWidth="1"/>
    <col min="9" max="9" width="16.7109375" customWidth="1"/>
    <col min="10" max="10" width="19" customWidth="1"/>
    <col min="11" max="11" width="15.42578125" customWidth="1"/>
    <col min="13" max="13" width="13.28515625" customWidth="1"/>
    <col min="14" max="14" width="13.42578125" customWidth="1"/>
  </cols>
  <sheetData>
    <row r="1" spans="1:19" ht="30" customHeight="1" x14ac:dyDescent="0.25">
      <c r="A1" s="61" t="s">
        <v>6</v>
      </c>
      <c r="B1" s="59" t="s">
        <v>0</v>
      </c>
      <c r="C1" s="63" t="s">
        <v>562</v>
      </c>
      <c r="D1" s="59" t="s">
        <v>561</v>
      </c>
      <c r="E1" s="59" t="s">
        <v>559</v>
      </c>
      <c r="F1" s="59" t="s">
        <v>552</v>
      </c>
      <c r="G1" s="59" t="s">
        <v>558</v>
      </c>
      <c r="H1" s="59" t="s">
        <v>163</v>
      </c>
      <c r="I1" s="59" t="s">
        <v>116</v>
      </c>
      <c r="J1" s="59" t="s">
        <v>295</v>
      </c>
      <c r="K1" s="63" t="s">
        <v>553</v>
      </c>
      <c r="L1" s="59" t="s">
        <v>2</v>
      </c>
      <c r="M1" s="59" t="s">
        <v>310</v>
      </c>
      <c r="N1" s="59" t="s">
        <v>311</v>
      </c>
      <c r="O1" s="59" t="s">
        <v>312</v>
      </c>
      <c r="P1" s="59" t="s">
        <v>313</v>
      </c>
      <c r="Q1" s="58" t="s">
        <v>314</v>
      </c>
      <c r="R1" s="58" t="s">
        <v>407</v>
      </c>
      <c r="S1" s="58" t="s">
        <v>408</v>
      </c>
    </row>
    <row r="2" spans="1:19" ht="30" customHeight="1" thickBot="1" x14ac:dyDescent="0.3">
      <c r="A2" s="62"/>
      <c r="B2" s="60"/>
      <c r="C2" s="64"/>
      <c r="D2" s="60"/>
      <c r="E2" s="60"/>
      <c r="F2" s="60"/>
      <c r="G2" s="60"/>
      <c r="H2" s="60"/>
      <c r="I2" s="60"/>
      <c r="J2" s="60"/>
      <c r="K2" s="64"/>
      <c r="L2" s="60"/>
      <c r="M2" s="60"/>
      <c r="N2" s="60"/>
      <c r="O2" s="60"/>
      <c r="P2" s="60"/>
      <c r="Q2" s="58"/>
      <c r="R2" s="58"/>
      <c r="S2" s="58"/>
    </row>
    <row r="3" spans="1:19" s="1" customFormat="1" ht="16.5" customHeight="1" x14ac:dyDescent="0.2">
      <c r="A3" s="24" t="s">
        <v>7</v>
      </c>
      <c r="B3" s="41" t="s">
        <v>477</v>
      </c>
      <c r="C3" s="57" t="s">
        <v>563</v>
      </c>
      <c r="D3" s="25" t="s">
        <v>560</v>
      </c>
      <c r="E3" s="26" t="s">
        <v>47</v>
      </c>
      <c r="F3" s="18" t="s">
        <v>48</v>
      </c>
      <c r="G3" s="18" t="s">
        <v>49</v>
      </c>
      <c r="H3" s="18" t="s">
        <v>267</v>
      </c>
      <c r="I3" s="18">
        <v>147</v>
      </c>
      <c r="J3" s="19">
        <v>1636658323</v>
      </c>
      <c r="K3" s="26">
        <v>480</v>
      </c>
      <c r="L3" s="26">
        <v>480</v>
      </c>
      <c r="M3" s="26"/>
      <c r="N3" s="34" t="s">
        <v>167</v>
      </c>
      <c r="O3" s="16" t="s">
        <v>229</v>
      </c>
      <c r="P3" s="17" t="s">
        <v>320</v>
      </c>
      <c r="Q3" s="10" t="s">
        <v>321</v>
      </c>
      <c r="R3" s="2" t="s">
        <v>22</v>
      </c>
      <c r="S3" s="2" t="s">
        <v>409</v>
      </c>
    </row>
    <row r="4" spans="1:19" s="1" customFormat="1" ht="16.5" customHeight="1" x14ac:dyDescent="0.2">
      <c r="A4" s="29" t="s">
        <v>7</v>
      </c>
      <c r="B4" s="41" t="s">
        <v>477</v>
      </c>
      <c r="C4" s="57" t="s">
        <v>563</v>
      </c>
      <c r="D4" s="25" t="s">
        <v>560</v>
      </c>
      <c r="E4" s="30" t="s">
        <v>90</v>
      </c>
      <c r="F4" s="2" t="s">
        <v>91</v>
      </c>
      <c r="G4" s="2" t="s">
        <v>92</v>
      </c>
      <c r="H4" s="2" t="s">
        <v>264</v>
      </c>
      <c r="I4" s="2">
        <v>1257</v>
      </c>
      <c r="J4" s="5">
        <v>1452107314</v>
      </c>
      <c r="K4" s="30">
        <v>480</v>
      </c>
      <c r="L4" s="30">
        <v>480</v>
      </c>
      <c r="M4" s="26" t="s">
        <v>172</v>
      </c>
      <c r="N4" s="33"/>
      <c r="O4" s="6" t="s">
        <v>231</v>
      </c>
      <c r="P4" s="10" t="s">
        <v>322</v>
      </c>
      <c r="Q4" s="10" t="s">
        <v>321</v>
      </c>
      <c r="R4" s="2" t="s">
        <v>90</v>
      </c>
      <c r="S4" s="2" t="s">
        <v>410</v>
      </c>
    </row>
    <row r="5" spans="1:19" s="1" customFormat="1" ht="16.5" customHeight="1" x14ac:dyDescent="0.2">
      <c r="A5" s="29" t="s">
        <v>7</v>
      </c>
      <c r="B5" s="41" t="s">
        <v>477</v>
      </c>
      <c r="C5" s="57" t="s">
        <v>563</v>
      </c>
      <c r="D5" s="25" t="s">
        <v>560</v>
      </c>
      <c r="E5" s="30" t="s">
        <v>50</v>
      </c>
      <c r="F5" s="2" t="s">
        <v>50</v>
      </c>
      <c r="G5" s="2" t="s">
        <v>51</v>
      </c>
      <c r="H5" s="2" t="s">
        <v>268</v>
      </c>
      <c r="I5" s="2" t="s">
        <v>118</v>
      </c>
      <c r="J5" s="5">
        <v>441411115</v>
      </c>
      <c r="K5" s="30">
        <v>160</v>
      </c>
      <c r="L5" s="30">
        <v>160</v>
      </c>
      <c r="M5" s="26" t="s">
        <v>170</v>
      </c>
      <c r="N5" s="35" t="s">
        <v>171</v>
      </c>
      <c r="O5" s="6" t="s">
        <v>230</v>
      </c>
      <c r="P5" s="10" t="s">
        <v>323</v>
      </c>
      <c r="Q5" s="10" t="s">
        <v>324</v>
      </c>
      <c r="R5" s="2" t="s">
        <v>411</v>
      </c>
      <c r="S5" s="2" t="s">
        <v>412</v>
      </c>
    </row>
    <row r="6" spans="1:19" s="1" customFormat="1" ht="16.5" customHeight="1" x14ac:dyDescent="0.2">
      <c r="A6" s="29" t="s">
        <v>7</v>
      </c>
      <c r="B6" s="41" t="s">
        <v>477</v>
      </c>
      <c r="C6" s="57" t="s">
        <v>563</v>
      </c>
      <c r="D6" s="25" t="s">
        <v>560</v>
      </c>
      <c r="E6" s="30" t="s">
        <v>52</v>
      </c>
      <c r="F6" s="2" t="s">
        <v>269</v>
      </c>
      <c r="G6" s="2" t="s">
        <v>53</v>
      </c>
      <c r="H6" s="2" t="s">
        <v>319</v>
      </c>
      <c r="I6" s="2">
        <v>595</v>
      </c>
      <c r="J6" s="5">
        <v>796447056</v>
      </c>
      <c r="K6" s="30">
        <v>320</v>
      </c>
      <c r="L6" s="30">
        <v>320</v>
      </c>
      <c r="M6" s="26" t="s">
        <v>168</v>
      </c>
      <c r="N6" s="35" t="s">
        <v>169</v>
      </c>
      <c r="O6" s="6" t="s">
        <v>228</v>
      </c>
      <c r="P6" s="12" t="s">
        <v>325</v>
      </c>
      <c r="Q6" s="12" t="s">
        <v>326</v>
      </c>
      <c r="R6" s="2" t="s">
        <v>52</v>
      </c>
      <c r="S6" s="2" t="s">
        <v>413</v>
      </c>
    </row>
    <row r="7" spans="1:19" s="1" customFormat="1" ht="16.5" customHeight="1" x14ac:dyDescent="0.2">
      <c r="A7" s="29" t="s">
        <v>7</v>
      </c>
      <c r="B7" s="41" t="s">
        <v>477</v>
      </c>
      <c r="C7" s="57" t="s">
        <v>563</v>
      </c>
      <c r="D7" s="25" t="s">
        <v>560</v>
      </c>
      <c r="E7" s="30" t="s">
        <v>93</v>
      </c>
      <c r="F7" s="2" t="s">
        <v>94</v>
      </c>
      <c r="G7" s="2" t="s">
        <v>95</v>
      </c>
      <c r="H7" s="2" t="s">
        <v>270</v>
      </c>
      <c r="I7" s="2" t="s">
        <v>119</v>
      </c>
      <c r="J7" s="5">
        <v>1698588305</v>
      </c>
      <c r="K7" s="30">
        <v>640</v>
      </c>
      <c r="L7" s="30">
        <v>640</v>
      </c>
      <c r="M7" s="26"/>
      <c r="N7" s="35" t="s">
        <v>174</v>
      </c>
      <c r="O7" s="6" t="s">
        <v>233</v>
      </c>
      <c r="P7" s="13" t="s">
        <v>327</v>
      </c>
      <c r="Q7" s="12" t="s">
        <v>328</v>
      </c>
      <c r="R7" s="2" t="s">
        <v>52</v>
      </c>
      <c r="S7" s="2" t="s">
        <v>413</v>
      </c>
    </row>
    <row r="8" spans="1:19" s="1" customFormat="1" ht="16.5" customHeight="1" x14ac:dyDescent="0.2">
      <c r="A8" s="29" t="s">
        <v>7</v>
      </c>
      <c r="B8" s="41" t="s">
        <v>477</v>
      </c>
      <c r="C8" s="57" t="s">
        <v>563</v>
      </c>
      <c r="D8" s="25" t="s">
        <v>560</v>
      </c>
      <c r="E8" s="30" t="s">
        <v>93</v>
      </c>
      <c r="F8" s="2" t="s">
        <v>96</v>
      </c>
      <c r="G8" s="2" t="s">
        <v>97</v>
      </c>
      <c r="H8" s="2" t="s">
        <v>271</v>
      </c>
      <c r="I8" s="2" t="s">
        <v>120</v>
      </c>
      <c r="J8" s="5">
        <v>841048579</v>
      </c>
      <c r="K8" s="30">
        <v>320</v>
      </c>
      <c r="L8" s="30">
        <v>320</v>
      </c>
      <c r="M8" s="26"/>
      <c r="N8" s="35" t="s">
        <v>173</v>
      </c>
      <c r="O8" s="6" t="s">
        <v>232</v>
      </c>
      <c r="P8" s="13" t="s">
        <v>327</v>
      </c>
      <c r="Q8" s="12" t="s">
        <v>328</v>
      </c>
      <c r="R8" s="2" t="s">
        <v>93</v>
      </c>
      <c r="S8" s="2" t="s">
        <v>414</v>
      </c>
    </row>
    <row r="9" spans="1:19" s="1" customFormat="1" ht="16.5" customHeight="1" x14ac:dyDescent="0.2">
      <c r="A9" s="29" t="s">
        <v>7</v>
      </c>
      <c r="B9" s="41" t="s">
        <v>477</v>
      </c>
      <c r="C9" s="57" t="s">
        <v>563</v>
      </c>
      <c r="D9" s="25" t="s">
        <v>560</v>
      </c>
      <c r="E9" s="30" t="s">
        <v>93</v>
      </c>
      <c r="F9" s="2" t="s">
        <v>273</v>
      </c>
      <c r="G9" s="2" t="s">
        <v>98</v>
      </c>
      <c r="H9" s="2" t="s">
        <v>272</v>
      </c>
      <c r="I9" s="2" t="s">
        <v>121</v>
      </c>
      <c r="J9" s="5">
        <v>1685634596</v>
      </c>
      <c r="K9" s="30">
        <v>640</v>
      </c>
      <c r="L9" s="30">
        <v>640</v>
      </c>
      <c r="M9" s="26"/>
      <c r="N9" s="35" t="s">
        <v>175</v>
      </c>
      <c r="O9" s="6" t="s">
        <v>226</v>
      </c>
      <c r="P9" s="13" t="s">
        <v>327</v>
      </c>
      <c r="Q9" s="12" t="s">
        <v>328</v>
      </c>
      <c r="R9" s="2" t="s">
        <v>93</v>
      </c>
      <c r="S9" s="2" t="s">
        <v>415</v>
      </c>
    </row>
    <row r="10" spans="1:19" s="1" customFormat="1" ht="16.5" customHeight="1" x14ac:dyDescent="0.2">
      <c r="A10" s="29" t="s">
        <v>7</v>
      </c>
      <c r="B10" s="41" t="s">
        <v>477</v>
      </c>
      <c r="C10" s="57" t="s">
        <v>563</v>
      </c>
      <c r="D10" s="25" t="s">
        <v>560</v>
      </c>
      <c r="E10" s="30" t="s">
        <v>54</v>
      </c>
      <c r="F10" s="2" t="s">
        <v>55</v>
      </c>
      <c r="G10" s="2" t="s">
        <v>56</v>
      </c>
      <c r="H10" s="2" t="s">
        <v>274</v>
      </c>
      <c r="I10" s="2" t="s">
        <v>122</v>
      </c>
      <c r="J10" s="5">
        <v>814514614</v>
      </c>
      <c r="K10" s="30">
        <v>320</v>
      </c>
      <c r="L10" s="30">
        <v>320</v>
      </c>
      <c r="M10" s="26" t="s">
        <v>176</v>
      </c>
      <c r="N10" s="35" t="s">
        <v>177</v>
      </c>
      <c r="O10" s="6" t="s">
        <v>234</v>
      </c>
      <c r="P10" s="13" t="s">
        <v>329</v>
      </c>
      <c r="Q10" s="13" t="s">
        <v>326</v>
      </c>
      <c r="R10" s="2" t="s">
        <v>54</v>
      </c>
      <c r="S10" s="2" t="s">
        <v>416</v>
      </c>
    </row>
    <row r="11" spans="1:19" s="1" customFormat="1" ht="16.5" customHeight="1" x14ac:dyDescent="0.2">
      <c r="A11" s="29" t="s">
        <v>7</v>
      </c>
      <c r="B11" s="41" t="s">
        <v>477</v>
      </c>
      <c r="C11" s="57" t="s">
        <v>563</v>
      </c>
      <c r="D11" s="25" t="s">
        <v>560</v>
      </c>
      <c r="E11" s="30" t="s">
        <v>57</v>
      </c>
      <c r="F11" s="2" t="s">
        <v>58</v>
      </c>
      <c r="G11" s="2" t="s">
        <v>123</v>
      </c>
      <c r="H11" s="2" t="s">
        <v>275</v>
      </c>
      <c r="I11" s="2">
        <v>331</v>
      </c>
      <c r="J11" s="5">
        <v>852398810</v>
      </c>
      <c r="K11" s="30">
        <v>320</v>
      </c>
      <c r="L11" s="30">
        <v>320</v>
      </c>
      <c r="M11" s="26" t="s">
        <v>178</v>
      </c>
      <c r="N11" s="35" t="s">
        <v>179</v>
      </c>
      <c r="O11" s="6" t="s">
        <v>235</v>
      </c>
      <c r="P11" s="11" t="s">
        <v>330</v>
      </c>
      <c r="Q11" s="11" t="s">
        <v>331</v>
      </c>
      <c r="R11" s="2" t="s">
        <v>57</v>
      </c>
      <c r="S11" s="2" t="s">
        <v>417</v>
      </c>
    </row>
    <row r="12" spans="1:19" s="1" customFormat="1" ht="16.5" customHeight="1" x14ac:dyDescent="0.2">
      <c r="A12" s="29" t="s">
        <v>7</v>
      </c>
      <c r="B12" s="41" t="s">
        <v>477</v>
      </c>
      <c r="C12" s="57" t="s">
        <v>563</v>
      </c>
      <c r="D12" s="25" t="s">
        <v>560</v>
      </c>
      <c r="E12" s="30" t="s">
        <v>57</v>
      </c>
      <c r="F12" s="2" t="s">
        <v>59</v>
      </c>
      <c r="G12" s="2" t="s">
        <v>60</v>
      </c>
      <c r="H12" s="2" t="s">
        <v>276</v>
      </c>
      <c r="I12" s="2">
        <v>332</v>
      </c>
      <c r="J12" s="5">
        <v>852392386</v>
      </c>
      <c r="K12" s="30">
        <v>320</v>
      </c>
      <c r="L12" s="30">
        <v>320</v>
      </c>
      <c r="M12" s="26"/>
      <c r="N12" s="35" t="s">
        <v>180</v>
      </c>
      <c r="O12" s="6" t="s">
        <v>259</v>
      </c>
      <c r="P12" s="11" t="s">
        <v>332</v>
      </c>
      <c r="Q12" s="11" t="s">
        <v>333</v>
      </c>
      <c r="R12" s="2" t="s">
        <v>28</v>
      </c>
      <c r="S12" s="2" t="s">
        <v>418</v>
      </c>
    </row>
    <row r="13" spans="1:19" s="1" customFormat="1" ht="16.5" customHeight="1" x14ac:dyDescent="0.2">
      <c r="A13" s="29" t="s">
        <v>7</v>
      </c>
      <c r="B13" s="41" t="s">
        <v>477</v>
      </c>
      <c r="C13" s="57" t="s">
        <v>563</v>
      </c>
      <c r="D13" s="25" t="s">
        <v>560</v>
      </c>
      <c r="E13" s="30" t="s">
        <v>61</v>
      </c>
      <c r="F13" s="2" t="s">
        <v>62</v>
      </c>
      <c r="G13" s="2" t="s">
        <v>63</v>
      </c>
      <c r="H13" s="2" t="s">
        <v>277</v>
      </c>
      <c r="I13" s="2">
        <v>174</v>
      </c>
      <c r="J13" s="5">
        <v>399837568</v>
      </c>
      <c r="K13" s="30">
        <v>160</v>
      </c>
      <c r="L13" s="30">
        <v>160</v>
      </c>
      <c r="M13" s="26"/>
      <c r="N13" s="35" t="s">
        <v>183</v>
      </c>
      <c r="O13" s="6" t="s">
        <v>258</v>
      </c>
      <c r="P13" s="12" t="s">
        <v>334</v>
      </c>
      <c r="Q13" s="12" t="s">
        <v>335</v>
      </c>
      <c r="R13" s="2" t="s">
        <v>61</v>
      </c>
      <c r="S13" s="2" t="s">
        <v>419</v>
      </c>
    </row>
    <row r="14" spans="1:19" s="1" customFormat="1" ht="16.5" customHeight="1" x14ac:dyDescent="0.2">
      <c r="A14" s="29" t="s">
        <v>7</v>
      </c>
      <c r="B14" s="41" t="s">
        <v>477</v>
      </c>
      <c r="C14" s="57" t="s">
        <v>563</v>
      </c>
      <c r="D14" s="25" t="s">
        <v>560</v>
      </c>
      <c r="E14" s="30" t="s">
        <v>64</v>
      </c>
      <c r="F14" s="2" t="s">
        <v>65</v>
      </c>
      <c r="G14" s="2" t="s">
        <v>66</v>
      </c>
      <c r="H14" s="2" t="s">
        <v>278</v>
      </c>
      <c r="I14" s="2" t="s">
        <v>127</v>
      </c>
      <c r="J14" s="5">
        <v>430814759</v>
      </c>
      <c r="K14" s="30">
        <v>160</v>
      </c>
      <c r="L14" s="30">
        <v>160</v>
      </c>
      <c r="M14" s="26" t="s">
        <v>187</v>
      </c>
      <c r="N14" s="35" t="s">
        <v>188</v>
      </c>
      <c r="O14" s="6" t="s">
        <v>255</v>
      </c>
      <c r="P14" s="13" t="s">
        <v>336</v>
      </c>
      <c r="Q14" s="13" t="s">
        <v>337</v>
      </c>
      <c r="R14" s="2" t="s">
        <v>64</v>
      </c>
      <c r="S14" s="2" t="s">
        <v>65</v>
      </c>
    </row>
    <row r="15" spans="1:19" s="1" customFormat="1" ht="16.5" customHeight="1" x14ac:dyDescent="0.2">
      <c r="A15" s="29" t="s">
        <v>7</v>
      </c>
      <c r="B15" s="41" t="s">
        <v>477</v>
      </c>
      <c r="C15" s="57" t="s">
        <v>563</v>
      </c>
      <c r="D15" s="25" t="s">
        <v>560</v>
      </c>
      <c r="E15" s="30" t="s">
        <v>64</v>
      </c>
      <c r="F15" s="2" t="s">
        <v>67</v>
      </c>
      <c r="G15" s="2" t="s">
        <v>68</v>
      </c>
      <c r="H15" s="2" t="s">
        <v>280</v>
      </c>
      <c r="I15" s="2" t="s">
        <v>125</v>
      </c>
      <c r="J15" s="5">
        <v>430814759</v>
      </c>
      <c r="K15" s="30">
        <v>160</v>
      </c>
      <c r="L15" s="30">
        <v>160</v>
      </c>
      <c r="M15" s="26" t="s">
        <v>186</v>
      </c>
      <c r="N15" s="35" t="s">
        <v>186</v>
      </c>
      <c r="O15" s="6" t="s">
        <v>256</v>
      </c>
      <c r="P15" s="13" t="s">
        <v>338</v>
      </c>
      <c r="Q15" s="13" t="s">
        <v>339</v>
      </c>
      <c r="R15" s="2" t="s">
        <v>64</v>
      </c>
      <c r="S15" s="2" t="s">
        <v>420</v>
      </c>
    </row>
    <row r="16" spans="1:19" s="1" customFormat="1" ht="16.5" customHeight="1" x14ac:dyDescent="0.2">
      <c r="A16" s="29" t="s">
        <v>7</v>
      </c>
      <c r="B16" s="41" t="s">
        <v>477</v>
      </c>
      <c r="C16" s="57" t="s">
        <v>563</v>
      </c>
      <c r="D16" s="25" t="s">
        <v>560</v>
      </c>
      <c r="E16" s="30" t="s">
        <v>64</v>
      </c>
      <c r="F16" s="2" t="s">
        <v>69</v>
      </c>
      <c r="G16" s="2" t="s">
        <v>70</v>
      </c>
      <c r="H16" s="2" t="s">
        <v>281</v>
      </c>
      <c r="I16" s="2" t="s">
        <v>128</v>
      </c>
      <c r="J16" s="5">
        <v>434220546</v>
      </c>
      <c r="K16" s="30">
        <v>160</v>
      </c>
      <c r="L16" s="30">
        <v>160</v>
      </c>
      <c r="M16" s="26"/>
      <c r="N16" s="35" t="s">
        <v>191</v>
      </c>
      <c r="O16" s="8" t="s">
        <v>190</v>
      </c>
      <c r="P16" s="13" t="s">
        <v>340</v>
      </c>
      <c r="Q16" s="13" t="s">
        <v>341</v>
      </c>
      <c r="R16" s="2" t="s">
        <v>64</v>
      </c>
      <c r="S16" s="2" t="s">
        <v>421</v>
      </c>
    </row>
    <row r="17" spans="1:19" s="1" customFormat="1" ht="16.5" customHeight="1" x14ac:dyDescent="0.2">
      <c r="A17" s="29" t="s">
        <v>7</v>
      </c>
      <c r="B17" s="41" t="s">
        <v>477</v>
      </c>
      <c r="C17" s="57" t="s">
        <v>563</v>
      </c>
      <c r="D17" s="25" t="s">
        <v>560</v>
      </c>
      <c r="E17" s="30" t="s">
        <v>64</v>
      </c>
      <c r="F17" s="2" t="s">
        <v>71</v>
      </c>
      <c r="G17" s="2" t="s">
        <v>72</v>
      </c>
      <c r="H17" s="2" t="s">
        <v>279</v>
      </c>
      <c r="I17" s="2" t="s">
        <v>124</v>
      </c>
      <c r="J17" s="5">
        <v>435038459</v>
      </c>
      <c r="K17" s="30">
        <v>160</v>
      </c>
      <c r="L17" s="30">
        <v>160</v>
      </c>
      <c r="M17" s="26"/>
      <c r="N17" s="35" t="s">
        <v>189</v>
      </c>
      <c r="O17" s="6" t="s">
        <v>227</v>
      </c>
      <c r="P17" s="11" t="s">
        <v>342</v>
      </c>
      <c r="Q17" s="13" t="s">
        <v>343</v>
      </c>
      <c r="R17" s="2" t="s">
        <v>64</v>
      </c>
      <c r="S17" s="2" t="s">
        <v>12</v>
      </c>
    </row>
    <row r="18" spans="1:19" s="1" customFormat="1" ht="16.5" customHeight="1" x14ac:dyDescent="0.2">
      <c r="A18" s="29" t="s">
        <v>7</v>
      </c>
      <c r="B18" s="41" t="s">
        <v>477</v>
      </c>
      <c r="C18" s="57" t="s">
        <v>563</v>
      </c>
      <c r="D18" s="25" t="s">
        <v>560</v>
      </c>
      <c r="E18" s="30" t="s">
        <v>64</v>
      </c>
      <c r="F18" s="2" t="s">
        <v>73</v>
      </c>
      <c r="G18" s="2" t="s">
        <v>72</v>
      </c>
      <c r="H18" s="2" t="s">
        <v>279</v>
      </c>
      <c r="I18" s="2" t="s">
        <v>126</v>
      </c>
      <c r="J18" s="5">
        <v>435038459</v>
      </c>
      <c r="K18" s="30">
        <v>160</v>
      </c>
      <c r="L18" s="30">
        <v>160</v>
      </c>
      <c r="M18" s="26"/>
      <c r="N18" s="35" t="s">
        <v>189</v>
      </c>
      <c r="O18" s="6" t="s">
        <v>227</v>
      </c>
      <c r="P18" s="11" t="s">
        <v>344</v>
      </c>
      <c r="Q18" s="13" t="s">
        <v>345</v>
      </c>
      <c r="R18" s="2" t="s">
        <v>64</v>
      </c>
      <c r="S18" s="2" t="s">
        <v>12</v>
      </c>
    </row>
    <row r="19" spans="1:19" s="1" customFormat="1" ht="16.5" customHeight="1" x14ac:dyDescent="0.2">
      <c r="A19" s="29" t="s">
        <v>7</v>
      </c>
      <c r="B19" s="41" t="s">
        <v>477</v>
      </c>
      <c r="C19" s="57" t="s">
        <v>563</v>
      </c>
      <c r="D19" s="25" t="s">
        <v>560</v>
      </c>
      <c r="E19" s="52" t="s">
        <v>74</v>
      </c>
      <c r="F19" s="53" t="s">
        <v>75</v>
      </c>
      <c r="G19" s="53" t="s">
        <v>76</v>
      </c>
      <c r="H19" s="53" t="s">
        <v>282</v>
      </c>
      <c r="I19" s="53" t="s">
        <v>129</v>
      </c>
      <c r="J19" s="54">
        <v>1284442177</v>
      </c>
      <c r="K19" s="30">
        <v>480</v>
      </c>
      <c r="L19" s="30">
        <v>480</v>
      </c>
      <c r="M19" s="26"/>
      <c r="N19" s="35" t="s">
        <v>184</v>
      </c>
      <c r="O19" s="8" t="s">
        <v>262</v>
      </c>
      <c r="P19" s="12" t="s">
        <v>346</v>
      </c>
      <c r="Q19" s="12" t="s">
        <v>347</v>
      </c>
      <c r="R19" s="2" t="s">
        <v>12</v>
      </c>
      <c r="S19" s="2" t="s">
        <v>423</v>
      </c>
    </row>
    <row r="20" spans="1:19" s="1" customFormat="1" ht="16.5" customHeight="1" x14ac:dyDescent="0.2">
      <c r="A20" s="29" t="s">
        <v>7</v>
      </c>
      <c r="B20" s="41" t="s">
        <v>477</v>
      </c>
      <c r="C20" s="57" t="s">
        <v>563</v>
      </c>
      <c r="D20" s="25" t="s">
        <v>560</v>
      </c>
      <c r="E20" s="52" t="s">
        <v>74</v>
      </c>
      <c r="F20" s="53" t="s">
        <v>8</v>
      </c>
      <c r="G20" s="53" t="s">
        <v>77</v>
      </c>
      <c r="H20" s="53" t="s">
        <v>283</v>
      </c>
      <c r="I20" s="53" t="s">
        <v>130</v>
      </c>
      <c r="J20" s="54">
        <v>428147307</v>
      </c>
      <c r="K20" s="30">
        <v>160</v>
      </c>
      <c r="L20" s="30">
        <v>160</v>
      </c>
      <c r="M20" s="26"/>
      <c r="N20" s="35" t="s">
        <v>185</v>
      </c>
      <c r="O20" s="6" t="s">
        <v>257</v>
      </c>
      <c r="P20" s="12" t="s">
        <v>346</v>
      </c>
      <c r="Q20" s="12" t="s">
        <v>347</v>
      </c>
      <c r="R20" s="2" t="s">
        <v>74</v>
      </c>
      <c r="S20" s="2" t="s">
        <v>422</v>
      </c>
    </row>
    <row r="21" spans="1:19" s="1" customFormat="1" ht="16.5" customHeight="1" x14ac:dyDescent="0.2">
      <c r="A21" s="29" t="s">
        <v>7</v>
      </c>
      <c r="B21" s="41" t="s">
        <v>477</v>
      </c>
      <c r="C21" s="57" t="s">
        <v>563</v>
      </c>
      <c r="D21" s="25" t="s">
        <v>560</v>
      </c>
      <c r="E21" s="52" t="s">
        <v>74</v>
      </c>
      <c r="F21" s="53" t="s">
        <v>78</v>
      </c>
      <c r="G21" s="53" t="s">
        <v>79</v>
      </c>
      <c r="H21" s="53" t="s">
        <v>284</v>
      </c>
      <c r="I21" s="53" t="s">
        <v>131</v>
      </c>
      <c r="J21" s="54">
        <v>856294786</v>
      </c>
      <c r="K21" s="30">
        <v>320</v>
      </c>
      <c r="L21" s="30">
        <v>320</v>
      </c>
      <c r="M21" s="26" t="s">
        <v>181</v>
      </c>
      <c r="N21" s="35" t="s">
        <v>182</v>
      </c>
      <c r="O21" s="6" t="s">
        <v>260</v>
      </c>
      <c r="P21" s="12" t="s">
        <v>346</v>
      </c>
      <c r="Q21" s="12" t="s">
        <v>347</v>
      </c>
      <c r="R21" s="2" t="s">
        <v>74</v>
      </c>
      <c r="S21" s="2" t="s">
        <v>422</v>
      </c>
    </row>
    <row r="22" spans="1:19" s="1" customFormat="1" ht="16.5" customHeight="1" x14ac:dyDescent="0.2">
      <c r="A22" s="29" t="s">
        <v>7</v>
      </c>
      <c r="B22" s="41" t="s">
        <v>477</v>
      </c>
      <c r="C22" s="57" t="s">
        <v>563</v>
      </c>
      <c r="D22" s="25" t="s">
        <v>560</v>
      </c>
      <c r="E22" s="52" t="s">
        <v>9</v>
      </c>
      <c r="F22" s="53" t="s">
        <v>80</v>
      </c>
      <c r="G22" s="53" t="s">
        <v>81</v>
      </c>
      <c r="H22" s="53" t="s">
        <v>285</v>
      </c>
      <c r="I22" s="53">
        <v>375</v>
      </c>
      <c r="J22" s="54">
        <v>1977599240</v>
      </c>
      <c r="K22" s="30">
        <v>640</v>
      </c>
      <c r="L22" s="30">
        <v>640</v>
      </c>
      <c r="M22" s="26"/>
      <c r="N22" s="35" t="s">
        <v>193</v>
      </c>
      <c r="O22" s="8" t="s">
        <v>261</v>
      </c>
      <c r="P22" s="9" t="s">
        <v>348</v>
      </c>
      <c r="Q22" s="9" t="s">
        <v>349</v>
      </c>
      <c r="R22" s="2" t="s">
        <v>9</v>
      </c>
      <c r="S22" s="2" t="s">
        <v>425</v>
      </c>
    </row>
    <row r="23" spans="1:19" s="1" customFormat="1" ht="16.5" customHeight="1" x14ac:dyDescent="0.2">
      <c r="A23" s="29" t="s">
        <v>7</v>
      </c>
      <c r="B23" s="41" t="s">
        <v>477</v>
      </c>
      <c r="C23" s="57" t="s">
        <v>563</v>
      </c>
      <c r="D23" s="25" t="s">
        <v>560</v>
      </c>
      <c r="E23" s="52" t="s">
        <v>9</v>
      </c>
      <c r="F23" s="53" t="s">
        <v>82</v>
      </c>
      <c r="G23" s="53" t="s">
        <v>83</v>
      </c>
      <c r="H23" s="53" t="s">
        <v>289</v>
      </c>
      <c r="I23" s="53">
        <v>376</v>
      </c>
      <c r="J23" s="54">
        <v>2035763923</v>
      </c>
      <c r="K23" s="30">
        <v>640</v>
      </c>
      <c r="L23" s="30">
        <v>640</v>
      </c>
      <c r="M23" s="26" t="s">
        <v>192</v>
      </c>
      <c r="N23" s="33"/>
      <c r="O23" s="6" t="s">
        <v>254</v>
      </c>
      <c r="P23" s="9" t="s">
        <v>350</v>
      </c>
      <c r="Q23" s="9" t="s">
        <v>351</v>
      </c>
      <c r="R23" s="2" t="s">
        <v>9</v>
      </c>
      <c r="S23" s="2" t="s">
        <v>424</v>
      </c>
    </row>
    <row r="24" spans="1:19" s="1" customFormat="1" ht="16.5" customHeight="1" x14ac:dyDescent="0.2">
      <c r="A24" s="29" t="s">
        <v>7</v>
      </c>
      <c r="B24" s="41" t="s">
        <v>477</v>
      </c>
      <c r="C24" s="57" t="s">
        <v>563</v>
      </c>
      <c r="D24" s="25" t="s">
        <v>560</v>
      </c>
      <c r="E24" s="52" t="s">
        <v>9</v>
      </c>
      <c r="F24" s="53" t="s">
        <v>84</v>
      </c>
      <c r="G24" s="53" t="s">
        <v>85</v>
      </c>
      <c r="H24" s="53" t="s">
        <v>290</v>
      </c>
      <c r="I24" s="53">
        <v>377</v>
      </c>
      <c r="J24" s="54">
        <v>2016375695</v>
      </c>
      <c r="K24" s="30">
        <v>640</v>
      </c>
      <c r="L24" s="30">
        <v>640</v>
      </c>
      <c r="M24" s="26" t="s">
        <v>194</v>
      </c>
      <c r="N24" s="35" t="s">
        <v>195</v>
      </c>
      <c r="O24" s="6" t="s">
        <v>237</v>
      </c>
      <c r="P24" s="9" t="s">
        <v>352</v>
      </c>
      <c r="Q24" s="9" t="s">
        <v>353</v>
      </c>
      <c r="R24" s="2" t="s">
        <v>9</v>
      </c>
      <c r="S24" s="2" t="s">
        <v>425</v>
      </c>
    </row>
    <row r="25" spans="1:19" s="1" customFormat="1" ht="16.5" customHeight="1" x14ac:dyDescent="0.2">
      <c r="A25" s="29" t="s">
        <v>7</v>
      </c>
      <c r="B25" s="41" t="s">
        <v>477</v>
      </c>
      <c r="C25" s="57" t="s">
        <v>563</v>
      </c>
      <c r="D25" s="25" t="s">
        <v>560</v>
      </c>
      <c r="E25" s="52" t="s">
        <v>86</v>
      </c>
      <c r="F25" s="53" t="s">
        <v>87</v>
      </c>
      <c r="G25" s="53" t="s">
        <v>77</v>
      </c>
      <c r="H25" s="53" t="s">
        <v>283</v>
      </c>
      <c r="I25" s="53" t="s">
        <v>132</v>
      </c>
      <c r="J25" s="54">
        <v>1241147614</v>
      </c>
      <c r="K25" s="30">
        <v>480</v>
      </c>
      <c r="L25" s="30">
        <v>480</v>
      </c>
      <c r="M25" s="26"/>
      <c r="N25" s="35" t="s">
        <v>185</v>
      </c>
      <c r="O25" s="6" t="s">
        <v>257</v>
      </c>
      <c r="P25" s="10" t="s">
        <v>315</v>
      </c>
      <c r="Q25" s="10" t="s">
        <v>316</v>
      </c>
      <c r="R25" s="2" t="s">
        <v>74</v>
      </c>
      <c r="S25" s="2" t="s">
        <v>422</v>
      </c>
    </row>
    <row r="26" spans="1:19" s="1" customFormat="1" ht="16.5" customHeight="1" x14ac:dyDescent="0.2">
      <c r="A26" s="29" t="s">
        <v>7</v>
      </c>
      <c r="B26" s="41" t="s">
        <v>477</v>
      </c>
      <c r="C26" s="57" t="s">
        <v>563</v>
      </c>
      <c r="D26" s="25" t="s">
        <v>560</v>
      </c>
      <c r="E26" s="52" t="s">
        <v>86</v>
      </c>
      <c r="F26" s="53" t="s">
        <v>88</v>
      </c>
      <c r="G26" s="53" t="s">
        <v>89</v>
      </c>
      <c r="H26" s="53" t="s">
        <v>291</v>
      </c>
      <c r="I26" s="53" t="s">
        <v>133</v>
      </c>
      <c r="J26" s="54">
        <v>1241147614</v>
      </c>
      <c r="K26" s="30">
        <v>480</v>
      </c>
      <c r="L26" s="30">
        <v>480</v>
      </c>
      <c r="M26" s="26" t="s">
        <v>196</v>
      </c>
      <c r="N26" s="35" t="s">
        <v>197</v>
      </c>
      <c r="O26" s="6" t="s">
        <v>236</v>
      </c>
      <c r="P26" s="10" t="s">
        <v>315</v>
      </c>
      <c r="Q26" s="10" t="s">
        <v>316</v>
      </c>
      <c r="R26" s="2" t="s">
        <v>90</v>
      </c>
      <c r="S26" s="2" t="s">
        <v>410</v>
      </c>
    </row>
    <row r="27" spans="1:19" s="1" customFormat="1" ht="16.5" customHeight="1" x14ac:dyDescent="0.2">
      <c r="A27" s="29" t="s">
        <v>7</v>
      </c>
      <c r="B27" s="41" t="s">
        <v>477</v>
      </c>
      <c r="C27" s="57" t="s">
        <v>563</v>
      </c>
      <c r="D27" s="25" t="s">
        <v>560</v>
      </c>
      <c r="E27" s="52" t="s">
        <v>99</v>
      </c>
      <c r="F27" s="53" t="s">
        <v>100</v>
      </c>
      <c r="G27" s="53" t="s">
        <v>101</v>
      </c>
      <c r="H27" s="53" t="s">
        <v>292</v>
      </c>
      <c r="I27" s="53" t="s">
        <v>134</v>
      </c>
      <c r="J27" s="54">
        <v>767077180</v>
      </c>
      <c r="K27" s="30">
        <v>320</v>
      </c>
      <c r="L27" s="30">
        <v>320</v>
      </c>
      <c r="M27" s="26" t="s">
        <v>198</v>
      </c>
      <c r="N27" s="35" t="s">
        <v>199</v>
      </c>
      <c r="O27" s="6" t="s">
        <v>238</v>
      </c>
      <c r="P27" s="9" t="s">
        <v>354</v>
      </c>
      <c r="Q27" s="9" t="s">
        <v>355</v>
      </c>
      <c r="R27" s="2" t="s">
        <v>426</v>
      </c>
      <c r="S27" s="2" t="s">
        <v>426</v>
      </c>
    </row>
    <row r="28" spans="1:19" s="1" customFormat="1" ht="16.5" customHeight="1" x14ac:dyDescent="0.2">
      <c r="A28" s="29" t="s">
        <v>7</v>
      </c>
      <c r="B28" s="41" t="s">
        <v>477</v>
      </c>
      <c r="C28" s="57" t="s">
        <v>563</v>
      </c>
      <c r="D28" s="25" t="s">
        <v>560</v>
      </c>
      <c r="E28" s="52" t="s">
        <v>140</v>
      </c>
      <c r="F28" s="53" t="s">
        <v>141</v>
      </c>
      <c r="G28" s="53" t="s">
        <v>142</v>
      </c>
      <c r="H28" s="53" t="s">
        <v>293</v>
      </c>
      <c r="I28" s="53">
        <v>34</v>
      </c>
      <c r="J28" s="54">
        <v>424090924</v>
      </c>
      <c r="K28" s="30">
        <v>160</v>
      </c>
      <c r="L28" s="30">
        <v>160</v>
      </c>
      <c r="M28" s="26"/>
      <c r="N28" s="35">
        <v>3204692908</v>
      </c>
      <c r="O28" s="6" t="s">
        <v>240</v>
      </c>
      <c r="P28" s="10" t="s">
        <v>317</v>
      </c>
      <c r="Q28" s="10" t="s">
        <v>318</v>
      </c>
      <c r="R28" s="2" t="s">
        <v>112</v>
      </c>
      <c r="S28" s="2" t="s">
        <v>427</v>
      </c>
    </row>
    <row r="29" spans="1:19" s="1" customFormat="1" ht="16.5" customHeight="1" x14ac:dyDescent="0.2">
      <c r="A29" s="29" t="s">
        <v>7</v>
      </c>
      <c r="B29" s="41" t="s">
        <v>477</v>
      </c>
      <c r="C29" s="57" t="s">
        <v>563</v>
      </c>
      <c r="D29" s="25" t="s">
        <v>560</v>
      </c>
      <c r="E29" s="52" t="s">
        <v>105</v>
      </c>
      <c r="F29" s="53" t="s">
        <v>106</v>
      </c>
      <c r="G29" s="53" t="s">
        <v>107</v>
      </c>
      <c r="H29" s="53" t="s">
        <v>296</v>
      </c>
      <c r="I29" s="53">
        <v>9501342017</v>
      </c>
      <c r="J29" s="54">
        <v>500024737</v>
      </c>
      <c r="K29" s="30">
        <v>160</v>
      </c>
      <c r="L29" s="30">
        <v>160</v>
      </c>
      <c r="M29" s="26" t="s">
        <v>201</v>
      </c>
      <c r="N29" s="35" t="s">
        <v>202</v>
      </c>
      <c r="O29" s="6" t="s">
        <v>241</v>
      </c>
      <c r="P29" s="12" t="s">
        <v>356</v>
      </c>
      <c r="Q29" s="12" t="s">
        <v>357</v>
      </c>
      <c r="R29" s="2" t="s">
        <v>112</v>
      </c>
      <c r="S29" s="2" t="s">
        <v>427</v>
      </c>
    </row>
    <row r="30" spans="1:19" s="1" customFormat="1" ht="16.5" customHeight="1" x14ac:dyDescent="0.2">
      <c r="A30" s="29" t="s">
        <v>7</v>
      </c>
      <c r="B30" s="41" t="s">
        <v>477</v>
      </c>
      <c r="C30" s="57" t="s">
        <v>563</v>
      </c>
      <c r="D30" s="25" t="s">
        <v>560</v>
      </c>
      <c r="E30" s="52" t="s">
        <v>108</v>
      </c>
      <c r="F30" s="53" t="s">
        <v>109</v>
      </c>
      <c r="G30" s="53" t="s">
        <v>110</v>
      </c>
      <c r="H30" s="53" t="s">
        <v>309</v>
      </c>
      <c r="I30" s="53">
        <v>505</v>
      </c>
      <c r="J30" s="54">
        <v>868432210</v>
      </c>
      <c r="K30" s="30">
        <v>320</v>
      </c>
      <c r="L30" s="30">
        <v>320</v>
      </c>
      <c r="M30" s="26" t="s">
        <v>200</v>
      </c>
      <c r="N30" s="33"/>
      <c r="O30" s="6" t="s">
        <v>239</v>
      </c>
      <c r="P30" s="14" t="s">
        <v>358</v>
      </c>
      <c r="Q30" s="10" t="s">
        <v>316</v>
      </c>
      <c r="R30" s="2" t="s">
        <v>28</v>
      </c>
      <c r="S30" s="2" t="s">
        <v>418</v>
      </c>
    </row>
    <row r="31" spans="1:19" s="1" customFormat="1" ht="16.5" customHeight="1" x14ac:dyDescent="0.2">
      <c r="A31" s="46" t="s">
        <v>7</v>
      </c>
      <c r="B31" s="41" t="s">
        <v>477</v>
      </c>
      <c r="C31" s="57" t="s">
        <v>563</v>
      </c>
      <c r="D31" s="25" t="s">
        <v>560</v>
      </c>
      <c r="E31" s="52" t="s">
        <v>13</v>
      </c>
      <c r="F31" s="53" t="s">
        <v>102</v>
      </c>
      <c r="G31" s="53" t="s">
        <v>53</v>
      </c>
      <c r="H31" s="53" t="s">
        <v>319</v>
      </c>
      <c r="I31" s="53">
        <v>347</v>
      </c>
      <c r="J31" s="54">
        <v>1239868850</v>
      </c>
      <c r="K31" s="30">
        <v>480</v>
      </c>
      <c r="L31" s="30">
        <v>480</v>
      </c>
      <c r="M31" s="30" t="s">
        <v>168</v>
      </c>
      <c r="N31" s="35" t="s">
        <v>169</v>
      </c>
      <c r="O31" s="6" t="s">
        <v>228</v>
      </c>
      <c r="P31" s="15" t="s">
        <v>359</v>
      </c>
      <c r="Q31" s="15" t="s">
        <v>360</v>
      </c>
      <c r="R31" s="2" t="s">
        <v>52</v>
      </c>
      <c r="S31" s="2" t="s">
        <v>413</v>
      </c>
    </row>
    <row r="32" spans="1:19" s="1" customFormat="1" ht="16.5" customHeight="1" x14ac:dyDescent="0.2">
      <c r="A32" s="46" t="s">
        <v>7</v>
      </c>
      <c r="B32" s="41" t="s">
        <v>477</v>
      </c>
      <c r="C32" s="57" t="s">
        <v>563</v>
      </c>
      <c r="D32" s="25" t="s">
        <v>560</v>
      </c>
      <c r="E32" s="30" t="s">
        <v>13</v>
      </c>
      <c r="F32" s="2" t="s">
        <v>14</v>
      </c>
      <c r="G32" s="2" t="s">
        <v>103</v>
      </c>
      <c r="H32" s="2" t="s">
        <v>136</v>
      </c>
      <c r="I32" s="2">
        <v>348</v>
      </c>
      <c r="J32" s="5">
        <v>1233820709</v>
      </c>
      <c r="K32" s="30">
        <v>800</v>
      </c>
      <c r="L32" s="30">
        <v>800</v>
      </c>
      <c r="M32" s="30"/>
      <c r="N32" s="35" t="s">
        <v>203</v>
      </c>
      <c r="O32" s="6" t="s">
        <v>242</v>
      </c>
      <c r="P32" s="15" t="s">
        <v>359</v>
      </c>
      <c r="Q32" s="15" t="s">
        <v>360</v>
      </c>
      <c r="R32" s="2" t="s">
        <v>13</v>
      </c>
      <c r="S32" s="2" t="s">
        <v>15</v>
      </c>
    </row>
    <row r="33" spans="1:19" s="1" customFormat="1" ht="16.5" customHeight="1" x14ac:dyDescent="0.2">
      <c r="A33" s="46" t="s">
        <v>7</v>
      </c>
      <c r="B33" s="41" t="s">
        <v>477</v>
      </c>
      <c r="C33" s="57" t="s">
        <v>563</v>
      </c>
      <c r="D33" s="25" t="s">
        <v>560</v>
      </c>
      <c r="E33" s="30" t="s">
        <v>13</v>
      </c>
      <c r="F33" s="2" t="s">
        <v>135</v>
      </c>
      <c r="G33" s="2" t="s">
        <v>222</v>
      </c>
      <c r="H33" s="2" t="s">
        <v>136</v>
      </c>
      <c r="I33" s="2">
        <v>349</v>
      </c>
      <c r="J33" s="5">
        <v>823359813</v>
      </c>
      <c r="K33" s="30">
        <v>320</v>
      </c>
      <c r="L33" s="30">
        <v>320</v>
      </c>
      <c r="M33" s="30"/>
      <c r="N33" s="35" t="s">
        <v>203</v>
      </c>
      <c r="O33" s="6" t="s">
        <v>242</v>
      </c>
      <c r="P33" s="15" t="s">
        <v>361</v>
      </c>
      <c r="Q33" s="15" t="s">
        <v>362</v>
      </c>
      <c r="R33" s="2" t="s">
        <v>13</v>
      </c>
      <c r="S33" s="2" t="s">
        <v>15</v>
      </c>
    </row>
    <row r="34" spans="1:19" s="1" customFormat="1" ht="16.5" customHeight="1" x14ac:dyDescent="0.2">
      <c r="A34" s="46" t="s">
        <v>7</v>
      </c>
      <c r="B34" s="41" t="s">
        <v>477</v>
      </c>
      <c r="C34" s="57" t="s">
        <v>563</v>
      </c>
      <c r="D34" s="25" t="s">
        <v>560</v>
      </c>
      <c r="E34" s="30" t="s">
        <v>13</v>
      </c>
      <c r="F34" s="2" t="s">
        <v>137</v>
      </c>
      <c r="G34" s="2" t="s">
        <v>104</v>
      </c>
      <c r="H34" s="2" t="s">
        <v>294</v>
      </c>
      <c r="I34" s="2">
        <v>351</v>
      </c>
      <c r="J34" s="5">
        <v>826275654</v>
      </c>
      <c r="K34" s="30">
        <v>320</v>
      </c>
      <c r="L34" s="30">
        <v>320</v>
      </c>
      <c r="M34" s="30"/>
      <c r="N34" s="35" t="s">
        <v>204</v>
      </c>
      <c r="O34" s="6" t="s">
        <v>243</v>
      </c>
      <c r="P34" s="15" t="s">
        <v>363</v>
      </c>
      <c r="Q34" s="15" t="s">
        <v>364</v>
      </c>
      <c r="R34" s="2" t="s">
        <v>52</v>
      </c>
      <c r="S34" s="2" t="s">
        <v>413</v>
      </c>
    </row>
    <row r="35" spans="1:19" s="1" customFormat="1" ht="16.5" customHeight="1" x14ac:dyDescent="0.2">
      <c r="A35" s="46" t="s">
        <v>7</v>
      </c>
      <c r="B35" s="41" t="s">
        <v>477</v>
      </c>
      <c r="C35" s="57" t="s">
        <v>563</v>
      </c>
      <c r="D35" s="25" t="s">
        <v>560</v>
      </c>
      <c r="E35" s="30" t="s">
        <v>13</v>
      </c>
      <c r="F35" s="2" t="s">
        <v>138</v>
      </c>
      <c r="G35" s="2" t="s">
        <v>104</v>
      </c>
      <c r="H35" s="2" t="s">
        <v>294</v>
      </c>
      <c r="I35" s="2">
        <v>353</v>
      </c>
      <c r="J35" s="5">
        <v>822547139</v>
      </c>
      <c r="K35" s="30">
        <v>320</v>
      </c>
      <c r="L35" s="30">
        <v>320</v>
      </c>
      <c r="M35" s="30"/>
      <c r="N35" s="35" t="s">
        <v>204</v>
      </c>
      <c r="O35" s="6" t="s">
        <v>243</v>
      </c>
      <c r="P35" s="15" t="s">
        <v>365</v>
      </c>
      <c r="Q35" s="15" t="s">
        <v>366</v>
      </c>
      <c r="R35" s="2" t="s">
        <v>52</v>
      </c>
      <c r="S35" s="2" t="s">
        <v>413</v>
      </c>
    </row>
    <row r="36" spans="1:19" s="1" customFormat="1" ht="16.5" customHeight="1" x14ac:dyDescent="0.2">
      <c r="A36" s="46" t="s">
        <v>7</v>
      </c>
      <c r="B36" s="41" t="s">
        <v>477</v>
      </c>
      <c r="C36" s="57" t="s">
        <v>563</v>
      </c>
      <c r="D36" s="25" t="s">
        <v>560</v>
      </c>
      <c r="E36" s="30" t="s">
        <v>13</v>
      </c>
      <c r="F36" s="2" t="s">
        <v>139</v>
      </c>
      <c r="G36" s="2" t="s">
        <v>104</v>
      </c>
      <c r="H36" s="2" t="s">
        <v>294</v>
      </c>
      <c r="I36" s="2">
        <v>354</v>
      </c>
      <c r="J36" s="5">
        <v>826275654</v>
      </c>
      <c r="K36" s="30">
        <v>320</v>
      </c>
      <c r="L36" s="30">
        <v>320</v>
      </c>
      <c r="M36" s="30"/>
      <c r="N36" s="35" t="s">
        <v>204</v>
      </c>
      <c r="O36" s="6" t="s">
        <v>243</v>
      </c>
      <c r="P36" s="15" t="s">
        <v>367</v>
      </c>
      <c r="Q36" s="15" t="s">
        <v>368</v>
      </c>
      <c r="R36" s="2" t="s">
        <v>52</v>
      </c>
      <c r="S36" s="2" t="s">
        <v>413</v>
      </c>
    </row>
    <row r="37" spans="1:19" s="1" customFormat="1" ht="16.5" customHeight="1" x14ac:dyDescent="0.2">
      <c r="A37" s="46" t="s">
        <v>7</v>
      </c>
      <c r="B37" s="41" t="s">
        <v>477</v>
      </c>
      <c r="C37" s="57" t="s">
        <v>563</v>
      </c>
      <c r="D37" s="25" t="s">
        <v>560</v>
      </c>
      <c r="E37" s="30" t="s">
        <v>111</v>
      </c>
      <c r="F37" s="2" t="s">
        <v>143</v>
      </c>
      <c r="G37" s="2" t="s">
        <v>95</v>
      </c>
      <c r="H37" s="2" t="s">
        <v>270</v>
      </c>
      <c r="I37" s="2">
        <v>393</v>
      </c>
      <c r="J37" s="5">
        <v>408598119</v>
      </c>
      <c r="K37" s="30">
        <v>160</v>
      </c>
      <c r="L37" s="30">
        <v>160</v>
      </c>
      <c r="M37" s="30"/>
      <c r="N37" s="35" t="s">
        <v>174</v>
      </c>
      <c r="O37" s="6" t="s">
        <v>233</v>
      </c>
      <c r="P37" s="12" t="s">
        <v>369</v>
      </c>
      <c r="Q37" s="12" t="s">
        <v>370</v>
      </c>
      <c r="R37" s="2" t="s">
        <v>52</v>
      </c>
      <c r="S37" s="2" t="s">
        <v>413</v>
      </c>
    </row>
    <row r="38" spans="1:19" s="1" customFormat="1" ht="16.5" customHeight="1" x14ac:dyDescent="0.2">
      <c r="A38" s="46" t="s">
        <v>7</v>
      </c>
      <c r="B38" s="41" t="s">
        <v>477</v>
      </c>
      <c r="C38" s="57" t="s">
        <v>563</v>
      </c>
      <c r="D38" s="25" t="s">
        <v>560</v>
      </c>
      <c r="E38" s="30" t="s">
        <v>111</v>
      </c>
      <c r="F38" s="2" t="s">
        <v>144</v>
      </c>
      <c r="G38" s="2" t="s">
        <v>95</v>
      </c>
      <c r="H38" s="2" t="s">
        <v>270</v>
      </c>
      <c r="I38" s="2">
        <v>394</v>
      </c>
      <c r="J38" s="5">
        <v>408598119</v>
      </c>
      <c r="K38" s="30">
        <v>160</v>
      </c>
      <c r="L38" s="30">
        <v>160</v>
      </c>
      <c r="M38" s="30"/>
      <c r="N38" s="35" t="s">
        <v>174</v>
      </c>
      <c r="O38" s="6" t="s">
        <v>233</v>
      </c>
      <c r="P38" s="12" t="s">
        <v>371</v>
      </c>
      <c r="Q38" s="12" t="s">
        <v>372</v>
      </c>
      <c r="R38" s="2" t="s">
        <v>52</v>
      </c>
      <c r="S38" s="2" t="s">
        <v>413</v>
      </c>
    </row>
    <row r="39" spans="1:19" s="1" customFormat="1" ht="16.5" customHeight="1" x14ac:dyDescent="0.2">
      <c r="A39" s="46" t="s">
        <v>7</v>
      </c>
      <c r="B39" s="41" t="s">
        <v>477</v>
      </c>
      <c r="C39" s="57" t="s">
        <v>563</v>
      </c>
      <c r="D39" s="25" t="s">
        <v>560</v>
      </c>
      <c r="E39" s="30" t="s">
        <v>111</v>
      </c>
      <c r="F39" s="2" t="s">
        <v>145</v>
      </c>
      <c r="G39" s="2" t="s">
        <v>95</v>
      </c>
      <c r="H39" s="2" t="s">
        <v>270</v>
      </c>
      <c r="I39" s="2">
        <v>395</v>
      </c>
      <c r="J39" s="5">
        <v>817196238</v>
      </c>
      <c r="K39" s="30">
        <v>320</v>
      </c>
      <c r="L39" s="30">
        <v>320</v>
      </c>
      <c r="M39" s="30"/>
      <c r="N39" s="35" t="s">
        <v>174</v>
      </c>
      <c r="O39" s="6" t="s">
        <v>233</v>
      </c>
      <c r="P39" s="12" t="s">
        <v>373</v>
      </c>
      <c r="Q39" s="12" t="s">
        <v>374</v>
      </c>
      <c r="R39" s="2" t="s">
        <v>52</v>
      </c>
      <c r="S39" s="2" t="s">
        <v>413</v>
      </c>
    </row>
    <row r="40" spans="1:19" s="1" customFormat="1" ht="16.5" customHeight="1" x14ac:dyDescent="0.2">
      <c r="A40" s="46" t="s">
        <v>7</v>
      </c>
      <c r="B40" s="41" t="s">
        <v>477</v>
      </c>
      <c r="C40" s="57" t="s">
        <v>563</v>
      </c>
      <c r="D40" s="25" t="s">
        <v>560</v>
      </c>
      <c r="E40" s="30" t="s">
        <v>111</v>
      </c>
      <c r="F40" s="2" t="s">
        <v>147</v>
      </c>
      <c r="G40" s="2" t="s">
        <v>53</v>
      </c>
      <c r="H40" s="2" t="s">
        <v>319</v>
      </c>
      <c r="I40" s="2">
        <v>397</v>
      </c>
      <c r="J40" s="5">
        <v>406614633</v>
      </c>
      <c r="K40" s="30">
        <v>160</v>
      </c>
      <c r="L40" s="30">
        <v>160</v>
      </c>
      <c r="M40" s="30" t="s">
        <v>168</v>
      </c>
      <c r="N40" s="35" t="s">
        <v>169</v>
      </c>
      <c r="O40" s="6" t="s">
        <v>228</v>
      </c>
      <c r="P40" s="12" t="s">
        <v>375</v>
      </c>
      <c r="Q40" s="12" t="s">
        <v>376</v>
      </c>
      <c r="R40" s="2" t="s">
        <v>52</v>
      </c>
      <c r="S40" s="2" t="s">
        <v>413</v>
      </c>
    </row>
    <row r="41" spans="1:19" s="1" customFormat="1" ht="16.5" customHeight="1" x14ac:dyDescent="0.2">
      <c r="A41" s="46" t="s">
        <v>7</v>
      </c>
      <c r="B41" s="41" t="s">
        <v>477</v>
      </c>
      <c r="C41" s="57" t="s">
        <v>563</v>
      </c>
      <c r="D41" s="25" t="s">
        <v>560</v>
      </c>
      <c r="E41" s="30" t="s">
        <v>111</v>
      </c>
      <c r="F41" s="2" t="s">
        <v>146</v>
      </c>
      <c r="G41" s="2" t="s">
        <v>53</v>
      </c>
      <c r="H41" s="2" t="s">
        <v>319</v>
      </c>
      <c r="I41" s="2">
        <v>396</v>
      </c>
      <c r="J41" s="5">
        <v>813229266</v>
      </c>
      <c r="K41" s="30">
        <v>320</v>
      </c>
      <c r="L41" s="30">
        <v>320</v>
      </c>
      <c r="M41" s="30" t="s">
        <v>168</v>
      </c>
      <c r="N41" s="35" t="s">
        <v>169</v>
      </c>
      <c r="O41" s="6" t="s">
        <v>228</v>
      </c>
      <c r="P41" s="12" t="s">
        <v>377</v>
      </c>
      <c r="Q41" s="12" t="s">
        <v>378</v>
      </c>
      <c r="R41" s="2" t="s">
        <v>52</v>
      </c>
      <c r="S41" s="2" t="s">
        <v>413</v>
      </c>
    </row>
    <row r="42" spans="1:19" s="1" customFormat="1" ht="16.5" customHeight="1" x14ac:dyDescent="0.2">
      <c r="A42" s="46" t="s">
        <v>7</v>
      </c>
      <c r="B42" s="41" t="s">
        <v>477</v>
      </c>
      <c r="C42" s="57" t="s">
        <v>563</v>
      </c>
      <c r="D42" s="25" t="s">
        <v>560</v>
      </c>
      <c r="E42" s="30" t="s">
        <v>112</v>
      </c>
      <c r="F42" s="2" t="s">
        <v>151</v>
      </c>
      <c r="G42" s="2" t="s">
        <v>107</v>
      </c>
      <c r="H42" s="2" t="s">
        <v>296</v>
      </c>
      <c r="I42" s="2" t="s">
        <v>150</v>
      </c>
      <c r="J42" s="5">
        <v>416352798</v>
      </c>
      <c r="K42" s="30">
        <v>160</v>
      </c>
      <c r="L42" s="30">
        <v>160</v>
      </c>
      <c r="M42" s="30" t="s">
        <v>201</v>
      </c>
      <c r="N42" s="35" t="s">
        <v>202</v>
      </c>
      <c r="O42" s="6" t="s">
        <v>241</v>
      </c>
      <c r="P42" s="14" t="s">
        <v>379</v>
      </c>
      <c r="Q42" s="10" t="s">
        <v>380</v>
      </c>
      <c r="R42" s="2" t="s">
        <v>112</v>
      </c>
      <c r="S42" s="2" t="s">
        <v>427</v>
      </c>
    </row>
    <row r="43" spans="1:19" s="1" customFormat="1" ht="16.5" customHeight="1" x14ac:dyDescent="0.2">
      <c r="A43" s="46" t="s">
        <v>7</v>
      </c>
      <c r="B43" s="41" t="s">
        <v>477</v>
      </c>
      <c r="C43" s="57" t="s">
        <v>563</v>
      </c>
      <c r="D43" s="25" t="s">
        <v>560</v>
      </c>
      <c r="E43" s="30" t="s">
        <v>112</v>
      </c>
      <c r="F43" s="2" t="s">
        <v>149</v>
      </c>
      <c r="G43" s="2" t="s">
        <v>107</v>
      </c>
      <c r="H43" s="2" t="s">
        <v>296</v>
      </c>
      <c r="I43" s="2" t="s">
        <v>148</v>
      </c>
      <c r="J43" s="5">
        <v>1249058395</v>
      </c>
      <c r="K43" s="30">
        <v>480</v>
      </c>
      <c r="L43" s="30">
        <v>480</v>
      </c>
      <c r="M43" s="30" t="s">
        <v>201</v>
      </c>
      <c r="N43" s="35" t="s">
        <v>202</v>
      </c>
      <c r="O43" s="6" t="s">
        <v>241</v>
      </c>
      <c r="P43" s="14" t="s">
        <v>381</v>
      </c>
      <c r="Q43" s="10" t="s">
        <v>382</v>
      </c>
      <c r="R43" s="2" t="s">
        <v>112</v>
      </c>
      <c r="S43" s="2" t="s">
        <v>427</v>
      </c>
    </row>
    <row r="44" spans="1:19" s="1" customFormat="1" ht="16.5" customHeight="1" x14ac:dyDescent="0.2">
      <c r="A44" s="46" t="s">
        <v>7</v>
      </c>
      <c r="B44" s="41" t="s">
        <v>477</v>
      </c>
      <c r="C44" s="57" t="s">
        <v>563</v>
      </c>
      <c r="D44" s="25" t="s">
        <v>560</v>
      </c>
      <c r="E44" s="30" t="s">
        <v>112</v>
      </c>
      <c r="F44" s="2" t="s">
        <v>153</v>
      </c>
      <c r="G44" s="2" t="s">
        <v>113</v>
      </c>
      <c r="H44" s="2" t="s">
        <v>297</v>
      </c>
      <c r="I44" s="2" t="s">
        <v>152</v>
      </c>
      <c r="J44" s="5">
        <v>1249058395</v>
      </c>
      <c r="K44" s="30">
        <v>480</v>
      </c>
      <c r="L44" s="30">
        <v>480</v>
      </c>
      <c r="M44" s="30" t="s">
        <v>205</v>
      </c>
      <c r="N44" s="35" t="s">
        <v>205</v>
      </c>
      <c r="O44" s="6" t="s">
        <v>244</v>
      </c>
      <c r="P44" s="10" t="s">
        <v>383</v>
      </c>
      <c r="Q44" s="10" t="s">
        <v>384</v>
      </c>
      <c r="R44" s="2" t="s">
        <v>112</v>
      </c>
      <c r="S44" s="2" t="s">
        <v>427</v>
      </c>
    </row>
    <row r="45" spans="1:19" s="1" customFormat="1" ht="16.5" customHeight="1" x14ac:dyDescent="0.2">
      <c r="A45" s="46" t="s">
        <v>7</v>
      </c>
      <c r="B45" s="41" t="s">
        <v>477</v>
      </c>
      <c r="C45" s="57" t="s">
        <v>563</v>
      </c>
      <c r="D45" s="25" t="s">
        <v>560</v>
      </c>
      <c r="E45" s="30" t="s">
        <v>112</v>
      </c>
      <c r="F45" s="2" t="s">
        <v>439</v>
      </c>
      <c r="G45" s="2" t="s">
        <v>113</v>
      </c>
      <c r="H45" s="2" t="s">
        <v>297</v>
      </c>
      <c r="I45" s="2" t="s">
        <v>438</v>
      </c>
      <c r="J45" s="5">
        <v>416352798</v>
      </c>
      <c r="K45" s="30">
        <v>160</v>
      </c>
      <c r="L45" s="30">
        <v>160</v>
      </c>
      <c r="M45" s="30" t="s">
        <v>205</v>
      </c>
      <c r="N45" s="35" t="s">
        <v>205</v>
      </c>
      <c r="O45" s="6" t="s">
        <v>244</v>
      </c>
      <c r="P45" s="10" t="s">
        <v>440</v>
      </c>
      <c r="Q45" s="10" t="s">
        <v>441</v>
      </c>
      <c r="R45" s="2" t="s">
        <v>112</v>
      </c>
      <c r="S45" s="2" t="s">
        <v>427</v>
      </c>
    </row>
    <row r="46" spans="1:19" s="1" customFormat="1" ht="16.5" customHeight="1" x14ac:dyDescent="0.2">
      <c r="A46" s="46" t="s">
        <v>7</v>
      </c>
      <c r="B46" s="41" t="s">
        <v>477</v>
      </c>
      <c r="C46" s="57" t="s">
        <v>563</v>
      </c>
      <c r="D46" s="25" t="s">
        <v>560</v>
      </c>
      <c r="E46" s="30" t="s">
        <v>10</v>
      </c>
      <c r="F46" s="2" t="s">
        <v>34</v>
      </c>
      <c r="G46" s="2" t="s">
        <v>33</v>
      </c>
      <c r="H46" s="2" t="s">
        <v>306</v>
      </c>
      <c r="I46" s="2" t="s">
        <v>154</v>
      </c>
      <c r="J46" s="5">
        <v>463383980</v>
      </c>
      <c r="K46" s="30">
        <v>160</v>
      </c>
      <c r="L46" s="30">
        <v>160</v>
      </c>
      <c r="M46" s="30" t="s">
        <v>206</v>
      </c>
      <c r="N46" s="35" t="s">
        <v>207</v>
      </c>
      <c r="O46" s="6" t="s">
        <v>245</v>
      </c>
      <c r="P46" s="12" t="s">
        <v>385</v>
      </c>
      <c r="Q46" s="12" t="s">
        <v>386</v>
      </c>
      <c r="R46" s="2" t="s">
        <v>10</v>
      </c>
      <c r="S46" s="2" t="s">
        <v>428</v>
      </c>
    </row>
    <row r="47" spans="1:19" s="1" customFormat="1" ht="16.5" customHeight="1" x14ac:dyDescent="0.2">
      <c r="A47" s="46" t="s">
        <v>7</v>
      </c>
      <c r="B47" s="41" t="s">
        <v>477</v>
      </c>
      <c r="C47" s="57" t="s">
        <v>563</v>
      </c>
      <c r="D47" s="25" t="s">
        <v>560</v>
      </c>
      <c r="E47" s="30" t="s">
        <v>10</v>
      </c>
      <c r="F47" s="2" t="s">
        <v>36</v>
      </c>
      <c r="G47" s="2" t="s">
        <v>35</v>
      </c>
      <c r="H47" s="2" t="s">
        <v>307</v>
      </c>
      <c r="I47" s="2" t="s">
        <v>155</v>
      </c>
      <c r="J47" s="5">
        <v>463383980</v>
      </c>
      <c r="K47" s="30">
        <v>160</v>
      </c>
      <c r="L47" s="30">
        <v>160</v>
      </c>
      <c r="M47" s="30"/>
      <c r="N47" s="35" t="s">
        <v>209</v>
      </c>
      <c r="O47" s="6" t="s">
        <v>253</v>
      </c>
      <c r="P47" s="12" t="s">
        <v>387</v>
      </c>
      <c r="Q47" s="12" t="s">
        <v>388</v>
      </c>
      <c r="R47" s="2" t="s">
        <v>10</v>
      </c>
      <c r="S47" s="2" t="s">
        <v>428</v>
      </c>
    </row>
    <row r="48" spans="1:19" s="1" customFormat="1" ht="16.5" customHeight="1" x14ac:dyDescent="0.2">
      <c r="A48" s="46" t="s">
        <v>7</v>
      </c>
      <c r="B48" s="41" t="s">
        <v>477</v>
      </c>
      <c r="C48" s="57" t="s">
        <v>563</v>
      </c>
      <c r="D48" s="25" t="s">
        <v>560</v>
      </c>
      <c r="E48" s="30" t="s">
        <v>10</v>
      </c>
      <c r="F48" s="2" t="s">
        <v>38</v>
      </c>
      <c r="G48" s="2" t="s">
        <v>37</v>
      </c>
      <c r="H48" s="2" t="s">
        <v>308</v>
      </c>
      <c r="I48" s="2" t="s">
        <v>156</v>
      </c>
      <c r="J48" s="5">
        <v>2316919902</v>
      </c>
      <c r="K48" s="30">
        <v>800</v>
      </c>
      <c r="L48" s="30">
        <v>800</v>
      </c>
      <c r="M48" s="30"/>
      <c r="N48" s="36" t="s">
        <v>208</v>
      </c>
      <c r="O48" s="6" t="s">
        <v>246</v>
      </c>
      <c r="P48" s="12" t="s">
        <v>389</v>
      </c>
      <c r="Q48" s="12" t="s">
        <v>390</v>
      </c>
      <c r="R48" s="2" t="s">
        <v>10</v>
      </c>
      <c r="S48" s="2" t="s">
        <v>429</v>
      </c>
    </row>
    <row r="49" spans="1:19" s="1" customFormat="1" ht="16.5" customHeight="1" x14ac:dyDescent="0.2">
      <c r="A49" s="46" t="s">
        <v>7</v>
      </c>
      <c r="B49" s="41" t="s">
        <v>477</v>
      </c>
      <c r="C49" s="57" t="s">
        <v>563</v>
      </c>
      <c r="D49" s="25" t="s">
        <v>560</v>
      </c>
      <c r="E49" s="30" t="s">
        <v>30</v>
      </c>
      <c r="F49" s="2" t="s">
        <v>32</v>
      </c>
      <c r="G49" s="2" t="s">
        <v>31</v>
      </c>
      <c r="H49" s="2" t="s">
        <v>305</v>
      </c>
      <c r="I49" s="2">
        <v>355</v>
      </c>
      <c r="J49" s="5">
        <v>1642261522</v>
      </c>
      <c r="K49" s="30">
        <v>640</v>
      </c>
      <c r="L49" s="30">
        <v>640</v>
      </c>
      <c r="M49" s="30"/>
      <c r="N49" s="35" t="s">
        <v>211</v>
      </c>
      <c r="O49" s="6" t="s">
        <v>252</v>
      </c>
      <c r="P49" s="15" t="s">
        <v>391</v>
      </c>
      <c r="Q49" s="15" t="s">
        <v>321</v>
      </c>
      <c r="R49" s="2" t="s">
        <v>210</v>
      </c>
      <c r="S49" s="2" t="s">
        <v>430</v>
      </c>
    </row>
    <row r="50" spans="1:19" s="1" customFormat="1" ht="16.5" customHeight="1" x14ac:dyDescent="0.2">
      <c r="A50" s="46" t="s">
        <v>7</v>
      </c>
      <c r="B50" s="41" t="s">
        <v>477</v>
      </c>
      <c r="C50" s="57" t="s">
        <v>563</v>
      </c>
      <c r="D50" s="25" t="s">
        <v>560</v>
      </c>
      <c r="E50" s="30" t="s">
        <v>28</v>
      </c>
      <c r="F50" s="2" t="s">
        <v>29</v>
      </c>
      <c r="G50" s="2" t="s">
        <v>46</v>
      </c>
      <c r="H50" s="2" t="s">
        <v>304</v>
      </c>
      <c r="I50" s="2">
        <v>243</v>
      </c>
      <c r="J50" s="5">
        <v>1781011674</v>
      </c>
      <c r="K50" s="30">
        <v>640</v>
      </c>
      <c r="L50" s="30">
        <v>640</v>
      </c>
      <c r="M50" s="30"/>
      <c r="N50" s="35" t="s">
        <v>180</v>
      </c>
      <c r="O50" s="6" t="s">
        <v>259</v>
      </c>
      <c r="P50" s="10" t="s">
        <v>392</v>
      </c>
      <c r="Q50" s="10" t="s">
        <v>393</v>
      </c>
      <c r="R50" s="2" t="s">
        <v>28</v>
      </c>
      <c r="S50" s="2" t="s">
        <v>418</v>
      </c>
    </row>
    <row r="51" spans="1:19" s="1" customFormat="1" ht="16.5" customHeight="1" x14ac:dyDescent="0.2">
      <c r="A51" s="46" t="s">
        <v>7</v>
      </c>
      <c r="B51" s="41" t="s">
        <v>477</v>
      </c>
      <c r="C51" s="57" t="s">
        <v>563</v>
      </c>
      <c r="D51" s="25" t="s">
        <v>560</v>
      </c>
      <c r="E51" s="30" t="s">
        <v>26</v>
      </c>
      <c r="F51" s="2" t="s">
        <v>27</v>
      </c>
      <c r="G51" s="2" t="s">
        <v>45</v>
      </c>
      <c r="H51" s="2" t="s">
        <v>303</v>
      </c>
      <c r="I51" s="2" t="s">
        <v>157</v>
      </c>
      <c r="J51" s="5">
        <v>855404726</v>
      </c>
      <c r="K51" s="30">
        <v>320</v>
      </c>
      <c r="L51" s="30">
        <v>320</v>
      </c>
      <c r="M51" s="30" t="s">
        <v>212</v>
      </c>
      <c r="N51" s="35" t="s">
        <v>213</v>
      </c>
      <c r="O51" s="6" t="s">
        <v>251</v>
      </c>
      <c r="P51" s="10" t="s">
        <v>394</v>
      </c>
      <c r="Q51" s="10" t="s">
        <v>324</v>
      </c>
      <c r="R51" s="2" t="s">
        <v>26</v>
      </c>
      <c r="S51" s="2" t="s">
        <v>431</v>
      </c>
    </row>
    <row r="52" spans="1:19" s="1" customFormat="1" ht="16.5" customHeight="1" x14ac:dyDescent="0.2">
      <c r="A52" s="46" t="s">
        <v>7</v>
      </c>
      <c r="B52" s="41" t="s">
        <v>477</v>
      </c>
      <c r="C52" s="57" t="s">
        <v>563</v>
      </c>
      <c r="D52" s="25" t="s">
        <v>560</v>
      </c>
      <c r="E52" s="30" t="s">
        <v>12</v>
      </c>
      <c r="F52" s="2" t="s">
        <v>24</v>
      </c>
      <c r="G52" s="2" t="s">
        <v>43</v>
      </c>
      <c r="H52" s="2" t="s">
        <v>301</v>
      </c>
      <c r="I52" s="2" t="s">
        <v>158</v>
      </c>
      <c r="J52" s="5">
        <v>1596814933</v>
      </c>
      <c r="K52" s="30">
        <v>640</v>
      </c>
      <c r="L52" s="30">
        <v>640</v>
      </c>
      <c r="M52" s="30" t="s">
        <v>214</v>
      </c>
      <c r="N52" s="35" t="s">
        <v>215</v>
      </c>
      <c r="O52" s="6" t="s">
        <v>250</v>
      </c>
      <c r="P52" s="13" t="s">
        <v>395</v>
      </c>
      <c r="Q52" s="10" t="s">
        <v>321</v>
      </c>
      <c r="R52" s="2" t="s">
        <v>12</v>
      </c>
      <c r="S52" s="2" t="s">
        <v>423</v>
      </c>
    </row>
    <row r="53" spans="1:19" s="1" customFormat="1" ht="16.5" customHeight="1" x14ac:dyDescent="0.2">
      <c r="A53" s="46" t="s">
        <v>7</v>
      </c>
      <c r="B53" s="41" t="s">
        <v>477</v>
      </c>
      <c r="C53" s="57" t="s">
        <v>563</v>
      </c>
      <c r="D53" s="25" t="s">
        <v>560</v>
      </c>
      <c r="E53" s="30" t="s">
        <v>12</v>
      </c>
      <c r="F53" s="2" t="s">
        <v>25</v>
      </c>
      <c r="G53" s="2" t="s">
        <v>44</v>
      </c>
      <c r="H53" s="2" t="s">
        <v>302</v>
      </c>
      <c r="I53" s="2" t="s">
        <v>159</v>
      </c>
      <c r="J53" s="5">
        <v>403117495</v>
      </c>
      <c r="K53" s="30">
        <v>160</v>
      </c>
      <c r="L53" s="30">
        <v>160</v>
      </c>
      <c r="M53" s="30"/>
      <c r="N53" s="35">
        <v>3137732354</v>
      </c>
      <c r="O53" s="6" t="s">
        <v>249</v>
      </c>
      <c r="P53" s="13" t="s">
        <v>395</v>
      </c>
      <c r="Q53" s="10" t="s">
        <v>321</v>
      </c>
      <c r="R53" s="2" t="s">
        <v>12</v>
      </c>
      <c r="S53" s="2" t="s">
        <v>432</v>
      </c>
    </row>
    <row r="54" spans="1:19" s="1" customFormat="1" ht="16.5" customHeight="1" x14ac:dyDescent="0.2">
      <c r="A54" s="46" t="s">
        <v>7</v>
      </c>
      <c r="B54" s="41" t="s">
        <v>477</v>
      </c>
      <c r="C54" s="57" t="s">
        <v>563</v>
      </c>
      <c r="D54" s="25" t="s">
        <v>560</v>
      </c>
      <c r="E54" s="30" t="s">
        <v>22</v>
      </c>
      <c r="F54" s="2" t="s">
        <v>23</v>
      </c>
      <c r="G54" s="2" t="s">
        <v>42</v>
      </c>
      <c r="H54" s="2" t="s">
        <v>300</v>
      </c>
      <c r="I54" s="2" t="s">
        <v>160</v>
      </c>
      <c r="J54" s="5">
        <v>1167488593</v>
      </c>
      <c r="K54" s="30">
        <v>480</v>
      </c>
      <c r="L54" s="30">
        <v>480</v>
      </c>
      <c r="M54" s="30" t="s">
        <v>216</v>
      </c>
      <c r="N54" s="33"/>
      <c r="O54" s="7" t="s">
        <v>225</v>
      </c>
      <c r="P54" s="11" t="s">
        <v>396</v>
      </c>
      <c r="Q54" s="11" t="s">
        <v>397</v>
      </c>
      <c r="R54" s="2" t="s">
        <v>22</v>
      </c>
      <c r="S54" s="2" t="s">
        <v>409</v>
      </c>
    </row>
    <row r="55" spans="1:19" s="1" customFormat="1" ht="26.25" customHeight="1" x14ac:dyDescent="0.2">
      <c r="A55" s="46" t="s">
        <v>7</v>
      </c>
      <c r="B55" s="41" t="s">
        <v>477</v>
      </c>
      <c r="C55" s="57" t="s">
        <v>563</v>
      </c>
      <c r="D55" s="25" t="s">
        <v>560</v>
      </c>
      <c r="E55" s="30" t="s">
        <v>20</v>
      </c>
      <c r="F55" s="2" t="s">
        <v>161</v>
      </c>
      <c r="G55" s="2" t="s">
        <v>40</v>
      </c>
      <c r="H55" s="2" t="s">
        <v>299</v>
      </c>
      <c r="I55" s="2" t="s">
        <v>164</v>
      </c>
      <c r="J55" s="5">
        <v>778866364</v>
      </c>
      <c r="K55" s="30">
        <v>320</v>
      </c>
      <c r="L55" s="30">
        <v>320</v>
      </c>
      <c r="M55" s="30" t="s">
        <v>218</v>
      </c>
      <c r="N55" s="35" t="s">
        <v>219</v>
      </c>
      <c r="O55" s="6" t="s">
        <v>247</v>
      </c>
      <c r="P55" s="15" t="s">
        <v>398</v>
      </c>
      <c r="Q55" s="15" t="s">
        <v>399</v>
      </c>
      <c r="R55" s="2" t="s">
        <v>435</v>
      </c>
      <c r="S55" s="2" t="s">
        <v>436</v>
      </c>
    </row>
    <row r="56" spans="1:19" s="1" customFormat="1" ht="16.5" customHeight="1" x14ac:dyDescent="0.2">
      <c r="A56" s="46" t="s">
        <v>7</v>
      </c>
      <c r="B56" s="41" t="s">
        <v>477</v>
      </c>
      <c r="C56" s="57" t="s">
        <v>563</v>
      </c>
      <c r="D56" s="25" t="s">
        <v>560</v>
      </c>
      <c r="E56" s="30" t="s">
        <v>20</v>
      </c>
      <c r="F56" s="2" t="s">
        <v>162</v>
      </c>
      <c r="G56" s="2" t="s">
        <v>40</v>
      </c>
      <c r="H56" s="2" t="s">
        <v>299</v>
      </c>
      <c r="I56" s="2" t="s">
        <v>165</v>
      </c>
      <c r="J56" s="5">
        <v>389433182</v>
      </c>
      <c r="K56" s="30">
        <v>160</v>
      </c>
      <c r="L56" s="30">
        <v>160</v>
      </c>
      <c r="M56" s="30" t="s">
        <v>218</v>
      </c>
      <c r="N56" s="35" t="s">
        <v>219</v>
      </c>
      <c r="O56" s="6" t="s">
        <v>247</v>
      </c>
      <c r="P56" s="15" t="s">
        <v>400</v>
      </c>
      <c r="Q56" s="15" t="s">
        <v>401</v>
      </c>
      <c r="R56" s="2" t="s">
        <v>435</v>
      </c>
      <c r="S56" s="2" t="s">
        <v>436</v>
      </c>
    </row>
    <row r="57" spans="1:19" s="1" customFormat="1" ht="35.25" customHeight="1" x14ac:dyDescent="0.2">
      <c r="A57" s="46" t="s">
        <v>7</v>
      </c>
      <c r="B57" s="41" t="s">
        <v>477</v>
      </c>
      <c r="C57" s="57" t="s">
        <v>563</v>
      </c>
      <c r="D57" s="25" t="s">
        <v>560</v>
      </c>
      <c r="E57" s="30" t="s">
        <v>20</v>
      </c>
      <c r="F57" s="2" t="s">
        <v>21</v>
      </c>
      <c r="G57" s="2" t="s">
        <v>41</v>
      </c>
      <c r="H57" s="2" t="s">
        <v>556</v>
      </c>
      <c r="I57" s="2" t="s">
        <v>166</v>
      </c>
      <c r="J57" s="5">
        <v>389433182</v>
      </c>
      <c r="K57" s="30">
        <v>160</v>
      </c>
      <c r="L57" s="30">
        <v>160</v>
      </c>
      <c r="M57" s="30"/>
      <c r="N57" s="35" t="s">
        <v>217</v>
      </c>
      <c r="O57" s="8" t="s">
        <v>263</v>
      </c>
      <c r="P57" s="15" t="s">
        <v>402</v>
      </c>
      <c r="Q57" s="15" t="s">
        <v>403</v>
      </c>
      <c r="R57" s="2" t="s">
        <v>433</v>
      </c>
      <c r="S57" s="2" t="s">
        <v>434</v>
      </c>
    </row>
    <row r="58" spans="1:19" s="1" customFormat="1" ht="16.5" customHeight="1" x14ac:dyDescent="0.2">
      <c r="A58" s="46" t="s">
        <v>7</v>
      </c>
      <c r="B58" s="41" t="s">
        <v>477</v>
      </c>
      <c r="C58" s="57" t="s">
        <v>563</v>
      </c>
      <c r="D58" s="25" t="s">
        <v>560</v>
      </c>
      <c r="E58" s="30" t="s">
        <v>11</v>
      </c>
      <c r="F58" s="2" t="s">
        <v>19</v>
      </c>
      <c r="G58" s="2" t="s">
        <v>39</v>
      </c>
      <c r="H58" s="2" t="s">
        <v>297</v>
      </c>
      <c r="I58" s="2">
        <v>115</v>
      </c>
      <c r="J58" s="5">
        <v>1017034199</v>
      </c>
      <c r="K58" s="30">
        <v>320</v>
      </c>
      <c r="L58" s="30">
        <v>320</v>
      </c>
      <c r="M58" s="30" t="s">
        <v>205</v>
      </c>
      <c r="N58" s="35" t="s">
        <v>205</v>
      </c>
      <c r="O58" s="6" t="s">
        <v>244</v>
      </c>
      <c r="P58" s="10" t="s">
        <v>404</v>
      </c>
      <c r="Q58" s="10" t="s">
        <v>328</v>
      </c>
      <c r="R58" s="2" t="s">
        <v>112</v>
      </c>
      <c r="S58" s="2" t="s">
        <v>427</v>
      </c>
    </row>
    <row r="59" spans="1:19" s="1" customFormat="1" ht="16.5" customHeight="1" x14ac:dyDescent="0.2">
      <c r="A59" s="46" t="s">
        <v>7</v>
      </c>
      <c r="B59" s="41" t="s">
        <v>477</v>
      </c>
      <c r="C59" s="57" t="s">
        <v>563</v>
      </c>
      <c r="D59" s="25" t="s">
        <v>560</v>
      </c>
      <c r="E59" s="30" t="s">
        <v>16</v>
      </c>
      <c r="F59" s="2" t="s">
        <v>18</v>
      </c>
      <c r="G59" s="2" t="s">
        <v>17</v>
      </c>
      <c r="H59" s="2" t="s">
        <v>298</v>
      </c>
      <c r="I59" s="2">
        <v>99</v>
      </c>
      <c r="J59" s="5">
        <v>1520458599</v>
      </c>
      <c r="K59" s="30">
        <v>480</v>
      </c>
      <c r="L59" s="30">
        <v>480</v>
      </c>
      <c r="M59" s="30" t="s">
        <v>220</v>
      </c>
      <c r="N59" s="35" t="s">
        <v>221</v>
      </c>
      <c r="O59" s="6" t="s">
        <v>248</v>
      </c>
      <c r="P59" s="15" t="s">
        <v>405</v>
      </c>
      <c r="Q59" s="15" t="s">
        <v>406</v>
      </c>
      <c r="R59" s="2" t="s">
        <v>16</v>
      </c>
      <c r="S59" s="2" t="s">
        <v>437</v>
      </c>
    </row>
  </sheetData>
  <mergeCells count="19">
    <mergeCell ref="A1:A2"/>
    <mergeCell ref="B1:B2"/>
    <mergeCell ref="E1:E2"/>
    <mergeCell ref="F1:F2"/>
    <mergeCell ref="G1:G2"/>
    <mergeCell ref="C1:C2"/>
    <mergeCell ref="D1:D2"/>
    <mergeCell ref="I1:I2"/>
    <mergeCell ref="J1:J2"/>
    <mergeCell ref="L1:L2"/>
    <mergeCell ref="M1:M2"/>
    <mergeCell ref="H1:H2"/>
    <mergeCell ref="P1:P2"/>
    <mergeCell ref="Q1:Q2"/>
    <mergeCell ref="R1:R2"/>
    <mergeCell ref="S1:S2"/>
    <mergeCell ref="K1:K2"/>
    <mergeCell ref="N1:N2"/>
    <mergeCell ref="O1:O2"/>
  </mergeCells>
  <hyperlinks>
    <hyperlink ref="O4" r:id="rId1"/>
    <hyperlink ref="O5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7" r:id="rId12"/>
    <hyperlink ref="O18" r:id="rId13"/>
    <hyperlink ref="O20" r:id="rId14"/>
    <hyperlink ref="O25" r:id="rId15"/>
    <hyperlink ref="O23" r:id="rId16"/>
    <hyperlink ref="O24" r:id="rId17"/>
    <hyperlink ref="O26" r:id="rId18"/>
    <hyperlink ref="O27" r:id="rId19"/>
    <hyperlink ref="O28" r:id="rId20"/>
    <hyperlink ref="O29" r:id="rId21"/>
    <hyperlink ref="O30" r:id="rId22"/>
    <hyperlink ref="O31" r:id="rId23"/>
    <hyperlink ref="O32" r:id="rId24"/>
    <hyperlink ref="O33" r:id="rId25"/>
    <hyperlink ref="O34" r:id="rId26"/>
    <hyperlink ref="O35" r:id="rId27"/>
    <hyperlink ref="O36" r:id="rId28"/>
    <hyperlink ref="O37:O39" r:id="rId29" display="funcodig@gmail.com"/>
    <hyperlink ref="O53" r:id="rId30"/>
    <hyperlink ref="O52" r:id="rId31"/>
    <hyperlink ref="O59" r:id="rId32"/>
    <hyperlink ref="O56" r:id="rId33"/>
    <hyperlink ref="O55" r:id="rId34"/>
    <hyperlink ref="O54" r:id="rId35"/>
    <hyperlink ref="O58" r:id="rId36"/>
    <hyperlink ref="O44" r:id="rId37"/>
    <hyperlink ref="O42:O43" r:id="rId38" display="cormades@gmail.com "/>
    <hyperlink ref="O40:O41" r:id="rId39" display="direccion@nu3.org.co"/>
    <hyperlink ref="O46" r:id="rId40"/>
    <hyperlink ref="O48" r:id="rId41"/>
    <hyperlink ref="O47" r:id="rId42"/>
    <hyperlink ref="O49" r:id="rId43"/>
    <hyperlink ref="O50" r:id="rId44"/>
    <hyperlink ref="O51" r:id="rId45"/>
    <hyperlink ref="O6" r:id="rId46"/>
    <hyperlink ref="O3" r:id="rId47"/>
    <hyperlink ref="O21" r:id="rId48"/>
    <hyperlink ref="O45" r:id="rId4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D3" sqref="D3"/>
    </sheetView>
  </sheetViews>
  <sheetFormatPr baseColWidth="10" defaultRowHeight="15" x14ac:dyDescent="0.25"/>
  <cols>
    <col min="5" max="5" width="16.28515625" customWidth="1"/>
    <col min="7" max="7" width="29.7109375" customWidth="1"/>
    <col min="10" max="10" width="16" customWidth="1"/>
    <col min="19" max="19" width="15.5703125" customWidth="1"/>
  </cols>
  <sheetData>
    <row r="1" spans="1:19" ht="15" customHeight="1" x14ac:dyDescent="0.25">
      <c r="A1" s="61" t="s">
        <v>6</v>
      </c>
      <c r="B1" s="59" t="s">
        <v>0</v>
      </c>
      <c r="C1" s="63" t="s">
        <v>562</v>
      </c>
      <c r="D1" s="59" t="s">
        <v>561</v>
      </c>
      <c r="E1" s="59" t="s">
        <v>559</v>
      </c>
      <c r="F1" s="59" t="s">
        <v>552</v>
      </c>
      <c r="G1" s="59" t="s">
        <v>557</v>
      </c>
      <c r="H1" s="59" t="s">
        <v>163</v>
      </c>
      <c r="I1" s="59" t="s">
        <v>116</v>
      </c>
      <c r="J1" s="59" t="s">
        <v>295</v>
      </c>
      <c r="K1" s="63" t="s">
        <v>553</v>
      </c>
      <c r="L1" s="59" t="s">
        <v>2</v>
      </c>
      <c r="M1" s="59" t="s">
        <v>310</v>
      </c>
      <c r="N1" s="59" t="s">
        <v>311</v>
      </c>
      <c r="O1" s="59" t="s">
        <v>312</v>
      </c>
      <c r="P1" s="59" t="s">
        <v>313</v>
      </c>
      <c r="Q1" s="58" t="s">
        <v>314</v>
      </c>
      <c r="R1" s="58" t="s">
        <v>407</v>
      </c>
      <c r="S1" s="58" t="s">
        <v>408</v>
      </c>
    </row>
    <row r="2" spans="1:19" ht="15.75" thickBot="1" x14ac:dyDescent="0.3">
      <c r="A2" s="62"/>
      <c r="B2" s="60"/>
      <c r="C2" s="64"/>
      <c r="D2" s="60"/>
      <c r="E2" s="60"/>
      <c r="F2" s="60"/>
      <c r="G2" s="60"/>
      <c r="H2" s="60"/>
      <c r="I2" s="60"/>
      <c r="J2" s="60"/>
      <c r="K2" s="64"/>
      <c r="L2" s="60"/>
      <c r="M2" s="60"/>
      <c r="N2" s="60"/>
      <c r="O2" s="60"/>
      <c r="P2" s="60"/>
      <c r="Q2" s="58"/>
      <c r="R2" s="58"/>
      <c r="S2" s="58"/>
    </row>
    <row r="3" spans="1:19" ht="16.5" customHeight="1" x14ac:dyDescent="0.25">
      <c r="A3" s="24" t="s">
        <v>7</v>
      </c>
      <c r="B3" s="41" t="s">
        <v>477</v>
      </c>
      <c r="C3" s="41" t="s">
        <v>564</v>
      </c>
      <c r="D3" s="41" t="s">
        <v>478</v>
      </c>
      <c r="E3" s="41" t="s">
        <v>74</v>
      </c>
      <c r="F3" s="41" t="s">
        <v>476</v>
      </c>
      <c r="G3" s="41" t="s">
        <v>474</v>
      </c>
      <c r="H3" s="41" t="s">
        <v>475</v>
      </c>
      <c r="I3" s="41" t="s">
        <v>473</v>
      </c>
      <c r="J3" s="42">
        <v>279895968.94</v>
      </c>
      <c r="K3" s="41">
        <v>15</v>
      </c>
      <c r="L3" s="41">
        <f>K3*7</f>
        <v>105</v>
      </c>
      <c r="M3" s="56">
        <v>5804440</v>
      </c>
      <c r="N3" s="21" t="s">
        <v>554</v>
      </c>
      <c r="O3" s="44" t="s">
        <v>543</v>
      </c>
      <c r="P3" s="44" t="s">
        <v>481</v>
      </c>
      <c r="Q3" s="44" t="s">
        <v>482</v>
      </c>
      <c r="R3" s="41" t="s">
        <v>74</v>
      </c>
      <c r="S3" s="41" t="s">
        <v>476</v>
      </c>
    </row>
    <row r="4" spans="1:19" ht="16.5" customHeight="1" x14ac:dyDescent="0.25">
      <c r="A4" s="24" t="s">
        <v>7</v>
      </c>
      <c r="B4" s="41" t="s">
        <v>477</v>
      </c>
      <c r="C4" s="41" t="s">
        <v>564</v>
      </c>
      <c r="D4" s="41" t="s">
        <v>478</v>
      </c>
      <c r="E4" s="41" t="s">
        <v>74</v>
      </c>
      <c r="F4" s="41" t="s">
        <v>422</v>
      </c>
      <c r="G4" s="41" t="s">
        <v>484</v>
      </c>
      <c r="H4" s="41" t="s">
        <v>485</v>
      </c>
      <c r="I4" s="41" t="s">
        <v>483</v>
      </c>
      <c r="J4" s="42">
        <v>235963084.17499998</v>
      </c>
      <c r="K4" s="41">
        <v>10</v>
      </c>
      <c r="L4" s="41">
        <f t="shared" ref="L4:L15" si="0">K4*7</f>
        <v>70</v>
      </c>
      <c r="M4" s="21"/>
      <c r="N4" s="21">
        <v>3205651374</v>
      </c>
      <c r="O4" s="44" t="s">
        <v>544</v>
      </c>
      <c r="P4" s="44" t="s">
        <v>488</v>
      </c>
      <c r="Q4" s="44" t="s">
        <v>489</v>
      </c>
      <c r="R4" s="41" t="s">
        <v>74</v>
      </c>
      <c r="S4" s="41" t="s">
        <v>422</v>
      </c>
    </row>
    <row r="5" spans="1:19" ht="16.5" customHeight="1" x14ac:dyDescent="0.25">
      <c r="A5" s="24" t="s">
        <v>7</v>
      </c>
      <c r="B5" s="41" t="s">
        <v>477</v>
      </c>
      <c r="C5" s="41" t="s">
        <v>564</v>
      </c>
      <c r="D5" s="41" t="s">
        <v>478</v>
      </c>
      <c r="E5" s="41" t="s">
        <v>9</v>
      </c>
      <c r="F5" s="41" t="s">
        <v>492</v>
      </c>
      <c r="G5" s="41" t="s">
        <v>491</v>
      </c>
      <c r="H5" s="44" t="s">
        <v>289</v>
      </c>
      <c r="I5" s="41" t="s">
        <v>490</v>
      </c>
      <c r="J5" s="42">
        <v>283231877.954</v>
      </c>
      <c r="K5" s="41">
        <v>15</v>
      </c>
      <c r="L5" s="41">
        <f t="shared" si="0"/>
        <v>105</v>
      </c>
      <c r="M5" s="21"/>
      <c r="N5" s="21" t="s">
        <v>494</v>
      </c>
      <c r="O5" s="44" t="s">
        <v>545</v>
      </c>
      <c r="P5" s="44" t="s">
        <v>495</v>
      </c>
      <c r="Q5" s="44" t="s">
        <v>489</v>
      </c>
      <c r="R5" s="41" t="s">
        <v>9</v>
      </c>
      <c r="S5" s="69" t="s">
        <v>424</v>
      </c>
    </row>
    <row r="6" spans="1:19" ht="16.5" customHeight="1" x14ac:dyDescent="0.25">
      <c r="A6" s="24" t="s">
        <v>7</v>
      </c>
      <c r="B6" s="41" t="s">
        <v>477</v>
      </c>
      <c r="C6" s="41" t="s">
        <v>564</v>
      </c>
      <c r="D6" s="41" t="s">
        <v>478</v>
      </c>
      <c r="E6" s="41" t="s">
        <v>9</v>
      </c>
      <c r="F6" s="41" t="s">
        <v>496</v>
      </c>
      <c r="G6" s="41" t="s">
        <v>491</v>
      </c>
      <c r="H6" s="44" t="s">
        <v>289</v>
      </c>
      <c r="I6" s="41" t="s">
        <v>490</v>
      </c>
      <c r="J6" s="42">
        <v>283231877.954</v>
      </c>
      <c r="K6" s="41">
        <v>15</v>
      </c>
      <c r="L6" s="41">
        <f t="shared" si="0"/>
        <v>105</v>
      </c>
      <c r="M6" s="21"/>
      <c r="N6" s="21" t="s">
        <v>494</v>
      </c>
      <c r="O6" s="44" t="s">
        <v>545</v>
      </c>
      <c r="P6" s="44" t="s">
        <v>495</v>
      </c>
      <c r="Q6" s="44" t="s">
        <v>489</v>
      </c>
      <c r="R6" s="41" t="s">
        <v>9</v>
      </c>
      <c r="S6" s="70"/>
    </row>
    <row r="7" spans="1:19" ht="16.5" customHeight="1" x14ac:dyDescent="0.25">
      <c r="A7" s="24" t="s">
        <v>7</v>
      </c>
      <c r="B7" s="41" t="s">
        <v>477</v>
      </c>
      <c r="C7" s="41" t="s">
        <v>564</v>
      </c>
      <c r="D7" s="41" t="s">
        <v>478</v>
      </c>
      <c r="E7" s="41" t="s">
        <v>9</v>
      </c>
      <c r="F7" s="41" t="s">
        <v>424</v>
      </c>
      <c r="G7" s="41" t="s">
        <v>491</v>
      </c>
      <c r="H7" s="44" t="s">
        <v>289</v>
      </c>
      <c r="I7" s="41" t="s">
        <v>490</v>
      </c>
      <c r="J7" s="42">
        <v>283231877.954</v>
      </c>
      <c r="K7" s="41">
        <v>15</v>
      </c>
      <c r="L7" s="41">
        <f t="shared" si="0"/>
        <v>105</v>
      </c>
      <c r="M7" s="21"/>
      <c r="N7" s="21" t="s">
        <v>494</v>
      </c>
      <c r="O7" s="44" t="s">
        <v>545</v>
      </c>
      <c r="P7" s="44" t="s">
        <v>495</v>
      </c>
      <c r="Q7" s="44" t="s">
        <v>489</v>
      </c>
      <c r="R7" s="41" t="s">
        <v>9</v>
      </c>
      <c r="S7" s="70"/>
    </row>
    <row r="8" spans="1:19" ht="16.5" customHeight="1" x14ac:dyDescent="0.25">
      <c r="A8" s="24" t="s">
        <v>7</v>
      </c>
      <c r="B8" s="41" t="s">
        <v>477</v>
      </c>
      <c r="C8" s="41" t="s">
        <v>564</v>
      </c>
      <c r="D8" s="41" t="s">
        <v>478</v>
      </c>
      <c r="E8" s="41" t="s">
        <v>9</v>
      </c>
      <c r="F8" s="41" t="s">
        <v>497</v>
      </c>
      <c r="G8" s="41" t="s">
        <v>491</v>
      </c>
      <c r="H8" s="44" t="s">
        <v>289</v>
      </c>
      <c r="I8" s="41" t="s">
        <v>490</v>
      </c>
      <c r="J8" s="42">
        <v>283231877.954</v>
      </c>
      <c r="K8" s="41">
        <v>15</v>
      </c>
      <c r="L8" s="41">
        <f t="shared" si="0"/>
        <v>105</v>
      </c>
      <c r="M8" s="21"/>
      <c r="N8" s="21" t="s">
        <v>494</v>
      </c>
      <c r="O8" s="44" t="s">
        <v>545</v>
      </c>
      <c r="P8" s="44" t="s">
        <v>495</v>
      </c>
      <c r="Q8" s="44" t="s">
        <v>489</v>
      </c>
      <c r="R8" s="41" t="s">
        <v>9</v>
      </c>
      <c r="S8" s="71"/>
    </row>
    <row r="9" spans="1:19" ht="16.5" customHeight="1" x14ac:dyDescent="0.25">
      <c r="A9" s="24" t="s">
        <v>7</v>
      </c>
      <c r="B9" s="41" t="s">
        <v>477</v>
      </c>
      <c r="C9" s="41" t="s">
        <v>564</v>
      </c>
      <c r="D9" s="41" t="s">
        <v>478</v>
      </c>
      <c r="E9" s="41" t="s">
        <v>13</v>
      </c>
      <c r="F9" s="41" t="s">
        <v>501</v>
      </c>
      <c r="G9" s="41" t="s">
        <v>499</v>
      </c>
      <c r="H9" s="41" t="s">
        <v>500</v>
      </c>
      <c r="I9" s="41" t="s">
        <v>498</v>
      </c>
      <c r="J9" s="42">
        <v>639788249.29999995</v>
      </c>
      <c r="K9" s="41">
        <v>30</v>
      </c>
      <c r="L9" s="41">
        <f t="shared" si="0"/>
        <v>210</v>
      </c>
      <c r="M9" s="21"/>
      <c r="N9" s="55" t="s">
        <v>503</v>
      </c>
      <c r="O9" s="44" t="s">
        <v>546</v>
      </c>
      <c r="P9" s="44" t="s">
        <v>504</v>
      </c>
      <c r="Q9" s="44" t="s">
        <v>505</v>
      </c>
      <c r="R9" s="41" t="s">
        <v>13</v>
      </c>
      <c r="S9" s="41" t="s">
        <v>501</v>
      </c>
    </row>
    <row r="10" spans="1:19" ht="16.5" customHeight="1" x14ac:dyDescent="0.25">
      <c r="A10" s="24" t="s">
        <v>7</v>
      </c>
      <c r="B10" s="41" t="s">
        <v>477</v>
      </c>
      <c r="C10" s="41" t="s">
        <v>564</v>
      </c>
      <c r="D10" s="41" t="s">
        <v>478</v>
      </c>
      <c r="E10" s="41" t="s">
        <v>13</v>
      </c>
      <c r="F10" s="45" t="s">
        <v>14</v>
      </c>
      <c r="G10" s="41" t="s">
        <v>507</v>
      </c>
      <c r="H10" s="41" t="s">
        <v>508</v>
      </c>
      <c r="I10" s="41" t="s">
        <v>506</v>
      </c>
      <c r="J10" s="42">
        <v>304382917.77419353</v>
      </c>
      <c r="K10" s="41">
        <v>15</v>
      </c>
      <c r="L10" s="41">
        <f t="shared" si="0"/>
        <v>105</v>
      </c>
      <c r="M10" s="21"/>
      <c r="N10" s="21" t="s">
        <v>510</v>
      </c>
      <c r="O10" s="44" t="s">
        <v>547</v>
      </c>
      <c r="P10" s="44" t="s">
        <v>511</v>
      </c>
      <c r="Q10" s="44" t="s">
        <v>512</v>
      </c>
      <c r="R10" s="41" t="s">
        <v>13</v>
      </c>
      <c r="S10" s="41" t="s">
        <v>501</v>
      </c>
    </row>
    <row r="11" spans="1:19" ht="16.5" customHeight="1" x14ac:dyDescent="0.25">
      <c r="A11" s="24" t="s">
        <v>7</v>
      </c>
      <c r="B11" s="41" t="s">
        <v>477</v>
      </c>
      <c r="C11" s="41" t="s">
        <v>564</v>
      </c>
      <c r="D11" s="41" t="s">
        <v>478</v>
      </c>
      <c r="E11" s="41" t="s">
        <v>10</v>
      </c>
      <c r="F11" s="41" t="s">
        <v>516</v>
      </c>
      <c r="G11" s="41" t="s">
        <v>514</v>
      </c>
      <c r="H11" s="41" t="s">
        <v>515</v>
      </c>
      <c r="I11" s="41" t="s">
        <v>513</v>
      </c>
      <c r="J11" s="42">
        <v>281642584.954</v>
      </c>
      <c r="K11" s="41">
        <v>15</v>
      </c>
      <c r="L11" s="41">
        <f t="shared" si="0"/>
        <v>105</v>
      </c>
      <c r="M11" s="21"/>
      <c r="N11" s="21" t="s">
        <v>208</v>
      </c>
      <c r="O11" s="44" t="s">
        <v>550</v>
      </c>
      <c r="P11" s="44" t="s">
        <v>518</v>
      </c>
      <c r="Q11" s="44" t="s">
        <v>519</v>
      </c>
      <c r="R11" s="41" t="s">
        <v>10</v>
      </c>
      <c r="S11" s="41" t="s">
        <v>516</v>
      </c>
    </row>
    <row r="12" spans="1:19" ht="16.5" customHeight="1" x14ac:dyDescent="0.25">
      <c r="A12" s="24" t="s">
        <v>7</v>
      </c>
      <c r="B12" s="41" t="s">
        <v>477</v>
      </c>
      <c r="C12" s="41" t="s">
        <v>564</v>
      </c>
      <c r="D12" s="41" t="s">
        <v>478</v>
      </c>
      <c r="E12" s="41" t="s">
        <v>10</v>
      </c>
      <c r="F12" s="41" t="s">
        <v>520</v>
      </c>
      <c r="G12" s="41" t="s">
        <v>514</v>
      </c>
      <c r="H12" s="41" t="s">
        <v>515</v>
      </c>
      <c r="I12" s="41" t="s">
        <v>513</v>
      </c>
      <c r="J12" s="42">
        <v>281642584.954</v>
      </c>
      <c r="K12" s="41">
        <v>15</v>
      </c>
      <c r="L12" s="41">
        <f t="shared" si="0"/>
        <v>105</v>
      </c>
      <c r="M12" s="21"/>
      <c r="N12" s="21" t="s">
        <v>208</v>
      </c>
      <c r="O12" s="44" t="s">
        <v>550</v>
      </c>
      <c r="P12" s="44" t="s">
        <v>518</v>
      </c>
      <c r="Q12" s="44" t="s">
        <v>519</v>
      </c>
      <c r="R12" s="41" t="s">
        <v>10</v>
      </c>
      <c r="S12" s="41" t="s">
        <v>516</v>
      </c>
    </row>
    <row r="13" spans="1:19" ht="16.5" customHeight="1" x14ac:dyDescent="0.25">
      <c r="A13" s="24" t="s">
        <v>7</v>
      </c>
      <c r="B13" s="41" t="s">
        <v>477</v>
      </c>
      <c r="C13" s="41" t="s">
        <v>564</v>
      </c>
      <c r="D13" s="41" t="s">
        <v>478</v>
      </c>
      <c r="E13" s="41" t="s">
        <v>12</v>
      </c>
      <c r="F13" s="41" t="s">
        <v>523</v>
      </c>
      <c r="G13" s="41" t="s">
        <v>522</v>
      </c>
      <c r="H13" s="41" t="s">
        <v>302</v>
      </c>
      <c r="I13" s="41" t="s">
        <v>521</v>
      </c>
      <c r="J13" s="42">
        <v>316296320</v>
      </c>
      <c r="K13" s="41">
        <v>15</v>
      </c>
      <c r="L13" s="41">
        <f t="shared" si="0"/>
        <v>105</v>
      </c>
      <c r="M13" s="21"/>
      <c r="N13" s="21" t="s">
        <v>525</v>
      </c>
      <c r="O13" s="44" t="s">
        <v>548</v>
      </c>
      <c r="P13" s="44" t="s">
        <v>526</v>
      </c>
      <c r="Q13" s="44" t="s">
        <v>527</v>
      </c>
      <c r="R13" s="41" t="s">
        <v>12</v>
      </c>
      <c r="S13" s="41" t="s">
        <v>523</v>
      </c>
    </row>
    <row r="14" spans="1:19" ht="16.5" customHeight="1" x14ac:dyDescent="0.25">
      <c r="A14" s="24" t="s">
        <v>7</v>
      </c>
      <c r="B14" s="41" t="s">
        <v>477</v>
      </c>
      <c r="C14" s="41" t="s">
        <v>564</v>
      </c>
      <c r="D14" s="41" t="s">
        <v>478</v>
      </c>
      <c r="E14" s="41" t="s">
        <v>11</v>
      </c>
      <c r="F14" s="41" t="s">
        <v>530</v>
      </c>
      <c r="G14" s="41" t="s">
        <v>529</v>
      </c>
      <c r="H14" s="41" t="s">
        <v>297</v>
      </c>
      <c r="I14" s="41" t="s">
        <v>528</v>
      </c>
      <c r="J14" s="42">
        <v>336301017.13999999</v>
      </c>
      <c r="K14" s="41">
        <v>15</v>
      </c>
      <c r="L14" s="41">
        <f t="shared" si="0"/>
        <v>105</v>
      </c>
      <c r="M14" s="21">
        <v>6628256</v>
      </c>
      <c r="N14" s="21" t="s">
        <v>555</v>
      </c>
      <c r="O14" s="44" t="s">
        <v>551</v>
      </c>
      <c r="P14" s="44" t="s">
        <v>404</v>
      </c>
      <c r="Q14" s="44" t="s">
        <v>533</v>
      </c>
      <c r="R14" s="41" t="s">
        <v>11</v>
      </c>
      <c r="S14" s="41" t="s">
        <v>427</v>
      </c>
    </row>
    <row r="15" spans="1:19" ht="16.5" customHeight="1" x14ac:dyDescent="0.25">
      <c r="A15" s="24" t="s">
        <v>7</v>
      </c>
      <c r="B15" s="41" t="s">
        <v>477</v>
      </c>
      <c r="C15" s="41" t="s">
        <v>564</v>
      </c>
      <c r="D15" s="41" t="s">
        <v>478</v>
      </c>
      <c r="E15" s="41" t="s">
        <v>86</v>
      </c>
      <c r="F15" s="45" t="s">
        <v>537</v>
      </c>
      <c r="G15" s="45" t="s">
        <v>535</v>
      </c>
      <c r="H15" s="41" t="s">
        <v>536</v>
      </c>
      <c r="I15" s="41" t="s">
        <v>534</v>
      </c>
      <c r="J15" s="42">
        <v>247481433.914</v>
      </c>
      <c r="K15" s="41">
        <v>15</v>
      </c>
      <c r="L15" s="41">
        <f t="shared" si="0"/>
        <v>105</v>
      </c>
      <c r="M15" s="21"/>
      <c r="N15" s="21" t="s">
        <v>539</v>
      </c>
      <c r="O15" s="44" t="s">
        <v>549</v>
      </c>
      <c r="P15" s="44" t="s">
        <v>541</v>
      </c>
      <c r="Q15" s="44" t="s">
        <v>542</v>
      </c>
      <c r="R15" s="41" t="s">
        <v>86</v>
      </c>
      <c r="S15" s="44" t="s">
        <v>540</v>
      </c>
    </row>
  </sheetData>
  <mergeCells count="20">
    <mergeCell ref="A1:A2"/>
    <mergeCell ref="B1:B2"/>
    <mergeCell ref="E1:E2"/>
    <mergeCell ref="F1:F2"/>
    <mergeCell ref="G1:G2"/>
    <mergeCell ref="S5:S8"/>
    <mergeCell ref="C1:C2"/>
    <mergeCell ref="O1:O2"/>
    <mergeCell ref="P1:P2"/>
    <mergeCell ref="Q1:Q2"/>
    <mergeCell ref="R1:R2"/>
    <mergeCell ref="S1:S2"/>
    <mergeCell ref="D1:D2"/>
    <mergeCell ref="I1:I2"/>
    <mergeCell ref="J1:J2"/>
    <mergeCell ref="K1:K2"/>
    <mergeCell ref="L1:L2"/>
    <mergeCell ref="M1:M2"/>
    <mergeCell ref="N1:N2"/>
    <mergeCell ref="H1:H2"/>
  </mergeCells>
  <hyperlinks>
    <hyperlink ref="O4" r:id="rId1" display="mailto:WINTUKWAIPSI@TELECOM.COM.CO"/>
    <hyperlink ref="O13" r:id="rId2"/>
    <hyperlink ref="O14" r:id="rId3"/>
    <hyperlink ref="O1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1.000 días</vt:lpstr>
      <vt:lpstr>CRN</vt:lpstr>
      <vt:lpstr>BD EAS NUTRICIÓN 1.000 DÍAS</vt:lpstr>
      <vt:lpstr>BD EAS NUTRICIÓN CRN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Leonardo Franco Diaz</dc:creator>
  <cp:lastModifiedBy>Angela Maria Jimenez Angel</cp:lastModifiedBy>
  <dcterms:created xsi:type="dcterms:W3CDTF">2018-01-22T14:14:52Z</dcterms:created>
  <dcterms:modified xsi:type="dcterms:W3CDTF">2018-02-12T17:04:26Z</dcterms:modified>
</cp:coreProperties>
</file>