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maria fernanda rojas luengas\Mis Documentos\Estudios de mercado\OPER BAN Y FINAN\"/>
    </mc:Choice>
  </mc:AlternateContent>
  <bookViews>
    <workbookView xWindow="0" yWindow="0" windowWidth="28800" windowHeight="12435"/>
  </bookViews>
  <sheets>
    <sheet name="OPER BANCARIO Y FINAN" sheetId="1" r:id="rId1"/>
    <sheet name="INFO GENERAL Y FINANCIERA" sheetId="2" r:id="rId2"/>
    <sheet name="POLIZAS" sheetId="3" r:id="rId3"/>
    <sheet name="INFO EXPERIENCIA" sheetId="4" r:id="rId4"/>
    <sheet name="ANEXO 1 - FCT" sheetId="7" r:id="rId5"/>
  </sheets>
  <externalReferences>
    <externalReference r:id="rId6"/>
    <externalReference r:id="rId7"/>
    <externalReference r:id="rId8"/>
  </externalReferences>
  <definedNames>
    <definedName name="_xlnm._FilterDatabase" localSheetId="3" hidden="1">'INFO EXPERIENCIA'!#REF!</definedName>
    <definedName name="_xlnm._FilterDatabase" localSheetId="1" hidden="1">'INFO GENERAL Y FINANCIERA'!$B$42:$AU$42</definedName>
    <definedName name="_xlnm.Print_Area" localSheetId="3">'INFO EXPERIENCIA'!$B$2:$K$29</definedName>
    <definedName name="_xlnm.Print_Area" localSheetId="1">'INFO GENERAL Y FINANCIERA'!$B$2:$AO$55</definedName>
    <definedName name="_xlnm.Print_Area" localSheetId="0">'OPER BANCARIO Y FINAN'!$B$1:$U$56</definedName>
    <definedName name="_xlnm.Print_Area" localSheetId="2">POLIZAS!$B$2:$G$22</definedName>
    <definedName name="Decision" localSheetId="3">[1]lista!$A$6:$A$7</definedName>
    <definedName name="Decision">[1]lista!$A$6:$A$7</definedName>
    <definedName name="LISTA_TASAS">[2]RESUMEN!$B$22:$B$25</definedName>
    <definedName name="PARTICIPACION" localSheetId="3">[1]lista!$A$15:$A$17</definedName>
    <definedName name="PARTICIPACION">[1]lista!$A$15:$A$17</definedName>
    <definedName name="Procedencia" localSheetId="3">[1]lista!$A$2:$A$3</definedName>
    <definedName name="Procedencia">[1]lista!$A$2:$A$3</definedName>
    <definedName name="tipo" localSheetId="3">[1]lista!$A$11:$A$13</definedName>
    <definedName name="tipo">[1]lista!$A$11:$A$13</definedName>
    <definedName name="_xlnm.Print_Titles" localSheetId="3">'INFO EXPERIENCIA'!$2:$12</definedName>
    <definedName name="_xlnm.Print_Titles" localSheetId="1">'INFO GENERAL Y FINANCIERA'!$2:$9</definedName>
    <definedName name="x">[3]lista!$A$11:$A$13</definedName>
  </definedNames>
  <calcPr calcId="152511"/>
</workbook>
</file>

<file path=xl/calcChain.xml><?xml version="1.0" encoding="utf-8"?>
<calcChain xmlns="http://schemas.openxmlformats.org/spreadsheetml/2006/main">
  <c r="U31" i="1" l="1"/>
  <c r="T19" i="1" l="1"/>
  <c r="T20" i="1"/>
  <c r="T21" i="1"/>
  <c r="T22" i="1"/>
  <c r="T23" i="1"/>
  <c r="T24" i="1"/>
  <c r="T25" i="1"/>
  <c r="T26" i="1"/>
  <c r="T27" i="1"/>
  <c r="T28" i="1"/>
  <c r="T29" i="1"/>
  <c r="T31" i="1"/>
  <c r="T32" i="1"/>
  <c r="T33" i="1"/>
  <c r="T36" i="1"/>
  <c r="T37" i="1"/>
  <c r="T38" i="1"/>
  <c r="T39" i="1"/>
  <c r="T40" i="1"/>
  <c r="T41" i="1"/>
  <c r="T42" i="1"/>
  <c r="T43" i="1"/>
  <c r="T44" i="1"/>
  <c r="T45" i="1"/>
  <c r="T46" i="1"/>
  <c r="T47" i="1"/>
  <c r="T48" i="1"/>
  <c r="T49" i="1"/>
  <c r="T50" i="1"/>
  <c r="T51" i="1"/>
  <c r="T52" i="1"/>
  <c r="T53" i="1"/>
  <c r="T18" i="1"/>
  <c r="AA7" i="7" l="1"/>
  <c r="AB7" i="7" s="1"/>
  <c r="Q19" i="1" s="1"/>
  <c r="AA8" i="7"/>
  <c r="P20" i="1" s="1"/>
  <c r="AB8" i="7"/>
  <c r="Q20" i="1" s="1"/>
  <c r="AA9" i="7"/>
  <c r="AB9" i="7" s="1"/>
  <c r="Q21" i="1" s="1"/>
  <c r="AA10" i="7"/>
  <c r="AB10" i="7" s="1"/>
  <c r="Q22" i="1" s="1"/>
  <c r="AA11" i="7"/>
  <c r="AB11" i="7" s="1"/>
  <c r="Q23" i="1" s="1"/>
  <c r="AA12" i="7"/>
  <c r="AB12" i="7"/>
  <c r="AA13" i="7"/>
  <c r="AB13" i="7" s="1"/>
  <c r="Q25" i="1" s="1"/>
  <c r="AA14" i="7"/>
  <c r="P26" i="1" s="1"/>
  <c r="AB14" i="7"/>
  <c r="Q26" i="1" s="1"/>
  <c r="AA15" i="7"/>
  <c r="AB15" i="7" s="1"/>
  <c r="Q27" i="1" s="1"/>
  <c r="AA16" i="7"/>
  <c r="P28" i="1" s="1"/>
  <c r="AB16" i="7"/>
  <c r="Q28" i="1" s="1"/>
  <c r="AA17" i="7"/>
  <c r="AB17" i="7" s="1"/>
  <c r="Q29" i="1" s="1"/>
  <c r="AA19" i="7"/>
  <c r="AB19" i="7" s="1"/>
  <c r="Q31" i="1" s="1"/>
  <c r="AA20" i="7"/>
  <c r="AB20" i="7" s="1"/>
  <c r="Q32" i="1" s="1"/>
  <c r="AA21" i="7"/>
  <c r="AB21" i="7"/>
  <c r="Q33" i="1" s="1"/>
  <c r="AA22" i="7"/>
  <c r="AB22" i="7" s="1"/>
  <c r="Q34" i="1" s="1"/>
  <c r="AA23" i="7"/>
  <c r="AB23" i="7"/>
  <c r="AA24" i="7"/>
  <c r="AB24" i="7" s="1"/>
  <c r="Q36" i="1" s="1"/>
  <c r="AA25" i="7"/>
  <c r="P37" i="1" s="1"/>
  <c r="AB25" i="7"/>
  <c r="Q37" i="1" s="1"/>
  <c r="AA26" i="7"/>
  <c r="AB26" i="7" s="1"/>
  <c r="AA27" i="7"/>
  <c r="AB27" i="7" s="1"/>
  <c r="AA28" i="7"/>
  <c r="AB28" i="7" s="1"/>
  <c r="Q38" i="1" s="1"/>
  <c r="AA29" i="7"/>
  <c r="P39" i="1" s="1"/>
  <c r="AB29" i="7"/>
  <c r="Q39" i="1" s="1"/>
  <c r="AA30" i="7"/>
  <c r="AB30" i="7" s="1"/>
  <c r="Q40" i="1" s="1"/>
  <c r="AA31" i="7"/>
  <c r="AB31" i="7"/>
  <c r="AA32" i="7"/>
  <c r="AB32" i="7" s="1"/>
  <c r="Q42" i="1" s="1"/>
  <c r="AA33" i="7"/>
  <c r="P43" i="1" s="1"/>
  <c r="AB33" i="7"/>
  <c r="Q43" i="1" s="1"/>
  <c r="AA34" i="7"/>
  <c r="AB34" i="7" s="1"/>
  <c r="Q44" i="1" s="1"/>
  <c r="AA35" i="7"/>
  <c r="AB35" i="7" s="1"/>
  <c r="Q45" i="1" s="1"/>
  <c r="AA36" i="7"/>
  <c r="AB36" i="7" s="1"/>
  <c r="Q46" i="1" s="1"/>
  <c r="AA37" i="7"/>
  <c r="P47" i="1" s="1"/>
  <c r="AB37" i="7"/>
  <c r="Q47" i="1" s="1"/>
  <c r="AA38" i="7"/>
  <c r="AB38" i="7" s="1"/>
  <c r="Q48" i="1" s="1"/>
  <c r="AA39" i="7"/>
  <c r="AB39" i="7"/>
  <c r="Q49" i="1" s="1"/>
  <c r="AA40" i="7"/>
  <c r="AB40" i="7" s="1"/>
  <c r="Q50" i="1" s="1"/>
  <c r="AA41" i="7"/>
  <c r="P51" i="1" s="1"/>
  <c r="AB41" i="7"/>
  <c r="Q51" i="1" s="1"/>
  <c r="AA42" i="7"/>
  <c r="AB42" i="7" s="1"/>
  <c r="Q52" i="1" s="1"/>
  <c r="AA43" i="7"/>
  <c r="AB43" i="7" s="1"/>
  <c r="Q53" i="1" s="1"/>
  <c r="P24" i="1"/>
  <c r="Q24" i="1"/>
  <c r="P33" i="1"/>
  <c r="P35" i="1"/>
  <c r="Q35" i="1"/>
  <c r="P41" i="1"/>
  <c r="Q41" i="1"/>
  <c r="P49" i="1"/>
  <c r="AB6" i="7"/>
  <c r="AA6" i="7"/>
  <c r="P18" i="1" s="1"/>
  <c r="H19" i="1"/>
  <c r="I19" i="1"/>
  <c r="J19" i="1"/>
  <c r="K19" i="1"/>
  <c r="L19" i="1"/>
  <c r="M19" i="1"/>
  <c r="N19" i="1"/>
  <c r="O19" i="1"/>
  <c r="H20" i="1"/>
  <c r="I20" i="1"/>
  <c r="J20" i="1"/>
  <c r="K20" i="1"/>
  <c r="L20" i="1"/>
  <c r="M20" i="1"/>
  <c r="N20" i="1"/>
  <c r="O20" i="1"/>
  <c r="H21" i="1"/>
  <c r="I21" i="1"/>
  <c r="J21" i="1"/>
  <c r="K21" i="1"/>
  <c r="L21" i="1"/>
  <c r="M21" i="1"/>
  <c r="N21" i="1"/>
  <c r="O21" i="1"/>
  <c r="H22" i="1"/>
  <c r="I22" i="1"/>
  <c r="J22" i="1"/>
  <c r="K22" i="1"/>
  <c r="L22" i="1"/>
  <c r="M22" i="1"/>
  <c r="N22" i="1"/>
  <c r="O22" i="1"/>
  <c r="H23" i="1"/>
  <c r="I23" i="1"/>
  <c r="J23" i="1"/>
  <c r="K23" i="1"/>
  <c r="L23" i="1"/>
  <c r="M23" i="1"/>
  <c r="N23" i="1"/>
  <c r="O23" i="1"/>
  <c r="H24" i="1"/>
  <c r="I24" i="1"/>
  <c r="J24" i="1"/>
  <c r="K24" i="1"/>
  <c r="L24" i="1"/>
  <c r="M24" i="1"/>
  <c r="N24" i="1"/>
  <c r="O24" i="1"/>
  <c r="H25" i="1"/>
  <c r="I25" i="1"/>
  <c r="J25" i="1"/>
  <c r="K25" i="1"/>
  <c r="L25" i="1"/>
  <c r="M25" i="1"/>
  <c r="N25" i="1"/>
  <c r="O25" i="1"/>
  <c r="P25" i="1"/>
  <c r="H26" i="1"/>
  <c r="I26" i="1"/>
  <c r="J26" i="1"/>
  <c r="K26" i="1"/>
  <c r="L26" i="1"/>
  <c r="M26" i="1"/>
  <c r="N26" i="1"/>
  <c r="O26" i="1"/>
  <c r="H27" i="1"/>
  <c r="I27" i="1"/>
  <c r="J27" i="1"/>
  <c r="K27" i="1"/>
  <c r="L27" i="1"/>
  <c r="M27" i="1"/>
  <c r="N27" i="1"/>
  <c r="O27" i="1"/>
  <c r="H28" i="1"/>
  <c r="I28" i="1"/>
  <c r="J28" i="1"/>
  <c r="K28" i="1"/>
  <c r="L28" i="1"/>
  <c r="M28" i="1"/>
  <c r="N28" i="1"/>
  <c r="O28" i="1"/>
  <c r="H29" i="1"/>
  <c r="I29" i="1"/>
  <c r="J29" i="1"/>
  <c r="K29" i="1"/>
  <c r="L29" i="1"/>
  <c r="M29" i="1"/>
  <c r="N29" i="1"/>
  <c r="O29" i="1"/>
  <c r="H31" i="1"/>
  <c r="I31" i="1"/>
  <c r="J31" i="1"/>
  <c r="K31" i="1"/>
  <c r="L31" i="1"/>
  <c r="M31" i="1"/>
  <c r="N31" i="1"/>
  <c r="O31" i="1"/>
  <c r="H32" i="1"/>
  <c r="I32" i="1"/>
  <c r="J32" i="1"/>
  <c r="K32" i="1"/>
  <c r="L32" i="1"/>
  <c r="M32" i="1"/>
  <c r="N32" i="1"/>
  <c r="O32" i="1"/>
  <c r="H33" i="1"/>
  <c r="I33" i="1"/>
  <c r="J33" i="1"/>
  <c r="K33" i="1"/>
  <c r="L33" i="1"/>
  <c r="M33" i="1"/>
  <c r="N33" i="1"/>
  <c r="O33" i="1"/>
  <c r="H34" i="1"/>
  <c r="I34" i="1"/>
  <c r="J34" i="1"/>
  <c r="K34" i="1"/>
  <c r="L34" i="1"/>
  <c r="M34" i="1"/>
  <c r="N34" i="1"/>
  <c r="O34" i="1"/>
  <c r="P34" i="1"/>
  <c r="H35" i="1"/>
  <c r="I35" i="1"/>
  <c r="J35" i="1"/>
  <c r="K35" i="1"/>
  <c r="L35" i="1"/>
  <c r="M35" i="1"/>
  <c r="N35" i="1"/>
  <c r="O35" i="1"/>
  <c r="H36" i="1"/>
  <c r="I36" i="1"/>
  <c r="J36" i="1"/>
  <c r="K36" i="1"/>
  <c r="L36" i="1"/>
  <c r="M36" i="1"/>
  <c r="N36" i="1"/>
  <c r="O36" i="1"/>
  <c r="H37" i="1"/>
  <c r="I37" i="1"/>
  <c r="J37" i="1"/>
  <c r="K37" i="1"/>
  <c r="L37" i="1"/>
  <c r="M37" i="1"/>
  <c r="N37" i="1"/>
  <c r="O37" i="1"/>
  <c r="H38" i="1"/>
  <c r="I38" i="1"/>
  <c r="J38" i="1"/>
  <c r="K38" i="1"/>
  <c r="L38" i="1"/>
  <c r="M38" i="1"/>
  <c r="N38" i="1"/>
  <c r="O38" i="1"/>
  <c r="H39" i="1"/>
  <c r="I39" i="1"/>
  <c r="J39" i="1"/>
  <c r="K39" i="1"/>
  <c r="L39" i="1"/>
  <c r="M39" i="1"/>
  <c r="N39" i="1"/>
  <c r="O39" i="1"/>
  <c r="H40" i="1"/>
  <c r="I40" i="1"/>
  <c r="J40" i="1"/>
  <c r="K40" i="1"/>
  <c r="L40" i="1"/>
  <c r="M40" i="1"/>
  <c r="N40" i="1"/>
  <c r="O40" i="1"/>
  <c r="P40" i="1"/>
  <c r="H41" i="1"/>
  <c r="I41" i="1"/>
  <c r="J41" i="1"/>
  <c r="K41" i="1"/>
  <c r="L41" i="1"/>
  <c r="M41" i="1"/>
  <c r="N41" i="1"/>
  <c r="O41" i="1"/>
  <c r="H42" i="1"/>
  <c r="I42" i="1"/>
  <c r="J42" i="1"/>
  <c r="K42" i="1"/>
  <c r="L42" i="1"/>
  <c r="M42" i="1"/>
  <c r="N42" i="1"/>
  <c r="O42" i="1"/>
  <c r="H43" i="1"/>
  <c r="I43" i="1"/>
  <c r="J43" i="1"/>
  <c r="K43" i="1"/>
  <c r="L43" i="1"/>
  <c r="M43" i="1"/>
  <c r="N43" i="1"/>
  <c r="O43" i="1"/>
  <c r="H44" i="1"/>
  <c r="I44" i="1"/>
  <c r="J44" i="1"/>
  <c r="K44" i="1"/>
  <c r="L44" i="1"/>
  <c r="M44" i="1"/>
  <c r="N44" i="1"/>
  <c r="O44" i="1"/>
  <c r="H45" i="1"/>
  <c r="I45" i="1"/>
  <c r="J45" i="1"/>
  <c r="K45" i="1"/>
  <c r="L45" i="1"/>
  <c r="M45" i="1"/>
  <c r="N45" i="1"/>
  <c r="O45" i="1"/>
  <c r="H46" i="1"/>
  <c r="I46" i="1"/>
  <c r="J46" i="1"/>
  <c r="K46" i="1"/>
  <c r="L46" i="1"/>
  <c r="M46" i="1"/>
  <c r="N46" i="1"/>
  <c r="O46" i="1"/>
  <c r="H47" i="1"/>
  <c r="I47" i="1"/>
  <c r="J47" i="1"/>
  <c r="K47" i="1"/>
  <c r="L47" i="1"/>
  <c r="M47" i="1"/>
  <c r="N47" i="1"/>
  <c r="O47" i="1"/>
  <c r="H48" i="1"/>
  <c r="I48" i="1"/>
  <c r="J48" i="1"/>
  <c r="K48" i="1"/>
  <c r="L48" i="1"/>
  <c r="M48" i="1"/>
  <c r="N48" i="1"/>
  <c r="O48" i="1"/>
  <c r="P48" i="1"/>
  <c r="H49" i="1"/>
  <c r="I49" i="1"/>
  <c r="J49" i="1"/>
  <c r="K49" i="1"/>
  <c r="L49" i="1"/>
  <c r="M49" i="1"/>
  <c r="N49" i="1"/>
  <c r="O49" i="1"/>
  <c r="H50" i="1"/>
  <c r="I50" i="1"/>
  <c r="J50" i="1"/>
  <c r="K50" i="1"/>
  <c r="L50" i="1"/>
  <c r="M50" i="1"/>
  <c r="N50" i="1"/>
  <c r="O50" i="1"/>
  <c r="H51" i="1"/>
  <c r="I51" i="1"/>
  <c r="J51" i="1"/>
  <c r="K51" i="1"/>
  <c r="L51" i="1"/>
  <c r="M51" i="1"/>
  <c r="N51" i="1"/>
  <c r="O51" i="1"/>
  <c r="H52" i="1"/>
  <c r="I52" i="1"/>
  <c r="J52" i="1"/>
  <c r="K52" i="1"/>
  <c r="L52" i="1"/>
  <c r="M52" i="1"/>
  <c r="N52" i="1"/>
  <c r="O52" i="1"/>
  <c r="H53" i="1"/>
  <c r="I53" i="1"/>
  <c r="J53" i="1"/>
  <c r="K53" i="1"/>
  <c r="L53" i="1"/>
  <c r="M53" i="1"/>
  <c r="N53" i="1"/>
  <c r="O53" i="1"/>
  <c r="Q18" i="1"/>
  <c r="I18" i="1"/>
  <c r="J18" i="1"/>
  <c r="K18" i="1"/>
  <c r="L18" i="1"/>
  <c r="M18" i="1"/>
  <c r="N18" i="1"/>
  <c r="O18" i="1"/>
  <c r="H18" i="1"/>
  <c r="U44" i="7"/>
  <c r="V44" i="7"/>
  <c r="W44" i="7"/>
  <c r="X44" i="7"/>
  <c r="Y44" i="7"/>
  <c r="Z44" i="7"/>
  <c r="P31" i="1" l="1"/>
  <c r="P53" i="1"/>
  <c r="P22" i="1"/>
  <c r="P45" i="1"/>
  <c r="P46" i="1"/>
  <c r="P38" i="1"/>
  <c r="P32" i="1"/>
  <c r="P23" i="1"/>
  <c r="P52" i="1"/>
  <c r="P44" i="1"/>
  <c r="P29" i="1"/>
  <c r="P21" i="1"/>
  <c r="P50" i="1"/>
  <c r="P42" i="1"/>
  <c r="P36" i="1"/>
  <c r="P27" i="1"/>
  <c r="P19" i="1"/>
  <c r="T44" i="7" l="1"/>
  <c r="S44" i="7"/>
  <c r="J12" i="4" l="1"/>
  <c r="J13" i="4"/>
  <c r="J11" i="4"/>
  <c r="G12" i="4"/>
  <c r="G13" i="4"/>
  <c r="G11" i="4"/>
  <c r="C13" i="4"/>
  <c r="C12" i="4"/>
  <c r="C11" i="4"/>
  <c r="AD51" i="2"/>
  <c r="AD49" i="2"/>
  <c r="AD47" i="2"/>
  <c r="AD45" i="2"/>
  <c r="AD43" i="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<sst xmlns="http://schemas.openxmlformats.org/spreadsheetml/2006/main" count="378" uniqueCount="220">
  <si>
    <t>Servicio</t>
  </si>
  <si>
    <t>Descripción Operación</t>
  </si>
  <si>
    <t>Unidad</t>
  </si>
  <si>
    <t>Servicios de Recaudo</t>
  </si>
  <si>
    <t>Planillas PILA</t>
  </si>
  <si>
    <t>Electrónica</t>
  </si>
  <si>
    <t>Propia</t>
  </si>
  <si>
    <t>Transacción</t>
  </si>
  <si>
    <t>Otros</t>
  </si>
  <si>
    <t>Asistida</t>
  </si>
  <si>
    <t>PILA Régimen de Excepción</t>
  </si>
  <si>
    <t>Consignación Cuenta Propia</t>
  </si>
  <si>
    <t>Local</t>
  </si>
  <si>
    <t>Nacional</t>
  </si>
  <si>
    <t>Otros recaudos (cartera fiscalización, pruebas de filiación)</t>
  </si>
  <si>
    <t>Pagos</t>
  </si>
  <si>
    <t>Mismo banco</t>
  </si>
  <si>
    <t>Proveedores, Progamas y Nómina</t>
  </si>
  <si>
    <t>Otros bancos</t>
  </si>
  <si>
    <t>Cuentas ACH
(Nota 3)</t>
  </si>
  <si>
    <t>Ciudades Grupo 1</t>
  </si>
  <si>
    <t>Ciudades Grupo 2</t>
  </si>
  <si>
    <t>Ciudades Grupo 3</t>
  </si>
  <si>
    <t>SI EAO tiene oficina en plaza EAR</t>
  </si>
  <si>
    <t>SI EAO NO tiene oficina en plaza EAR</t>
  </si>
  <si>
    <t>Tarifa fija</t>
  </si>
  <si>
    <t>En la plaza funciona mas de una EAR 
- Compartidas -</t>
  </si>
  <si>
    <t>En la plaza funciona mas de una EAR 
- Unicas -</t>
  </si>
  <si>
    <t>Servicios de pagos</t>
  </si>
  <si>
    <t>Otros (Impuestos, Parafiscales, Servicios Públicos,…)</t>
  </si>
  <si>
    <t>Transferencias Entre Cuentas del ICBF</t>
  </si>
  <si>
    <t>Cuentas Mismo Banco</t>
  </si>
  <si>
    <t>Cuentas Otros Bancos CENIT</t>
  </si>
  <si>
    <t>Otros servicios</t>
  </si>
  <si>
    <t>Recibo</t>
  </si>
  <si>
    <t>Envio</t>
  </si>
  <si>
    <t xml:space="preserve">Banca Electrónica </t>
  </si>
  <si>
    <t>Acceso al portal web de la entidad</t>
  </si>
  <si>
    <t>Token adicional</t>
  </si>
  <si>
    <t>1 cheque</t>
  </si>
  <si>
    <t>Pagos masivos con cheques de gerencia (10 pagos o más en un mismo archivo plano)</t>
  </si>
  <si>
    <t xml:space="preserve">Copias de extractos esporádicos o periódicos en papel o fax  </t>
  </si>
  <si>
    <t>Extracto</t>
  </si>
  <si>
    <t xml:space="preserve">Copias de extractos esporádicos en medio magnético </t>
  </si>
  <si>
    <t xml:space="preserve">Copia de notas débito y/o crédito </t>
  </si>
  <si>
    <t>Nota</t>
  </si>
  <si>
    <t>Expedición de referencia y/o certificación bancaria</t>
  </si>
  <si>
    <t>Certificación y/o Referencia</t>
  </si>
  <si>
    <t>TOTAL</t>
  </si>
  <si>
    <t>Ciudades Grupo 4</t>
  </si>
  <si>
    <t xml:space="preserve">EMPRESA: </t>
  </si>
  <si>
    <t>NIT:</t>
  </si>
  <si>
    <t>FECHA:</t>
  </si>
  <si>
    <t>CONTACTO</t>
  </si>
  <si>
    <t>CARGO:</t>
  </si>
  <si>
    <t>TEL. CELULAR :</t>
  </si>
  <si>
    <t>E-MAIL:</t>
  </si>
  <si>
    <t>DIRECCIÓN:</t>
  </si>
  <si>
    <t>TELEFONO FIJO:</t>
  </si>
  <si>
    <t>Instrucciones para el diligenciamiento del formato de cotización</t>
  </si>
  <si>
    <t>COTIZACIÓN- OPERADOR BANCARIO Y FINANCIERO</t>
  </si>
  <si>
    <t>Tarifa IVA</t>
  </si>
  <si>
    <t>Precio Unitario  
Antes de IVA</t>
  </si>
  <si>
    <t>Precio Unitario  
incluido IVA</t>
  </si>
  <si>
    <t xml:space="preserve">Compra Cheques de gerencia  </t>
  </si>
  <si>
    <t>Chequera</t>
  </si>
  <si>
    <t>Chequera hasta 50 cheques</t>
  </si>
  <si>
    <t>Chequera hasta 100 cheques</t>
  </si>
  <si>
    <t>Chequera hasta 150 cheques</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</si>
  <si>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</si>
  <si>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</si>
  <si>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inscritas en el RUP, salvo las excepciones previstas de forma taxativa en la ley (Artículo 8 del Decreto 1510 de 2013). Se aclara que esta inscripción no se requiere para remitir cotización durante el estudio de mercado.</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</si>
  <si>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</si>
  <si>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</si>
  <si>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</si>
  <si>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</si>
  <si>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</si>
  <si>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</si>
  <si>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</si>
  <si>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</si>
  <si>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</si>
  <si>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</si>
  <si>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</si>
  <si>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</si>
  <si>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</si>
  <si>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</si>
  <si>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</si>
  <si>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</si>
  <si>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</si>
  <si>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</si>
  <si>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</si>
  <si>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</si>
  <si>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</si>
  <si>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</si>
  <si>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</si>
  <si>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</si>
  <si>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</si>
  <si>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</si>
  <si>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</si>
  <si>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</si>
  <si>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</si>
  <si>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</si>
  <si>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</si>
  <si>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</si>
  <si>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</si>
  <si>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</si>
  <si>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</si>
  <si>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</si>
  <si>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2013</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</si>
  <si>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</si>
  <si>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</si>
  <si>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</si>
  <si>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</si>
  <si>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</si>
  <si>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</si>
  <si>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</si>
  <si>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</si>
  <si>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</si>
  <si>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</si>
  <si>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</si>
  <si>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</si>
  <si>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</si>
  <si>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</si>
  <si>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</si>
  <si>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</si>
  <si>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</si>
  <si>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</si>
  <si>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</si>
  <si>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</si>
  <si>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</si>
  <si>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</si>
  <si>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</si>
  <si>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</si>
  <si>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</si>
  <si>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</si>
  <si>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</si>
  <si>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</si>
  <si>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</si>
  <si>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</si>
  <si>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</si>
  <si>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</si>
  <si>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</si>
  <si>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</si>
  <si>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</si>
  <si>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</si>
  <si>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</si>
  <si>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</si>
  <si>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</si>
  <si>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</si>
  <si>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</si>
  <si>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</si>
  <si>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</si>
  <si>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</si>
  <si>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</si>
  <si>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</si>
  <si>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</si>
  <si>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</si>
  <si>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</si>
  <si>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</si>
  <si>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</si>
  <si>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</si>
  <si>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</si>
  <si>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</si>
  <si>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</si>
  <si>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</si>
  <si>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</si>
  <si>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Número de Registros</t>
  </si>
  <si>
    <t>Valor total ejecutado del contrato (de acuerdo con el % de participación)</t>
  </si>
  <si>
    <t>Nota: Agregar las filas necesarias para reportar la experiencia</t>
  </si>
  <si>
    <t>Notas</t>
  </si>
  <si>
    <t>Total Banco 1</t>
  </si>
  <si>
    <t>Promedio Banco 1</t>
  </si>
  <si>
    <t>Total Banco 2</t>
  </si>
  <si>
    <t>Promedio Banco 2</t>
  </si>
  <si>
    <t>Total Banco 3</t>
  </si>
  <si>
    <t>Promedio Banco 3</t>
  </si>
  <si>
    <t>Total Banco 4</t>
  </si>
  <si>
    <t>Promedio Banco 4</t>
  </si>
  <si>
    <t xml:space="preserve">Promedio mensual </t>
  </si>
  <si>
    <t>Planilla</t>
  </si>
  <si>
    <t>No aplica</t>
  </si>
  <si>
    <r>
      <t>• Por favor diligenciar solo las celdas en AMARILLO. Se deben llenar todas las casillas.
• Revisar todos los requerimientos que se exponen en el documento "Ficha de Condiciones Técnicas" ; y formular su cotización en concordancia con este.
• Asignar precio sin incluir el IVA en las celdas de l</t>
    </r>
    <r>
      <rPr>
        <sz val="9"/>
        <rFont val="Arial"/>
        <family val="2"/>
      </rPr>
      <t xml:space="preserve">a columna </t>
    </r>
    <r>
      <rPr>
        <b/>
        <sz val="9"/>
        <rFont val="Arial"/>
        <family val="2"/>
      </rPr>
      <t>"S"</t>
    </r>
    <r>
      <rPr>
        <sz val="9"/>
        <rFont val="Arial"/>
        <family val="2"/>
      </rPr>
      <t xml:space="preserve"> y asignar la tarifa de IVA que corresponda en las celdas de la columna </t>
    </r>
    <r>
      <rPr>
        <b/>
        <sz val="9"/>
        <rFont val="Arial"/>
        <family val="2"/>
      </rPr>
      <t>"R"</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t>
    </r>
  </si>
  <si>
    <t>Cuentas Banco Agrario 
(Según Anexo No. 4, Circular reglamentaria Externa DSP 152 - CENIT)
(Notas 1,2,3)</t>
  </si>
  <si>
    <t>Adicional CENIT (2)</t>
  </si>
  <si>
    <r>
      <t>Operaciones en Moneda Extranjera</t>
    </r>
    <r>
      <rPr>
        <sz val="9"/>
        <color rgb="FFFF0000"/>
        <rFont val="Arial"/>
        <family val="2"/>
      </rPr>
      <t xml:space="preserve"> </t>
    </r>
  </si>
  <si>
    <t xml:space="preserve">ICBF - TARIFAS OPERADOR BANCARIO </t>
  </si>
  <si>
    <t>TRANS BD ENE14</t>
  </si>
  <si>
    <t>TRANS BD FEB14</t>
  </si>
  <si>
    <t>TRANS BD MAR14</t>
  </si>
  <si>
    <t>TRANS BD ABR14</t>
  </si>
  <si>
    <t>TRANS BD MAY14</t>
  </si>
  <si>
    <t>TRANS BD JUN14</t>
  </si>
  <si>
    <t>TRANS BD JUL14</t>
  </si>
  <si>
    <t>TRANS BD AGO14</t>
  </si>
  <si>
    <t>TRANS BD SEP14</t>
  </si>
  <si>
    <t>TRANS BD OCT14</t>
  </si>
  <si>
    <t>TRANS BD NOV14</t>
  </si>
  <si>
    <t>TRANS BD DIC14</t>
  </si>
  <si>
    <t>TRANS BD CONSOL14</t>
  </si>
  <si>
    <t>PROMEDIO
14</t>
  </si>
  <si>
    <t>Transferencias</t>
  </si>
  <si>
    <t>Cuentas Propias</t>
  </si>
  <si>
    <t>Otras Cuentas</t>
  </si>
  <si>
    <t xml:space="preserve">Operaciones en Moneda Extranjera (QUE OPERACIONES </t>
  </si>
  <si>
    <t>Chequera de 100 cheques</t>
  </si>
  <si>
    <t xml:space="preserve">COMPRA Cheques de gerencia  </t>
  </si>
  <si>
    <t>Chequera de 50 cheques</t>
  </si>
  <si>
    <t>Chequera de 150 cheques</t>
  </si>
  <si>
    <t>occidente</t>
  </si>
  <si>
    <t>colombia</t>
  </si>
  <si>
    <t>davivienda</t>
  </si>
  <si>
    <t>otro</t>
  </si>
  <si>
    <t>Pagos masivos con cheques de gerencia (10 pagos o más en un mismo archivo plano) (4)</t>
  </si>
  <si>
    <t>Aplica tarifa fija</t>
  </si>
  <si>
    <t xml:space="preserve">Cuentas ACH
</t>
  </si>
  <si>
    <t>TRANS BD CONSOL PARA SEIS MESES</t>
  </si>
  <si>
    <t>PROMEDIO
MENSUAL</t>
  </si>
  <si>
    <t>Total Transacciones promedio semestral</t>
  </si>
  <si>
    <t>ANEXO No. 1 -FCT</t>
  </si>
  <si>
    <r>
      <t xml:space="preserve">(1) Tarifas a cuentas Banco Agrario - CENIT: Estas tarias se establecen de acuerdo con el tarifario CENIT - Anexo No. 4 Circular Reglamentaria Extrena DSEP - 152 del Banco de La República y se actualizarán con base en este. Las establecidas en el presente documento son las señaladas en la versión del 10/jun/14, disponible en http://www.banrep.gov.co/sites/default/files/reglamentacion/archivos/dsep_152_anexo4.pdf. </t>
    </r>
    <r>
      <rPr>
        <b/>
        <sz val="9"/>
        <rFont val="Arial"/>
        <family val="2"/>
      </rPr>
      <t>BANCARIO - ANEXO 1 - SDC</t>
    </r>
    <r>
      <rPr>
        <sz val="9"/>
        <rFont val="Arial"/>
        <family val="2"/>
      </rPr>
      <t xml:space="preserve">
(2) Adicional CENIT: Corresponde a la tarifa por transacción por cada entrada monetaria que cobra el Banco República por la utilización del sistema CENIT. Este valor se debe adicionar a la tarifa por transacción. El valor relacionado incluye IVA. Se actualizará de acuerdo con la Circular Reglamentaria Externa DSP - 152. La establecidad en el presente documento son las señaladas en la versión del 25/abr/14, disponible en: http://www.banrep.gov.co/sites/default/files/reglamentacion/archivos/dsp_152_tarifas_transaccion.pdf </t>
    </r>
    <r>
      <rPr>
        <b/>
        <sz val="9"/>
        <rFont val="Arial"/>
        <family val="2"/>
      </rPr>
      <t>BANCARIO - ANEXO 2- SDC</t>
    </r>
    <r>
      <rPr>
        <sz val="9"/>
        <rFont val="Arial"/>
        <family val="2"/>
      </rPr>
      <t xml:space="preserve">
(3) Grupos de Ciudades - Grupo 1 - 55 Ciudades, Grupo 2 - 31 Ciudades, Grupo 3 - Resto (Anexo No. 1 de la Circular Reglamentaria CENIT) (10/junio/14). Se actualizará a medida que Banco República publique cambios, disponible http://www.banrep.gov.co/es/contenidos/cobertura-geogr-fica </t>
    </r>
    <r>
      <rPr>
        <b/>
        <sz val="9"/>
        <rFont val="Arial"/>
        <family val="2"/>
      </rPr>
      <t>BANCARIO - ANEXO 3- SDC</t>
    </r>
    <r>
      <rPr>
        <sz val="9"/>
        <rFont val="Arial"/>
        <family val="2"/>
      </rPr>
      <t xml:space="preserve">
(4) Las estadísticas para el concepto "Pagos masivos con cheques de gerencia (10 pagos o más en un mismo archivo plano)", hacen referencia al número de cheques (no de archivos planos).
(5) Las estadísticas que se presentan corresponden a los meses de enero a junio 2014. Son punicamente para efectos de estimar el presupuesto y dimensionar la operación, pero podrán variar durante la ejecución del contrato.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</si>
</sst>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5" formatCode="&quot;$&quot;#,##0;\-&quot;$&quot;#,##0"/>
    <numFmt numFmtId="44" formatCode="_-&quot;$&quot;* #,##0.00_-;\-&quot;$&quot;* #,##0.00_-;_-&quot;$&quot;* &quot;-&quot;??_-;_-@_-"/>
    <numFmt numFmtId="43" formatCode="_-* #,##0.00_-;\-* #,##0.00_-;_-* &quot;-&quot;??_-;_-@_-"/>
    <numFmt numFmtId="164" formatCode="_(&quot;$&quot;\ * #,##0.00_);_(&quot;$&quot;\ * \(#,##0.00\);_(&quot;$&quot;\ * &quot;-&quot;??_);_(@_)"/>
    <numFmt numFmtId="165" formatCode="_(* #,##0.00_);_(* \(#,##0.00\);_(* &quot;-&quot;??_);_(@_)"/>
    <numFmt numFmtId="166" formatCode="&quot;$&quot;\ #,##0"/>
    <numFmt numFmtId="167" formatCode="_ * #,##0.00_ ;_ * \-#,##0.00_ ;_ * &quot;-&quot;??_ ;_ @_ "/>
    <numFmt numFmtId="168" formatCode="_ [$€-2]\ * #,##0.00_ ;_ [$€-2]\ * \-#,##0.00_ ;_ [$€-2]\ * &quot;-&quot;??_ "/>
    <numFmt numFmtId="169" formatCode="_ &quot;$&quot;\ * #,##0.00_ ;_ &quot;$&quot;\ * \-#,##0.00_ ;_ &quot;$&quot;\ * &quot;-&quot;??_ ;_ @_ "/>
    <numFmt numFmtId="170" formatCode="[$-240A]d&quot; de &quot;mmmm&quot; de &quot;yyyy;@"/>
    <numFmt numFmtId="171" formatCode="[$$-240A]\ #,##0"/>
    <numFmt numFmtId="172" formatCode="0.0"/>
    <numFmt numFmtId="173" formatCode="dd/mmm/yy"/>
    <numFmt numFmtId="174" formatCode="_(* #,##0_);_(* \(#,##0\);_(* &quot;-&quot;??_);_(@_)"/>
    <numFmt numFmtId="175" formatCode="_-* #,##0_-;\-* #,##0_-;_-* &quot;-&quot;??_-;_-@_-"/>
  </numFmts>
  <fonts count="27">
    <font>
      <sz val="11"/>
      <color theme="1"/>
      <name val="Calibri"/>
      <family val="2"/>
      <scheme val="minor"/>
    </font>
    <font>
      <sz val="11"/>
      <color theme="1"/>
      <name val="Calibri"/>
      <family val="2"/>
      <scheme val="minor"/>
    </font>
    <font>
      <sz val="10"/>
      <name val="Arial"/>
      <family val="2"/>
    </font>
    <font>
      <sz val="9"/>
      <color indexed="8"/>
      <name val="Arial"/>
      <family val="2"/>
    </font>
    <font>
      <sz val="9"/>
      <name val="Arial"/>
      <family val="2"/>
    </font>
    <font>
      <sz val="9"/>
      <color rgb="FF000000"/>
      <name val="Arial"/>
      <family val="2"/>
    </font>
    <font>
      <b/>
      <sz val="10"/>
      <name val="Arial"/>
      <family val="2"/>
    </font>
    <font>
      <sz val="10"/>
      <name val="Zurich BT"/>
    </font>
    <font>
      <sz val="10"/>
      <color theme="1"/>
      <name val="Arial"/>
      <family val="2"/>
    </font>
    <font>
      <b/>
      <sz val="10"/>
      <color theme="1"/>
      <name val="Arial"/>
      <family val="2"/>
    </font>
    <font>
      <sz val="9"/>
      <color theme="1"/>
      <name val="Arial"/>
      <family val="2"/>
    </font>
    <font>
      <sz val="8"/>
      <color theme="1"/>
      <name val="Arial"/>
      <family val="2"/>
    </font>
    <font>
      <sz val="9"/>
      <color rgb="FFFF0000"/>
      <name val="Arial"/>
      <family val="2"/>
    </font>
    <font>
      <sz val="11"/>
      <color theme="1"/>
      <name val="Arial"/>
      <family val="2"/>
    </font>
    <font>
      <b/>
      <sz val="9"/>
      <color theme="1"/>
      <name val="Arial"/>
      <family val="2"/>
    </font>
    <font>
      <b/>
      <sz val="8"/>
      <color theme="1"/>
      <name val="Arial"/>
      <family val="2"/>
    </font>
    <font>
      <sz val="9"/>
      <color indexed="81"/>
      <name val="Tahoma"/>
      <family val="2"/>
    </font>
    <font>
      <b/>
      <sz val="10"/>
      <color rgb="FF000000"/>
      <name val="Arial"/>
      <family val="2"/>
    </font>
    <font>
      <b/>
      <sz val="10"/>
      <color rgb="FFFF0000"/>
      <name val="Arial"/>
      <family val="2"/>
    </font>
    <font>
      <sz val="8"/>
      <name val="Arial"/>
      <family val="2"/>
    </font>
    <font>
      <b/>
      <u/>
      <sz val="10"/>
      <name val="Arial"/>
      <family val="2"/>
    </font>
    <font>
      <u/>
      <sz val="10"/>
      <name val="Arial"/>
      <family val="2"/>
    </font>
    <font>
      <u/>
      <sz val="11"/>
      <color theme="10"/>
      <name val="Calibri"/>
      <family val="2"/>
      <scheme val="minor"/>
    </font>
    <font>
      <b/>
      <sz val="9"/>
      <name val="Arial"/>
      <family val="2"/>
    </font>
    <font>
      <b/>
      <sz val="8"/>
      <name val="Arial"/>
      <family val="2"/>
    </font>
    <font>
      <sz val="8"/>
      <color indexed="8"/>
      <name val="Arial"/>
      <family val="2"/>
    </font>
    <font>
      <sz val="8"/>
      <color rgb="FF000000"/>
      <name val="Arial"/>
      <family val="2"/>
    </font>
  </fonts>
  <fills count="24">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249977111117893"/>
        <bgColor indexed="64"/>
      </patternFill>
    </fill>
    <fill>
      <patternFill patternType="solid">
        <fgColor indexed="55"/>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39997558519241921"/>
        <bgColor indexed="64"/>
      </patternFill>
    </fill>
    <fill>
      <patternFill patternType="solid">
        <fgColor theme="0"/>
        <bgColor indexed="64"/>
      </patternFill>
    </fill>
    <fill>
      <patternFill patternType="solid">
        <fgColor indexed="22"/>
        <bgColor indexed="64"/>
      </patternFill>
    </fill>
    <fill>
      <patternFill patternType="solid">
        <fgColor theme="0" tint="-0.34998626667073579"/>
        <bgColor indexed="64"/>
      </patternFill>
    </fill>
    <fill>
      <patternFill patternType="solid">
        <fgColor theme="0" tint="-0.499984740745262"/>
        <bgColor indexed="64"/>
      </patternFill>
    </fill>
  </fills>
  <borders count="17">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91">
    <xf numFmtId="0" fontId="0" fillId="0" borderId="0"/>
    <xf numFmtId="0" fontId="2" fillId="0" borderId="0"/>
    <xf numFmtId="167" fontId="2" fillId="0" borderId="0" applyFont="0" applyFill="0" applyBorder="0" applyAlignment="0" applyProtection="0"/>
    <xf numFmtId="9" fontId="2" fillId="0" borderId="0" applyFont="0" applyFill="0" applyBorder="0" applyAlignment="0" applyProtection="0"/>
    <xf numFmtId="0" fontId="2"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 fillId="0" borderId="0" applyNumberForma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2" fillId="0" borderId="0" applyNumberFormat="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5" fontId="7" fillId="0" borderId="0" applyFont="0" applyFill="0" applyBorder="0" applyAlignment="0" applyProtection="0"/>
    <xf numFmtId="165" fontId="1" fillId="0" borderId="0" applyFont="0" applyFill="0" applyBorder="0" applyAlignment="0" applyProtection="0"/>
    <xf numFmtId="169" fontId="2"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44" fontId="1" fillId="0" borderId="0" applyFont="0" applyFill="0" applyBorder="0" applyAlignment="0" applyProtection="0"/>
    <xf numFmtId="0" fontId="1" fillId="0" borderId="0"/>
    <xf numFmtId="0" fontId="13" fillId="0" borderId="0"/>
    <xf numFmtId="0" fontId="7" fillId="0" borderId="0"/>
    <xf numFmtId="9" fontId="7" fillId="0" borderId="0" applyFont="0" applyFill="0" applyBorder="0" applyAlignment="0" applyProtection="0"/>
    <xf numFmtId="0" fontId="2" fillId="0" borderId="0"/>
    <xf numFmtId="0" fontId="22" fillId="0" borderId="0" applyNumberFormat="0" applyFill="0" applyBorder="0" applyAlignment="0" applyProtection="0"/>
    <xf numFmtId="0" fontId="2" fillId="0" borderId="0"/>
    <xf numFmtId="43" fontId="1" fillId="0" borderId="0" applyFont="0" applyFill="0" applyBorder="0" applyAlignment="0" applyProtection="0"/>
  </cellStyleXfs>
  <cellXfs count="298">
    <xf numFmtId="0" fontId="0" fillId="0" borderId="0" xfId="0"/>
    <xf numFmtId="0" fontId="10" fillId="18" borderId="3" xfId="0" applyFont="1" applyFill="1" applyBorder="1" applyAlignment="1" applyProtection="1">
      <alignment horizontal="left" vertical="center"/>
      <protection locked="0" hidden="1"/>
    </xf>
    <xf numFmtId="0" fontId="11" fillId="0" borderId="0" xfId="83" applyFont="1" applyAlignment="1">
      <alignment vertical="center"/>
    </xf>
    <xf numFmtId="0" fontId="11" fillId="0" borderId="8" xfId="83" applyFont="1" applyBorder="1" applyAlignment="1">
      <alignment vertical="center"/>
    </xf>
    <xf numFmtId="0" fontId="11" fillId="0" borderId="9" xfId="83" applyFont="1" applyBorder="1" applyAlignment="1">
      <alignment vertical="center"/>
    </xf>
    <xf numFmtId="0" fontId="11" fillId="0" borderId="12" xfId="83" applyFont="1" applyBorder="1" applyAlignment="1">
      <alignment vertical="center"/>
    </xf>
    <xf numFmtId="0" fontId="11" fillId="0" borderId="14" xfId="83" applyFont="1" applyBorder="1" applyAlignment="1">
      <alignment vertical="center"/>
    </xf>
    <xf numFmtId="0" fontId="11" fillId="0" borderId="0" xfId="83" applyFont="1" applyBorder="1" applyAlignment="1">
      <alignment vertical="center"/>
    </xf>
    <xf numFmtId="0" fontId="11" fillId="0" borderId="15" xfId="83" applyFont="1" applyBorder="1" applyAlignment="1">
      <alignment vertical="center"/>
    </xf>
    <xf numFmtId="0" fontId="11" fillId="0" borderId="11" xfId="83" applyFont="1" applyBorder="1" applyAlignment="1">
      <alignment vertical="center"/>
    </xf>
    <xf numFmtId="0" fontId="11" fillId="0" borderId="10" xfId="83" applyFont="1" applyBorder="1" applyAlignment="1">
      <alignment vertical="center"/>
    </xf>
    <xf numFmtId="0" fontId="11" fillId="0" borderId="5" xfId="83" applyFont="1" applyBorder="1" applyAlignment="1">
      <alignment vertical="center"/>
    </xf>
    <xf numFmtId="0" fontId="11" fillId="0" borderId="0" xfId="83" applyFont="1" applyAlignment="1">
      <alignment horizontal="center" vertical="center"/>
    </xf>
    <xf numFmtId="0" fontId="8" fillId="0" borderId="0" xfId="84" applyFont="1" applyAlignment="1">
      <alignment vertical="center"/>
    </xf>
    <xf numFmtId="0" fontId="8" fillId="0" borderId="0" xfId="84" applyFont="1" applyAlignment="1">
      <alignment vertical="center" wrapText="1"/>
    </xf>
    <xf numFmtId="0" fontId="9" fillId="0" borderId="8" xfId="84" applyFont="1" applyBorder="1" applyAlignment="1" applyProtection="1">
      <alignment horizontal="right" vertical="center"/>
      <protection locked="0"/>
    </xf>
    <xf numFmtId="0" fontId="9" fillId="0" borderId="9" xfId="84" applyFont="1" applyBorder="1" applyAlignment="1" applyProtection="1">
      <alignment horizontal="right" vertical="center"/>
      <protection locked="0"/>
    </xf>
    <xf numFmtId="0" fontId="9" fillId="0" borderId="9" xfId="84" applyFont="1" applyBorder="1" applyAlignment="1" applyProtection="1">
      <alignment horizontal="right" vertical="center" wrapText="1"/>
      <protection locked="0"/>
    </xf>
    <xf numFmtId="0" fontId="9" fillId="0" borderId="9" xfId="84" applyFont="1" applyBorder="1" applyAlignment="1" applyProtection="1">
      <alignment vertical="center" wrapText="1"/>
      <protection locked="0"/>
    </xf>
    <xf numFmtId="0" fontId="9" fillId="0" borderId="12" xfId="84" applyFont="1" applyBorder="1" applyAlignment="1" applyProtection="1">
      <alignment vertical="center" wrapText="1"/>
      <protection locked="0"/>
    </xf>
    <xf numFmtId="0" fontId="8" fillId="20" borderId="0" xfId="84" applyFont="1" applyFill="1" applyBorder="1" applyAlignment="1">
      <alignment vertical="center"/>
    </xf>
    <xf numFmtId="0" fontId="9" fillId="0" borderId="14" xfId="84" applyFont="1" applyBorder="1" applyAlignment="1" applyProtection="1">
      <alignment horizontal="right" vertical="center"/>
      <protection locked="0"/>
    </xf>
    <xf numFmtId="0" fontId="9" fillId="0" borderId="0" xfId="84" applyFont="1" applyBorder="1" applyAlignment="1" applyProtection="1">
      <alignment horizontal="right" vertical="center"/>
      <protection locked="0"/>
    </xf>
    <xf numFmtId="0" fontId="9" fillId="0" borderId="0" xfId="84" applyFont="1" applyBorder="1" applyAlignment="1" applyProtection="1">
      <alignment horizontal="right" vertical="center" wrapText="1"/>
      <protection locked="0"/>
    </xf>
    <xf numFmtId="0" fontId="9" fillId="0" borderId="0" xfId="84" applyFont="1" applyBorder="1" applyAlignment="1" applyProtection="1">
      <alignment vertical="center" wrapText="1"/>
      <protection locked="0"/>
    </xf>
    <xf numFmtId="0" fontId="9" fillId="0" borderId="15" xfId="84" applyFont="1" applyBorder="1" applyAlignment="1" applyProtection="1">
      <alignment vertical="center" wrapText="1"/>
      <protection locked="0"/>
    </xf>
    <xf numFmtId="0" fontId="8" fillId="20" borderId="15" xfId="84" applyFont="1" applyFill="1" applyBorder="1" applyAlignment="1">
      <alignment vertical="center"/>
    </xf>
    <xf numFmtId="0" fontId="9" fillId="0" borderId="8" xfId="84" applyFont="1" applyFill="1" applyBorder="1" applyAlignment="1" applyProtection="1">
      <alignment horizontal="left" vertical="center"/>
      <protection locked="0"/>
    </xf>
    <xf numFmtId="0" fontId="9" fillId="0" borderId="9" xfId="84" applyFont="1" applyFill="1" applyBorder="1" applyAlignment="1" applyProtection="1">
      <alignment horizontal="left" vertical="center"/>
      <protection locked="0"/>
    </xf>
    <xf numFmtId="0" fontId="9" fillId="0" borderId="9" xfId="84" applyFont="1" applyFill="1" applyBorder="1" applyAlignment="1" applyProtection="1">
      <alignment horizontal="left" vertical="center" wrapText="1"/>
      <protection locked="0"/>
    </xf>
    <xf numFmtId="0" fontId="17" fillId="0" borderId="12" xfId="84" applyFont="1" applyFill="1" applyBorder="1" applyAlignment="1" applyProtection="1">
      <alignment horizontal="left" vertical="center" wrapText="1"/>
      <protection locked="0"/>
    </xf>
    <xf numFmtId="0" fontId="8" fillId="0" borderId="0" xfId="84" applyFont="1" applyFill="1" applyBorder="1" applyAlignment="1">
      <alignment vertical="center"/>
    </xf>
    <xf numFmtId="0" fontId="8" fillId="0" borderId="14" xfId="84" applyFont="1" applyBorder="1" applyAlignment="1">
      <alignment vertical="center"/>
    </xf>
    <xf numFmtId="0" fontId="8" fillId="0" borderId="0" xfId="84" applyFont="1" applyBorder="1" applyAlignment="1">
      <alignment vertical="center"/>
    </xf>
    <xf numFmtId="0" fontId="8" fillId="0" borderId="0" xfId="84" applyFont="1" applyBorder="1" applyAlignment="1">
      <alignment vertical="center" wrapText="1"/>
    </xf>
    <xf numFmtId="0" fontId="8" fillId="0" borderId="15" xfId="84" applyFont="1" applyBorder="1" applyAlignment="1">
      <alignment vertical="center"/>
    </xf>
    <xf numFmtId="0" fontId="9" fillId="0" borderId="14" xfId="84" applyFont="1" applyBorder="1" applyAlignment="1">
      <alignment vertical="center"/>
    </xf>
    <xf numFmtId="0" fontId="8" fillId="0" borderId="11" xfId="84" applyFont="1" applyBorder="1" applyAlignment="1">
      <alignment vertical="center"/>
    </xf>
    <xf numFmtId="0" fontId="8" fillId="0" borderId="10" xfId="84" applyFont="1" applyBorder="1" applyAlignment="1">
      <alignment vertical="center"/>
    </xf>
    <xf numFmtId="0" fontId="8" fillId="0" borderId="10" xfId="84" applyFont="1" applyBorder="1" applyAlignment="1">
      <alignment vertical="center" wrapText="1"/>
    </xf>
    <xf numFmtId="0" fontId="8" fillId="0" borderId="5" xfId="84" applyFont="1" applyBorder="1" applyAlignment="1">
      <alignment vertical="center"/>
    </xf>
    <xf numFmtId="0" fontId="17" fillId="15" borderId="3" xfId="85" applyFont="1" applyFill="1" applyBorder="1" applyAlignment="1">
      <alignment horizontal="center" vertical="center" wrapText="1"/>
    </xf>
    <xf numFmtId="10" fontId="2" fillId="0" borderId="3" xfId="86" applyNumberFormat="1" applyFont="1" applyFill="1" applyBorder="1" applyAlignment="1">
      <alignment horizontal="center" vertical="center"/>
    </xf>
    <xf numFmtId="0" fontId="13" fillId="0" borderId="0" xfId="83" applyFont="1" applyAlignment="1">
      <alignment vertical="center"/>
    </xf>
    <xf numFmtId="0" fontId="6" fillId="0" borderId="0" xfId="87" applyFont="1" applyFill="1" applyBorder="1" applyAlignment="1">
      <alignment horizontal="center" vertical="center" wrapText="1"/>
    </xf>
    <xf numFmtId="0" fontId="11" fillId="0" borderId="0" xfId="83" applyFont="1" applyFill="1" applyAlignment="1">
      <alignment vertical="center"/>
    </xf>
    <xf numFmtId="0" fontId="10" fillId="0" borderId="6" xfId="83" applyFont="1" applyFill="1" applyBorder="1" applyAlignment="1" applyProtection="1">
      <alignment vertical="center"/>
      <protection locked="0" hidden="1"/>
    </xf>
    <xf numFmtId="0" fontId="10" fillId="0" borderId="3" xfId="83" applyFont="1" applyFill="1" applyBorder="1" applyAlignment="1" applyProtection="1">
      <alignment horizontal="left" vertical="center"/>
      <protection locked="0" hidden="1"/>
    </xf>
    <xf numFmtId="0" fontId="5" fillId="0" borderId="3" xfId="83" applyFont="1" applyFill="1" applyBorder="1" applyAlignment="1" applyProtection="1">
      <alignment horizontal="left" vertical="center" wrapText="1"/>
      <protection locked="0" hidden="1"/>
    </xf>
    <xf numFmtId="0" fontId="2" fillId="0" borderId="0" xfId="87" applyFont="1" applyFill="1" applyBorder="1" applyAlignment="1">
      <alignment horizontal="left" vertical="center"/>
    </xf>
    <xf numFmtId="0" fontId="6" fillId="0" borderId="0" xfId="87" applyFont="1" applyFill="1" applyBorder="1" applyAlignment="1">
      <alignment horizontal="center" vertical="center"/>
    </xf>
    <xf numFmtId="0" fontId="6" fillId="20" borderId="3" xfId="87" applyNumberFormat="1" applyFont="1" applyFill="1" applyBorder="1" applyAlignment="1">
      <alignment horizontal="center" vertical="center" wrapText="1"/>
    </xf>
    <xf numFmtId="0" fontId="2" fillId="18" borderId="3" xfId="87" applyFont="1" applyFill="1" applyBorder="1" applyAlignment="1" applyProtection="1">
      <alignment horizontal="center" vertical="center"/>
      <protection locked="0" hidden="1"/>
    </xf>
    <xf numFmtId="173" fontId="2" fillId="18" borderId="3" xfId="87" applyNumberFormat="1" applyFont="1" applyFill="1" applyBorder="1" applyAlignment="1" applyProtection="1">
      <alignment horizontal="center" vertical="center"/>
      <protection locked="0" hidden="1"/>
    </xf>
    <xf numFmtId="166" fontId="2" fillId="18" borderId="3" xfId="87" applyNumberFormat="1" applyFont="1" applyFill="1" applyBorder="1" applyAlignment="1" applyProtection="1">
      <alignment horizontal="center" vertical="center"/>
      <protection locked="0" hidden="1"/>
    </xf>
    <xf numFmtId="0" fontId="19" fillId="20" borderId="0" xfId="87" applyFont="1" applyFill="1" applyBorder="1" applyAlignment="1">
      <alignment horizontal="center" vertical="center"/>
    </xf>
    <xf numFmtId="0" fontId="19" fillId="20" borderId="0" xfId="87" applyFont="1" applyFill="1" applyBorder="1" applyAlignment="1">
      <alignment horizontal="left" vertical="center"/>
    </xf>
    <xf numFmtId="0" fontId="4" fillId="20" borderId="0" xfId="87" applyFont="1" applyFill="1" applyBorder="1" applyAlignment="1">
      <alignment horizontal="left" vertical="center"/>
    </xf>
    <xf numFmtId="173" fontId="19" fillId="20" borderId="0" xfId="87" applyNumberFormat="1" applyFont="1" applyFill="1" applyBorder="1" applyAlignment="1">
      <alignment horizontal="center" vertical="center"/>
    </xf>
    <xf numFmtId="0" fontId="19" fillId="20" borderId="0" xfId="87" applyFont="1" applyFill="1" applyBorder="1" applyAlignment="1">
      <alignment vertical="center"/>
    </xf>
    <xf numFmtId="166" fontId="19" fillId="20" borderId="0" xfId="87" applyNumberFormat="1" applyFont="1" applyFill="1" applyBorder="1" applyAlignment="1">
      <alignment vertical="center"/>
    </xf>
    <xf numFmtId="0" fontId="8" fillId="0" borderId="0" xfId="83" applyFont="1" applyAlignment="1">
      <alignment vertical="center"/>
    </xf>
    <xf numFmtId="0" fontId="11" fillId="0" borderId="0" xfId="0" applyFont="1"/>
    <xf numFmtId="3" fontId="11" fillId="0" borderId="3" xfId="0" applyNumberFormat="1" applyFont="1" applyBorder="1"/>
    <xf numFmtId="3" fontId="11" fillId="0" borderId="0" xfId="0" applyNumberFormat="1" applyFont="1"/>
    <xf numFmtId="166" fontId="19" fillId="0" borderId="3" xfId="89" applyNumberFormat="1" applyFont="1" applyFill="1" applyBorder="1" applyAlignment="1">
      <alignment vertical="center"/>
    </xf>
    <xf numFmtId="0" fontId="26" fillId="0" borderId="3" xfId="4" applyFont="1" applyFill="1" applyBorder="1" applyAlignment="1">
      <alignment horizontal="left" vertical="center" wrapText="1"/>
    </xf>
    <xf numFmtId="166" fontId="19" fillId="0" borderId="3" xfId="1" applyNumberFormat="1" applyFont="1" applyFill="1" applyBorder="1" applyAlignment="1">
      <alignment horizontal="justify" vertical="center" wrapText="1"/>
    </xf>
    <xf numFmtId="0" fontId="19" fillId="0" borderId="3" xfId="89" applyFont="1" applyFill="1" applyBorder="1" applyAlignment="1">
      <alignment vertical="center"/>
    </xf>
    <xf numFmtId="0" fontId="19" fillId="0" borderId="3" xfId="89" applyFont="1" applyFill="1" applyBorder="1" applyAlignment="1">
      <alignment horizontal="center" vertical="center"/>
    </xf>
    <xf numFmtId="3" fontId="19" fillId="0" borderId="3" xfId="89" applyNumberFormat="1" applyFont="1" applyFill="1" applyBorder="1" applyAlignment="1">
      <alignment horizontal="center" vertical="center" wrapText="1"/>
    </xf>
    <xf numFmtId="0" fontId="19" fillId="21" borderId="3" xfId="89" applyFont="1" applyFill="1" applyBorder="1" applyAlignment="1">
      <alignment horizontal="center" vertical="center" wrapText="1"/>
    </xf>
    <xf numFmtId="0" fontId="19" fillId="0" borderId="3" xfId="89" applyFont="1" applyFill="1" applyBorder="1" applyAlignment="1">
      <alignment horizontal="center" vertical="center" wrapText="1"/>
    </xf>
    <xf numFmtId="3" fontId="24" fillId="16" borderId="3" xfId="89" applyNumberFormat="1" applyFont="1" applyFill="1" applyBorder="1" applyAlignment="1">
      <alignment horizontal="center" vertical="center" wrapText="1"/>
    </xf>
    <xf numFmtId="0" fontId="22" fillId="18" borderId="2" xfId="88" applyFill="1" applyBorder="1" applyAlignment="1" applyProtection="1">
      <alignment horizontal="left" vertical="center"/>
      <protection locked="0" hidden="1"/>
    </xf>
    <xf numFmtId="0" fontId="25" fillId="0" borderId="3" xfId="89" applyFont="1" applyFill="1" applyBorder="1" applyAlignment="1">
      <alignment horizontal="left" vertical="center" wrapText="1"/>
    </xf>
    <xf numFmtId="0" fontId="25" fillId="0" borderId="3" xfId="89" applyNumberFormat="1" applyFont="1" applyFill="1" applyBorder="1" applyAlignment="1">
      <alignment horizontal="left" vertical="center" wrapText="1"/>
    </xf>
    <xf numFmtId="0" fontId="15" fillId="15" borderId="3" xfId="83" applyNumberFormat="1" applyFont="1" applyFill="1" applyBorder="1" applyAlignment="1">
      <alignment horizontal="center" vertical="center" wrapText="1"/>
    </xf>
    <xf numFmtId="0" fontId="15" fillId="15" borderId="3" xfId="83" applyFont="1" applyFill="1" applyBorder="1" applyAlignment="1">
      <alignment horizontal="center" vertical="center" wrapText="1"/>
    </xf>
    <xf numFmtId="0" fontId="11" fillId="0" borderId="8" xfId="83" applyNumberFormat="1" applyFont="1" applyBorder="1" applyAlignment="1">
      <alignment horizontal="center" vertical="center"/>
    </xf>
    <xf numFmtId="0" fontId="11" fillId="0" borderId="9" xfId="83" applyNumberFormat="1" applyFont="1" applyBorder="1" applyAlignment="1">
      <alignment horizontal="center" vertical="center"/>
    </xf>
    <xf numFmtId="0" fontId="11" fillId="0" borderId="12" xfId="83" applyNumberFormat="1" applyFont="1" applyBorder="1" applyAlignment="1">
      <alignment horizontal="center" vertical="center"/>
    </xf>
    <xf numFmtId="0" fontId="11" fillId="0" borderId="11" xfId="83" applyNumberFormat="1" applyFont="1" applyBorder="1" applyAlignment="1">
      <alignment horizontal="center" vertical="center"/>
    </xf>
    <xf numFmtId="0" fontId="11" fillId="0" borderId="10" xfId="83" applyNumberFormat="1" applyFont="1" applyBorder="1" applyAlignment="1">
      <alignment horizontal="center" vertical="center"/>
    </xf>
    <xf numFmtId="0" fontId="11" fillId="0" borderId="5" xfId="83" applyNumberFormat="1" applyFont="1" applyBorder="1" applyAlignment="1">
      <alignment horizontal="center" vertical="center"/>
    </xf>
    <xf numFmtId="0" fontId="11" fillId="18" borderId="8" xfId="83" applyFont="1" applyFill="1" applyBorder="1" applyAlignment="1" applyProtection="1">
      <alignment horizontal="center" vertical="center"/>
      <protection locked="0" hidden="1"/>
    </xf>
    <xf numFmtId="0" fontId="11" fillId="18" borderId="9" xfId="83" applyFont="1" applyFill="1" applyBorder="1" applyAlignment="1" applyProtection="1">
      <alignment horizontal="center" vertical="center"/>
      <protection locked="0" hidden="1"/>
    </xf>
    <xf numFmtId="0" fontId="11" fillId="18" borderId="12" xfId="83" applyFont="1" applyFill="1" applyBorder="1" applyAlignment="1" applyProtection="1">
      <alignment horizontal="center" vertical="center"/>
      <protection locked="0" hidden="1"/>
    </xf>
    <xf numFmtId="0" fontId="11" fillId="18" borderId="11" xfId="83" applyFont="1" applyFill="1" applyBorder="1" applyAlignment="1" applyProtection="1">
      <alignment horizontal="center" vertical="center"/>
      <protection locked="0" hidden="1"/>
    </xf>
    <xf numFmtId="0" fontId="11" fillId="18" borderId="10" xfId="83" applyFont="1" applyFill="1" applyBorder="1" applyAlignment="1" applyProtection="1">
      <alignment horizontal="center" vertical="center"/>
      <protection locked="0" hidden="1"/>
    </xf>
    <xf numFmtId="0" fontId="11" fillId="18" borderId="5" xfId="83" applyFont="1" applyFill="1" applyBorder="1" applyAlignment="1" applyProtection="1">
      <alignment horizontal="center" vertical="center"/>
      <protection locked="0" hidden="1"/>
    </xf>
    <xf numFmtId="0" fontId="11" fillId="0" borderId="8" xfId="83" applyNumberFormat="1" applyFont="1" applyBorder="1" applyAlignment="1">
      <alignment horizontal="center" vertical="center" wrapText="1"/>
    </xf>
    <xf numFmtId="0" fontId="11" fillId="0" borderId="9" xfId="83" applyNumberFormat="1" applyFont="1" applyBorder="1" applyAlignment="1">
      <alignment horizontal="center" vertical="center" wrapText="1"/>
    </xf>
    <xf numFmtId="0" fontId="11" fillId="0" borderId="12" xfId="83" applyNumberFormat="1" applyFont="1" applyBorder="1" applyAlignment="1">
      <alignment horizontal="center" vertical="center" wrapText="1"/>
    </xf>
    <xf numFmtId="0" fontId="11" fillId="0" borderId="11" xfId="83" applyNumberFormat="1" applyFont="1" applyBorder="1" applyAlignment="1">
      <alignment horizontal="center" vertical="center" wrapText="1"/>
    </xf>
    <xf numFmtId="0" fontId="11" fillId="0" borderId="10" xfId="83" applyNumberFormat="1" applyFont="1" applyBorder="1" applyAlignment="1">
      <alignment horizontal="center" vertical="center" wrapText="1"/>
    </xf>
    <xf numFmtId="0" fontId="11" fillId="0" borderId="5" xfId="83" applyNumberFormat="1" applyFont="1" applyBorder="1" applyAlignment="1">
      <alignment horizontal="center" vertical="center" wrapText="1"/>
    </xf>
    <xf numFmtId="0" fontId="11" fillId="18" borderId="8" xfId="83" applyNumberFormat="1" applyFont="1" applyFill="1" applyBorder="1" applyAlignment="1" applyProtection="1">
      <alignment horizontal="center" vertical="center" wrapText="1"/>
      <protection locked="0" hidden="1"/>
    </xf>
    <xf numFmtId="0" fontId="11" fillId="18" borderId="9" xfId="83" applyNumberFormat="1" applyFont="1" applyFill="1" applyBorder="1" applyAlignment="1" applyProtection="1">
      <alignment horizontal="center" vertical="center" wrapText="1"/>
      <protection locked="0" hidden="1"/>
    </xf>
    <xf numFmtId="0" fontId="11" fillId="18" borderId="12" xfId="83" applyNumberFormat="1" applyFont="1" applyFill="1" applyBorder="1" applyAlignment="1" applyProtection="1">
      <alignment horizontal="center" vertical="center" wrapText="1"/>
      <protection locked="0" hidden="1"/>
    </xf>
    <xf numFmtId="0" fontId="11" fillId="18" borderId="11" xfId="83" applyNumberFormat="1" applyFont="1" applyFill="1" applyBorder="1" applyAlignment="1" applyProtection="1">
      <alignment horizontal="center" vertical="center" wrapText="1"/>
      <protection locked="0" hidden="1"/>
    </xf>
    <xf numFmtId="0" fontId="11" fillId="18" borderId="10" xfId="83" applyNumberFormat="1" applyFont="1" applyFill="1" applyBorder="1" applyAlignment="1" applyProtection="1">
      <alignment horizontal="center" vertical="center" wrapText="1"/>
      <protection locked="0" hidden="1"/>
    </xf>
    <xf numFmtId="0" fontId="11" fillId="18" borderId="5" xfId="83" applyNumberFormat="1" applyFont="1" applyFill="1" applyBorder="1" applyAlignment="1" applyProtection="1">
      <alignment horizontal="center" vertical="center" wrapText="1"/>
      <protection locked="0" hidden="1"/>
    </xf>
    <xf numFmtId="0" fontId="11" fillId="18" borderId="6" xfId="83" applyNumberFormat="1" applyFont="1" applyFill="1" applyBorder="1" applyAlignment="1" applyProtection="1">
      <alignment horizontal="center" vertical="center"/>
      <protection locked="0" hidden="1"/>
    </xf>
    <xf numFmtId="0" fontId="11" fillId="18" borderId="7" xfId="83" applyNumberFormat="1" applyFont="1" applyFill="1" applyBorder="1" applyAlignment="1" applyProtection="1">
      <alignment horizontal="center" vertical="center"/>
      <protection locked="0" hidden="1"/>
    </xf>
    <xf numFmtId="0" fontId="11" fillId="18" borderId="4" xfId="83" applyNumberFormat="1" applyFont="1" applyFill="1" applyBorder="1" applyAlignment="1" applyProtection="1">
      <alignment horizontal="center" vertical="center"/>
      <protection locked="0" hidden="1"/>
    </xf>
    <xf numFmtId="0" fontId="11" fillId="0" borderId="3" xfId="83" applyNumberFormat="1" applyFont="1" applyBorder="1" applyAlignment="1">
      <alignment horizontal="center" vertical="center"/>
    </xf>
    <xf numFmtId="0" fontId="15" fillId="17" borderId="3" xfId="83" applyNumberFormat="1" applyFont="1" applyFill="1" applyBorder="1" applyAlignment="1">
      <alignment horizontal="center" vertical="center" wrapText="1"/>
    </xf>
    <xf numFmtId="0" fontId="15" fillId="17" borderId="3" xfId="83" applyFont="1" applyFill="1" applyBorder="1" applyAlignment="1">
      <alignment horizontal="center" vertical="center" wrapText="1"/>
    </xf>
    <xf numFmtId="0" fontId="11" fillId="0" borderId="6" xfId="83" applyNumberFormat="1" applyFont="1" applyBorder="1" applyAlignment="1">
      <alignment horizontal="center" vertical="center"/>
    </xf>
    <xf numFmtId="0" fontId="11" fillId="0" borderId="7" xfId="83" applyNumberFormat="1" applyFont="1" applyBorder="1" applyAlignment="1">
      <alignment horizontal="center" vertical="center"/>
    </xf>
    <xf numFmtId="0" fontId="11" fillId="0" borderId="7" xfId="83" applyFont="1" applyBorder="1" applyAlignment="1">
      <alignment horizontal="center" vertical="center"/>
    </xf>
    <xf numFmtId="0" fontId="11" fillId="0" borderId="4" xfId="83" applyFont="1" applyBorder="1" applyAlignment="1">
      <alignment horizontal="center" vertical="center"/>
    </xf>
    <xf numFmtId="0" fontId="11" fillId="0" borderId="4" xfId="83" applyNumberFormat="1" applyFont="1" applyBorder="1" applyAlignment="1">
      <alignment horizontal="center" vertical="center"/>
    </xf>
    <xf numFmtId="0" fontId="11" fillId="0" borderId="6" xfId="83" applyNumberFormat="1" applyFont="1" applyFill="1" applyBorder="1" applyAlignment="1">
      <alignment horizontal="center" vertical="center"/>
    </xf>
    <xf numFmtId="0" fontId="11" fillId="0" borderId="7" xfId="83" applyNumberFormat="1" applyFont="1" applyFill="1" applyBorder="1" applyAlignment="1">
      <alignment horizontal="center" vertical="center"/>
    </xf>
    <xf numFmtId="0" fontId="11" fillId="0" borderId="4" xfId="83" applyNumberFormat="1" applyFont="1" applyFill="1" applyBorder="1" applyAlignment="1">
      <alignment horizontal="center" vertical="center"/>
    </xf>
    <xf numFmtId="0" fontId="11" fillId="18" borderId="6" xfId="83" applyFont="1" applyFill="1" applyBorder="1" applyAlignment="1" applyProtection="1">
      <alignment horizontal="center" vertical="center"/>
      <protection locked="0" hidden="1"/>
    </xf>
    <xf numFmtId="0" fontId="11" fillId="18" borderId="7" xfId="83" applyFont="1" applyFill="1" applyBorder="1" applyAlignment="1" applyProtection="1">
      <alignment horizontal="center" vertical="center"/>
      <protection locked="0" hidden="1"/>
    </xf>
    <xf numFmtId="0" fontId="11" fillId="18" borderId="4" xfId="83" applyFont="1" applyFill="1" applyBorder="1" applyAlignment="1" applyProtection="1">
      <alignment horizontal="center" vertical="center"/>
      <protection locked="0" hidden="1"/>
    </xf>
    <xf numFmtId="0" fontId="11" fillId="0" borderId="3" xfId="83" applyFont="1" applyBorder="1" applyAlignment="1">
      <alignment horizontal="center" vertical="center"/>
    </xf>
    <xf numFmtId="0" fontId="11" fillId="18" borderId="3" xfId="83" applyFont="1" applyFill="1" applyBorder="1" applyAlignment="1" applyProtection="1">
      <alignment horizontal="center" vertical="center"/>
      <protection locked="0" hidden="1"/>
    </xf>
    <xf numFmtId="0" fontId="11" fillId="0" borderId="6" xfId="83" applyFont="1" applyFill="1" applyBorder="1" applyAlignment="1">
      <alignment horizontal="center" vertical="center"/>
    </xf>
    <xf numFmtId="0" fontId="11" fillId="0" borderId="7" xfId="83" applyFont="1" applyFill="1" applyBorder="1" applyAlignment="1">
      <alignment horizontal="center" vertical="center"/>
    </xf>
    <xf numFmtId="0" fontId="11" fillId="0" borderId="4" xfId="83" applyFont="1" applyFill="1" applyBorder="1" applyAlignment="1">
      <alignment horizontal="center" vertical="center"/>
    </xf>
    <xf numFmtId="0" fontId="11" fillId="18" borderId="6" xfId="83" applyFont="1" applyFill="1" applyBorder="1" applyAlignment="1" applyProtection="1">
      <alignment horizontal="left" vertical="center"/>
      <protection locked="0" hidden="1"/>
    </xf>
    <xf numFmtId="0" fontId="11" fillId="18" borderId="7" xfId="83" applyFont="1" applyFill="1" applyBorder="1" applyAlignment="1" applyProtection="1">
      <alignment horizontal="left" vertical="center"/>
      <protection locked="0" hidden="1"/>
    </xf>
    <xf numFmtId="0" fontId="11" fillId="18" borderId="4" xfId="83" applyFont="1" applyFill="1" applyBorder="1" applyAlignment="1" applyProtection="1">
      <alignment horizontal="left" vertical="center"/>
      <protection locked="0" hidden="1"/>
    </xf>
    <xf numFmtId="0" fontId="11" fillId="18" borderId="6" xfId="83" applyNumberFormat="1" applyFont="1" applyFill="1" applyBorder="1" applyAlignment="1" applyProtection="1">
      <alignment horizontal="left" vertical="center"/>
      <protection locked="0" hidden="1"/>
    </xf>
    <xf numFmtId="0" fontId="11" fillId="18" borderId="7" xfId="83" applyNumberFormat="1" applyFont="1" applyFill="1" applyBorder="1" applyAlignment="1" applyProtection="1">
      <alignment horizontal="left" vertical="center"/>
      <protection locked="0" hidden="1"/>
    </xf>
    <xf numFmtId="0" fontId="11" fillId="0" borderId="6" xfId="83" applyNumberFormat="1" applyFont="1" applyBorder="1" applyAlignment="1">
      <alignment horizontal="left" vertical="center" wrapText="1"/>
    </xf>
    <xf numFmtId="0" fontId="11" fillId="0" borderId="7" xfId="83" applyNumberFormat="1" applyFont="1" applyBorder="1" applyAlignment="1">
      <alignment horizontal="left" vertical="center" wrapText="1"/>
    </xf>
    <xf numFmtId="0" fontId="11" fillId="0" borderId="7" xfId="83" applyFont="1" applyBorder="1" applyAlignment="1">
      <alignment horizontal="left" vertical="center" wrapText="1"/>
    </xf>
    <xf numFmtId="0" fontId="11" fillId="0" borderId="4" xfId="83" applyFont="1" applyBorder="1" applyAlignment="1">
      <alignment horizontal="left" vertical="center" wrapText="1"/>
    </xf>
    <xf numFmtId="0" fontId="11" fillId="0" borderId="6" xfId="83" applyNumberFormat="1" applyFont="1" applyFill="1" applyBorder="1" applyAlignment="1">
      <alignment horizontal="center" vertical="center" wrapText="1"/>
    </xf>
    <xf numFmtId="0" fontId="11" fillId="0" borderId="7" xfId="83" applyNumberFormat="1" applyFont="1" applyFill="1" applyBorder="1" applyAlignment="1">
      <alignment horizontal="center" vertical="center" wrapText="1"/>
    </xf>
    <xf numFmtId="0" fontId="11" fillId="0" borderId="4" xfId="83" applyNumberFormat="1" applyFont="1" applyFill="1" applyBorder="1" applyAlignment="1">
      <alignment horizontal="center" vertical="center" wrapText="1"/>
    </xf>
    <xf numFmtId="0" fontId="15" fillId="17" borderId="6" xfId="83" applyNumberFormat="1" applyFont="1" applyFill="1" applyBorder="1" applyAlignment="1">
      <alignment horizontal="center" vertical="center" wrapText="1"/>
    </xf>
    <xf numFmtId="0" fontId="15" fillId="17" borderId="7" xfId="83" applyNumberFormat="1" applyFont="1" applyFill="1" applyBorder="1" applyAlignment="1">
      <alignment horizontal="center" vertical="center" wrapText="1"/>
    </xf>
    <xf numFmtId="0" fontId="15" fillId="17" borderId="7" xfId="83" applyFont="1" applyFill="1" applyBorder="1" applyAlignment="1">
      <alignment horizontal="center" vertical="center" wrapText="1"/>
    </xf>
    <xf numFmtId="0" fontId="15" fillId="17" borderId="4" xfId="83" applyFont="1" applyFill="1" applyBorder="1" applyAlignment="1">
      <alignment horizontal="center" vertical="center" wrapText="1"/>
    </xf>
    <xf numFmtId="0" fontId="15" fillId="17" borderId="8" xfId="83" applyNumberFormat="1" applyFont="1" applyFill="1" applyBorder="1" applyAlignment="1">
      <alignment horizontal="center" vertical="center" wrapText="1"/>
    </xf>
    <xf numFmtId="0" fontId="15" fillId="17" borderId="9" xfId="83" applyNumberFormat="1" applyFont="1" applyFill="1" applyBorder="1" applyAlignment="1">
      <alignment horizontal="center" vertical="center" wrapText="1"/>
    </xf>
    <xf numFmtId="0" fontId="15" fillId="17" borderId="12" xfId="83" applyNumberFormat="1" applyFont="1" applyFill="1" applyBorder="1" applyAlignment="1">
      <alignment horizontal="center" vertical="center" wrapText="1"/>
    </xf>
    <xf numFmtId="0" fontId="15" fillId="17" borderId="11" xfId="83" applyNumberFormat="1" applyFont="1" applyFill="1" applyBorder="1" applyAlignment="1">
      <alignment horizontal="center" vertical="center" wrapText="1"/>
    </xf>
    <xf numFmtId="0" fontId="15" fillId="17" borderId="10" xfId="83" applyNumberFormat="1" applyFont="1" applyFill="1" applyBorder="1" applyAlignment="1">
      <alignment horizontal="center" vertical="center" wrapText="1"/>
    </xf>
    <xf numFmtId="0" fontId="15" fillId="17" borderId="5" xfId="83" applyNumberFormat="1" applyFont="1" applyFill="1" applyBorder="1" applyAlignment="1">
      <alignment horizontal="center" vertical="center" wrapText="1"/>
    </xf>
    <xf numFmtId="0" fontId="11" fillId="0" borderId="6" xfId="83" applyNumberFormat="1" applyFont="1" applyBorder="1" applyAlignment="1">
      <alignment horizontal="center" vertical="center" wrapText="1"/>
    </xf>
    <xf numFmtId="0" fontId="11" fillId="0" borderId="7" xfId="83" applyNumberFormat="1" applyFont="1" applyBorder="1" applyAlignment="1">
      <alignment horizontal="center" vertical="center" wrapText="1"/>
    </xf>
    <xf numFmtId="0" fontId="11" fillId="0" borderId="4" xfId="83" applyNumberFormat="1" applyFont="1" applyBorder="1" applyAlignment="1">
      <alignment horizontal="center" vertical="center" wrapText="1"/>
    </xf>
    <xf numFmtId="0" fontId="11" fillId="0" borderId="7" xfId="83" applyFont="1" applyBorder="1" applyAlignment="1">
      <alignment horizontal="center" vertical="center" wrapText="1"/>
    </xf>
    <xf numFmtId="0" fontId="11" fillId="0" borderId="4" xfId="83" applyFont="1" applyBorder="1" applyAlignment="1">
      <alignment horizontal="center" vertical="center" wrapText="1"/>
    </xf>
    <xf numFmtId="0" fontId="11" fillId="18" borderId="14" xfId="83" applyFont="1" applyFill="1" applyBorder="1" applyAlignment="1" applyProtection="1">
      <alignment horizontal="center" vertical="center"/>
      <protection locked="0" hidden="1"/>
    </xf>
    <xf numFmtId="0" fontId="11" fillId="18" borderId="0" xfId="83" applyFont="1" applyFill="1" applyBorder="1" applyAlignment="1" applyProtection="1">
      <alignment horizontal="center" vertical="center"/>
      <protection locked="0" hidden="1"/>
    </xf>
    <xf numFmtId="0" fontId="11" fillId="18" borderId="15" xfId="83" applyFont="1" applyFill="1" applyBorder="1" applyAlignment="1" applyProtection="1">
      <alignment horizontal="center" vertical="center"/>
      <protection locked="0" hidden="1"/>
    </xf>
    <xf numFmtId="0" fontId="11" fillId="0" borderId="3" xfId="83" applyNumberFormat="1" applyFont="1" applyBorder="1" applyAlignment="1">
      <alignment horizontal="right" vertical="center" wrapText="1"/>
    </xf>
    <xf numFmtId="171" fontId="11" fillId="18" borderId="6" xfId="83" applyNumberFormat="1" applyFont="1" applyFill="1" applyBorder="1" applyAlignment="1" applyProtection="1">
      <alignment horizontal="right" vertical="center" wrapText="1" indent="1"/>
      <protection locked="0" hidden="1"/>
    </xf>
    <xf numFmtId="171" fontId="11" fillId="18" borderId="7" xfId="83" applyNumberFormat="1" applyFont="1" applyFill="1" applyBorder="1" applyAlignment="1" applyProtection="1">
      <alignment horizontal="right" vertical="center" wrapText="1" indent="1"/>
      <protection locked="0" hidden="1"/>
    </xf>
    <xf numFmtId="171" fontId="11" fillId="18" borderId="4" xfId="83" applyNumberFormat="1" applyFont="1" applyFill="1" applyBorder="1" applyAlignment="1" applyProtection="1">
      <alignment horizontal="right" vertical="center" wrapText="1" indent="1"/>
      <protection locked="0" hidden="1"/>
    </xf>
    <xf numFmtId="0" fontId="11" fillId="0" borderId="8" xfId="83" applyNumberFormat="1" applyFont="1" applyBorder="1" applyAlignment="1">
      <alignment horizontal="left" vertical="center" wrapText="1"/>
    </xf>
    <xf numFmtId="0" fontId="11" fillId="0" borderId="9" xfId="83" applyNumberFormat="1" applyFont="1" applyBorder="1" applyAlignment="1">
      <alignment horizontal="left" vertical="center" wrapText="1"/>
    </xf>
    <xf numFmtId="0" fontId="11" fillId="0" borderId="12" xfId="83" applyNumberFormat="1" applyFont="1" applyBorder="1" applyAlignment="1">
      <alignment horizontal="left" vertical="center" wrapText="1"/>
    </xf>
    <xf numFmtId="0" fontId="11" fillId="0" borderId="11" xfId="83" applyNumberFormat="1" applyFont="1" applyBorder="1" applyAlignment="1">
      <alignment horizontal="left" vertical="center" wrapText="1"/>
    </xf>
    <xf numFmtId="0" fontId="11" fillId="0" borderId="10" xfId="83" applyNumberFormat="1" applyFont="1" applyBorder="1" applyAlignment="1">
      <alignment horizontal="left" vertical="center" wrapText="1"/>
    </xf>
    <xf numFmtId="0" fontId="11" fillId="0" borderId="5" xfId="83" applyNumberFormat="1" applyFont="1" applyBorder="1" applyAlignment="1">
      <alignment horizontal="left" vertical="center" wrapText="1"/>
    </xf>
    <xf numFmtId="10" fontId="11" fillId="0" borderId="8" xfId="83" applyNumberFormat="1" applyFont="1" applyBorder="1" applyAlignment="1">
      <alignment horizontal="center" vertical="center"/>
    </xf>
    <xf numFmtId="10" fontId="11" fillId="0" borderId="9" xfId="83" applyNumberFormat="1" applyFont="1" applyBorder="1" applyAlignment="1">
      <alignment horizontal="center" vertical="center"/>
    </xf>
    <xf numFmtId="10" fontId="11" fillId="0" borderId="12" xfId="83" applyNumberFormat="1" applyFont="1" applyBorder="1" applyAlignment="1">
      <alignment horizontal="center" vertical="center"/>
    </xf>
    <xf numFmtId="10" fontId="11" fillId="0" borderId="11" xfId="83" applyNumberFormat="1" applyFont="1" applyBorder="1" applyAlignment="1">
      <alignment horizontal="center" vertical="center"/>
    </xf>
    <xf numFmtId="10" fontId="11" fillId="0" borderId="10" xfId="83" applyNumberFormat="1" applyFont="1" applyBorder="1" applyAlignment="1">
      <alignment horizontal="center" vertical="center"/>
    </xf>
    <xf numFmtId="10" fontId="11" fillId="0" borderId="5" xfId="83" applyNumberFormat="1" applyFont="1" applyBorder="1" applyAlignment="1">
      <alignment horizontal="center" vertical="center"/>
    </xf>
    <xf numFmtId="0" fontId="15" fillId="0" borderId="6" xfId="83" applyNumberFormat="1" applyFont="1" applyBorder="1" applyAlignment="1">
      <alignment horizontal="center" vertical="center"/>
    </xf>
    <xf numFmtId="0" fontId="15" fillId="0" borderId="7" xfId="83" applyNumberFormat="1" applyFont="1" applyBorder="1" applyAlignment="1">
      <alignment horizontal="center" vertical="center"/>
    </xf>
    <xf numFmtId="0" fontId="15" fillId="0" borderId="4" xfId="83" applyNumberFormat="1" applyFont="1" applyBorder="1" applyAlignment="1">
      <alignment horizontal="center" vertical="center"/>
    </xf>
    <xf numFmtId="0" fontId="15" fillId="0" borderId="6" xfId="83" applyNumberFormat="1" applyFont="1" applyBorder="1" applyAlignment="1">
      <alignment horizontal="center" vertical="center" wrapText="1"/>
    </xf>
    <xf numFmtId="0" fontId="15" fillId="0" borderId="7" xfId="83" applyNumberFormat="1" applyFont="1" applyBorder="1" applyAlignment="1">
      <alignment horizontal="center" vertical="center" wrapText="1"/>
    </xf>
    <xf numFmtId="0" fontId="15" fillId="0" borderId="4" xfId="83" applyNumberFormat="1" applyFont="1" applyBorder="1" applyAlignment="1">
      <alignment horizontal="center" vertical="center" wrapText="1"/>
    </xf>
    <xf numFmtId="0" fontId="15" fillId="0" borderId="8" xfId="83" applyNumberFormat="1" applyFont="1" applyBorder="1" applyAlignment="1">
      <alignment horizontal="center" vertical="center" wrapText="1"/>
    </xf>
    <xf numFmtId="0" fontId="15" fillId="0" borderId="9" xfId="83" applyNumberFormat="1" applyFont="1" applyBorder="1" applyAlignment="1">
      <alignment horizontal="center" vertical="center" wrapText="1"/>
    </xf>
    <xf numFmtId="0" fontId="15" fillId="0" borderId="12" xfId="83" applyNumberFormat="1" applyFont="1" applyBorder="1" applyAlignment="1">
      <alignment horizontal="center" vertical="center" wrapText="1"/>
    </xf>
    <xf numFmtId="0" fontId="15" fillId="0" borderId="14" xfId="83" applyNumberFormat="1" applyFont="1" applyBorder="1" applyAlignment="1">
      <alignment horizontal="center" vertical="center" wrapText="1"/>
    </xf>
    <xf numFmtId="0" fontId="15" fillId="0" borderId="0" xfId="83" applyNumberFormat="1" applyFont="1" applyBorder="1" applyAlignment="1">
      <alignment horizontal="center" vertical="center" wrapText="1"/>
    </xf>
    <xf numFmtId="0" fontId="15" fillId="0" borderId="15" xfId="83" applyNumberFormat="1" applyFont="1" applyBorder="1" applyAlignment="1">
      <alignment horizontal="center" vertical="center" wrapText="1"/>
    </xf>
    <xf numFmtId="0" fontId="15" fillId="0" borderId="11" xfId="83" applyNumberFormat="1" applyFont="1" applyBorder="1" applyAlignment="1">
      <alignment horizontal="center" vertical="center" wrapText="1"/>
    </xf>
    <xf numFmtId="0" fontId="15" fillId="0" borderId="10" xfId="83" applyNumberFormat="1" applyFont="1" applyBorder="1" applyAlignment="1">
      <alignment horizontal="center" vertical="center" wrapText="1"/>
    </xf>
    <xf numFmtId="0" fontId="15" fillId="0" borderId="5" xfId="83" applyNumberFormat="1" applyFont="1" applyBorder="1" applyAlignment="1">
      <alignment horizontal="center" vertical="center" wrapText="1"/>
    </xf>
    <xf numFmtId="4" fontId="11" fillId="0" borderId="8" xfId="83" applyNumberFormat="1" applyFont="1" applyBorder="1" applyAlignment="1">
      <alignment horizontal="center" vertical="center"/>
    </xf>
    <xf numFmtId="4" fontId="11" fillId="0" borderId="9" xfId="83" applyNumberFormat="1" applyFont="1" applyBorder="1" applyAlignment="1">
      <alignment horizontal="center" vertical="center"/>
    </xf>
    <xf numFmtId="4" fontId="11" fillId="0" borderId="12" xfId="83" applyNumberFormat="1" applyFont="1" applyBorder="1" applyAlignment="1">
      <alignment horizontal="center" vertical="center"/>
    </xf>
    <xf numFmtId="4" fontId="11" fillId="0" borderId="11" xfId="83" applyNumberFormat="1" applyFont="1" applyBorder="1" applyAlignment="1">
      <alignment horizontal="center" vertical="center"/>
    </xf>
    <xf numFmtId="4" fontId="11" fillId="0" borderId="10" xfId="83" applyNumberFormat="1" applyFont="1" applyBorder="1" applyAlignment="1">
      <alignment horizontal="center" vertical="center"/>
    </xf>
    <xf numFmtId="4" fontId="11" fillId="0" borderId="5" xfId="83" applyNumberFormat="1" applyFont="1" applyBorder="1" applyAlignment="1">
      <alignment horizontal="center" vertical="center"/>
    </xf>
    <xf numFmtId="4" fontId="11" fillId="0" borderId="8" xfId="83" applyNumberFormat="1" applyFont="1" applyFill="1" applyBorder="1" applyAlignment="1">
      <alignment horizontal="center" vertical="center" wrapText="1"/>
    </xf>
    <xf numFmtId="4" fontId="11" fillId="0" borderId="9" xfId="83" applyNumberFormat="1" applyFont="1" applyFill="1" applyBorder="1" applyAlignment="1">
      <alignment horizontal="center" vertical="center" wrapText="1"/>
    </xf>
    <xf numFmtId="4" fontId="11" fillId="0" borderId="12" xfId="83" applyNumberFormat="1" applyFont="1" applyFill="1" applyBorder="1" applyAlignment="1">
      <alignment horizontal="center" vertical="center" wrapText="1"/>
    </xf>
    <xf numFmtId="4" fontId="11" fillId="0" borderId="11" xfId="83" applyNumberFormat="1" applyFont="1" applyFill="1" applyBorder="1" applyAlignment="1">
      <alignment horizontal="center" vertical="center" wrapText="1"/>
    </xf>
    <xf numFmtId="4" fontId="11" fillId="0" borderId="10" xfId="83" applyNumberFormat="1" applyFont="1" applyFill="1" applyBorder="1" applyAlignment="1">
      <alignment horizontal="center" vertical="center" wrapText="1"/>
    </xf>
    <xf numFmtId="4" fontId="11" fillId="0" borderId="5" xfId="83" applyNumberFormat="1" applyFont="1" applyFill="1" applyBorder="1" applyAlignment="1">
      <alignment horizontal="center" vertical="center" wrapText="1"/>
    </xf>
    <xf numFmtId="171" fontId="11" fillId="0" borderId="8" xfId="83" applyNumberFormat="1" applyFont="1" applyFill="1" applyBorder="1" applyAlignment="1">
      <alignment horizontal="center" vertical="center" wrapText="1"/>
    </xf>
    <xf numFmtId="171" fontId="11" fillId="0" borderId="9" xfId="83" applyNumberFormat="1" applyFont="1" applyFill="1" applyBorder="1" applyAlignment="1">
      <alignment horizontal="center" vertical="center" wrapText="1"/>
    </xf>
    <xf numFmtId="171" fontId="11" fillId="0" borderId="12" xfId="83" applyNumberFormat="1" applyFont="1" applyFill="1" applyBorder="1" applyAlignment="1">
      <alignment horizontal="center" vertical="center" wrapText="1"/>
    </xf>
    <xf numFmtId="171" fontId="11" fillId="0" borderId="11" xfId="83" applyNumberFormat="1" applyFont="1" applyFill="1" applyBorder="1" applyAlignment="1">
      <alignment horizontal="center" vertical="center" wrapText="1"/>
    </xf>
    <xf numFmtId="171" fontId="11" fillId="0" borderId="10" xfId="83" applyNumberFormat="1" applyFont="1" applyFill="1" applyBorder="1" applyAlignment="1">
      <alignment horizontal="center" vertical="center" wrapText="1"/>
    </xf>
    <xf numFmtId="171" fontId="11" fillId="0" borderId="5" xfId="83" applyNumberFormat="1" applyFont="1" applyFill="1" applyBorder="1" applyAlignment="1">
      <alignment horizontal="center" vertical="center" wrapText="1"/>
    </xf>
    <xf numFmtId="0" fontId="11" fillId="18" borderId="3" xfId="83" applyFont="1" applyFill="1" applyBorder="1" applyAlignment="1" applyProtection="1">
      <alignment horizontal="justify" vertical="center" wrapText="1"/>
      <protection locked="0" hidden="1"/>
    </xf>
    <xf numFmtId="0" fontId="10" fillId="18" borderId="2" xfId="0" applyFont="1" applyFill="1" applyBorder="1" applyAlignment="1" applyProtection="1">
      <alignment horizontal="center" vertical="center"/>
      <protection locked="0" hidden="1"/>
    </xf>
    <xf numFmtId="0" fontId="10" fillId="18" borderId="3" xfId="0" applyFont="1" applyFill="1" applyBorder="1" applyAlignment="1" applyProtection="1">
      <alignment horizontal="center" vertical="center"/>
      <protection locked="0" hidden="1"/>
    </xf>
    <xf numFmtId="14" fontId="10" fillId="18" borderId="3" xfId="0" applyNumberFormat="1" applyFont="1" applyFill="1" applyBorder="1" applyAlignment="1" applyProtection="1">
      <alignment horizontal="center" vertical="center"/>
      <protection locked="0" hidden="1"/>
    </xf>
    <xf numFmtId="0" fontId="9" fillId="15" borderId="8" xfId="84" applyFont="1" applyFill="1" applyBorder="1" applyAlignment="1" applyProtection="1">
      <alignment horizontal="center" vertical="center" wrapText="1"/>
      <protection locked="0"/>
    </xf>
    <xf numFmtId="0" fontId="9" fillId="15" borderId="9" xfId="84" applyFont="1" applyFill="1" applyBorder="1" applyAlignment="1" applyProtection="1">
      <alignment horizontal="center" vertical="center" wrapText="1"/>
      <protection locked="0"/>
    </xf>
    <xf numFmtId="0" fontId="9" fillId="15" borderId="12" xfId="84" applyFont="1" applyFill="1" applyBorder="1" applyAlignment="1" applyProtection="1">
      <alignment horizontal="center" vertical="center" wrapText="1"/>
      <protection locked="0"/>
    </xf>
    <xf numFmtId="0" fontId="9" fillId="15" borderId="11" xfId="84" applyFont="1" applyFill="1" applyBorder="1" applyAlignment="1" applyProtection="1">
      <alignment horizontal="center" vertical="center" wrapText="1"/>
      <protection locked="0"/>
    </xf>
    <xf numFmtId="0" fontId="9" fillId="15" borderId="10" xfId="84" applyFont="1" applyFill="1" applyBorder="1" applyAlignment="1" applyProtection="1">
      <alignment horizontal="center" vertical="center" wrapText="1"/>
      <protection locked="0"/>
    </xf>
    <xf numFmtId="0" fontId="9" fillId="15" borderId="5" xfId="84" applyFont="1" applyFill="1" applyBorder="1" applyAlignment="1" applyProtection="1">
      <alignment horizontal="center" vertical="center" wrapText="1"/>
      <protection locked="0"/>
    </xf>
    <xf numFmtId="0" fontId="18" fillId="0" borderId="14" xfId="84" applyFont="1" applyFill="1" applyBorder="1" applyAlignment="1" applyProtection="1">
      <alignment horizontal="left" vertical="center" wrapText="1"/>
      <protection locked="0"/>
    </xf>
    <xf numFmtId="0" fontId="18" fillId="0" borderId="0" xfId="84" applyFont="1" applyFill="1" applyBorder="1" applyAlignment="1" applyProtection="1">
      <alignment horizontal="left" vertical="center" wrapText="1"/>
      <protection locked="0"/>
    </xf>
    <xf numFmtId="0" fontId="18" fillId="0" borderId="15" xfId="84" applyFont="1" applyFill="1" applyBorder="1" applyAlignment="1" applyProtection="1">
      <alignment horizontal="left" vertical="center" wrapText="1"/>
      <protection locked="0"/>
    </xf>
    <xf numFmtId="0" fontId="17" fillId="15" borderId="3" xfId="85" applyFont="1" applyFill="1" applyBorder="1" applyAlignment="1">
      <alignment horizontal="center" vertical="center" wrapText="1"/>
    </xf>
    <xf numFmtId="0" fontId="2" fillId="20" borderId="3" xfId="85" applyFont="1" applyFill="1" applyBorder="1" applyAlignment="1">
      <alignment horizontal="left" vertical="center"/>
    </xf>
    <xf numFmtId="172" fontId="2" fillId="0" borderId="3" xfId="85" applyNumberFormat="1" applyFont="1" applyFill="1" applyBorder="1" applyAlignment="1">
      <alignment horizontal="left" vertical="center" wrapText="1"/>
    </xf>
    <xf numFmtId="0" fontId="2" fillId="20" borderId="6" xfId="85" applyFont="1" applyFill="1" applyBorder="1" applyAlignment="1">
      <alignment horizontal="left" vertical="center"/>
    </xf>
    <xf numFmtId="0" fontId="2" fillId="20" borderId="4" xfId="85" applyFont="1" applyFill="1" applyBorder="1" applyAlignment="1">
      <alignment horizontal="left" vertical="center"/>
    </xf>
    <xf numFmtId="0" fontId="2" fillId="0" borderId="3" xfId="85" applyFont="1" applyFill="1" applyBorder="1" applyAlignment="1">
      <alignment horizontal="left" vertical="center" wrapText="1"/>
    </xf>
    <xf numFmtId="0" fontId="10" fillId="0" borderId="3" xfId="83" applyFont="1" applyFill="1" applyBorder="1" applyAlignment="1" applyProtection="1">
      <alignment horizontal="left" vertical="center"/>
      <protection locked="0" hidden="1"/>
    </xf>
    <xf numFmtId="0" fontId="10" fillId="0" borderId="6" xfId="83" applyFont="1" applyFill="1" applyBorder="1" applyAlignment="1" applyProtection="1">
      <alignment horizontal="left" vertical="center"/>
      <protection locked="0" hidden="1"/>
    </xf>
    <xf numFmtId="0" fontId="10" fillId="0" borderId="4" xfId="83" applyFont="1" applyFill="1" applyBorder="1" applyAlignment="1" applyProtection="1">
      <alignment horizontal="left" vertical="center"/>
      <protection locked="0" hidden="1"/>
    </xf>
    <xf numFmtId="0" fontId="4" fillId="0" borderId="6" xfId="83" applyNumberFormat="1" applyFont="1" applyFill="1" applyBorder="1" applyAlignment="1" applyProtection="1">
      <alignment horizontal="center" vertical="center" wrapText="1"/>
      <protection locked="0" hidden="1"/>
    </xf>
    <xf numFmtId="0" fontId="4" fillId="0" borderId="4" xfId="83" applyNumberFormat="1" applyFont="1" applyFill="1" applyBorder="1" applyAlignment="1" applyProtection="1">
      <alignment horizontal="center" vertical="center" wrapText="1"/>
      <protection locked="0" hidden="1"/>
    </xf>
    <xf numFmtId="0" fontId="2" fillId="0" borderId="0" xfId="87" applyFont="1" applyFill="1" applyBorder="1" applyAlignment="1">
      <alignment horizontal="left" vertical="center" wrapText="1"/>
    </xf>
    <xf numFmtId="0" fontId="19" fillId="20" borderId="3" xfId="87" applyFont="1" applyFill="1" applyBorder="1" applyAlignment="1">
      <alignment horizontal="center" vertical="center"/>
    </xf>
    <xf numFmtId="0" fontId="6" fillId="17" borderId="6" xfId="87" applyFont="1" applyFill="1" applyBorder="1" applyAlignment="1">
      <alignment horizontal="center" vertical="center" wrapText="1"/>
    </xf>
    <xf numFmtId="0" fontId="6" fillId="17" borderId="7" xfId="87" applyFont="1" applyFill="1" applyBorder="1" applyAlignment="1">
      <alignment horizontal="center" vertical="center" wrapText="1"/>
    </xf>
    <xf numFmtId="0" fontId="6" fillId="17" borderId="4" xfId="87" applyFont="1" applyFill="1" applyBorder="1" applyAlignment="1">
      <alignment horizontal="center" vertical="center" wrapText="1"/>
    </xf>
    <xf numFmtId="170" fontId="4" fillId="0" borderId="6" xfId="83" applyNumberFormat="1" applyFont="1" applyFill="1" applyBorder="1" applyAlignment="1" applyProtection="1">
      <alignment horizontal="center" vertical="center" wrapText="1"/>
      <protection locked="0" hidden="1"/>
    </xf>
    <xf numFmtId="170" fontId="4" fillId="0" borderId="4" xfId="83" applyNumberFormat="1" applyFont="1" applyFill="1" applyBorder="1" applyAlignment="1" applyProtection="1">
      <alignment horizontal="center" vertical="center" wrapText="1"/>
      <protection locked="0" hidden="1"/>
    </xf>
    <xf numFmtId="0" fontId="11" fillId="0" borderId="9" xfId="0" applyFont="1" applyBorder="1" applyAlignment="1">
      <alignment horizontal="center"/>
    </xf>
    <xf numFmtId="174" fontId="24" fillId="23" borderId="3" xfId="61" applyNumberFormat="1" applyFont="1" applyFill="1" applyBorder="1" applyAlignment="1">
      <alignment horizontal="center" vertical="center" wrapText="1"/>
    </xf>
    <xf numFmtId="0" fontId="24" fillId="16" borderId="3" xfId="89" applyFont="1" applyFill="1" applyBorder="1" applyAlignment="1">
      <alignment horizontal="center"/>
    </xf>
    <xf numFmtId="0" fontId="19" fillId="0" borderId="3" xfId="89" applyFont="1" applyFill="1" applyBorder="1" applyAlignment="1">
      <alignment horizontal="left" vertical="center"/>
    </xf>
    <xf numFmtId="0" fontId="19" fillId="0" borderId="3" xfId="89" applyFont="1" applyBorder="1" applyAlignment="1">
      <alignment horizontal="center" vertical="center"/>
    </xf>
    <xf numFmtId="0" fontId="19" fillId="0" borderId="3" xfId="89" applyFont="1" applyFill="1" applyBorder="1" applyAlignment="1">
      <alignment horizontal="left" vertical="center" wrapText="1"/>
    </xf>
    <xf numFmtId="0" fontId="25" fillId="21" borderId="3" xfId="89" applyFont="1" applyFill="1" applyBorder="1" applyAlignment="1">
      <alignment horizontal="center" vertical="center" wrapText="1"/>
    </xf>
    <xf numFmtId="0" fontId="25" fillId="0" borderId="3" xfId="89" applyFont="1" applyFill="1" applyBorder="1" applyAlignment="1">
      <alignment horizontal="left" vertical="center" wrapText="1"/>
    </xf>
    <xf numFmtId="0" fontId="25" fillId="0" borderId="3" xfId="89" applyFont="1" applyFill="1" applyBorder="1" applyAlignment="1">
      <alignment horizontal="center" vertical="center" wrapText="1"/>
    </xf>
    <xf numFmtId="0" fontId="25" fillId="0" borderId="3" xfId="1" applyFont="1" applyFill="1" applyBorder="1" applyAlignment="1">
      <alignment horizontal="center" vertical="center" wrapText="1"/>
    </xf>
    <xf numFmtId="0" fontId="19" fillId="15" borderId="3" xfId="89" applyFont="1" applyFill="1" applyBorder="1" applyAlignment="1">
      <alignment horizontal="center" vertical="center" wrapText="1"/>
    </xf>
    <xf numFmtId="0" fontId="25" fillId="0" borderId="3" xfId="89" applyNumberFormat="1" applyFont="1" applyFill="1" applyBorder="1" applyAlignment="1">
      <alignment horizontal="left" vertical="center" wrapText="1"/>
    </xf>
    <xf numFmtId="0" fontId="24" fillId="21" borderId="3" xfId="89" applyFont="1" applyFill="1" applyBorder="1" applyAlignment="1">
      <alignment horizontal="center" vertical="center"/>
    </xf>
    <xf numFmtId="0" fontId="24" fillId="22" borderId="3" xfId="89" applyFont="1" applyFill="1" applyBorder="1" applyAlignment="1">
      <alignment horizontal="center" vertical="center"/>
    </xf>
    <xf numFmtId="0" fontId="24" fillId="16" borderId="3" xfId="89" applyFont="1" applyFill="1" applyBorder="1" applyAlignment="1">
      <alignment horizontal="center" vertical="center" wrapText="1"/>
    </xf>
    <xf numFmtId="0" fontId="8" fillId="0" borderId="3" xfId="0" applyFont="1" applyBorder="1" applyAlignment="1" applyProtection="1">
      <alignment horizontal="center" vertical="center"/>
    </xf>
    <xf numFmtId="0" fontId="0" fillId="0" borderId="0" xfId="0" applyProtection="1"/>
    <xf numFmtId="0" fontId="9" fillId="17" borderId="6" xfId="0" applyFont="1" applyFill="1" applyBorder="1" applyAlignment="1" applyProtection="1">
      <alignment horizontal="center" vertical="center"/>
    </xf>
    <xf numFmtId="0" fontId="9" fillId="17" borderId="7" xfId="0" applyFont="1" applyFill="1" applyBorder="1" applyAlignment="1" applyProtection="1">
      <alignment horizontal="center" vertical="center"/>
    </xf>
    <xf numFmtId="0" fontId="9" fillId="17" borderId="4" xfId="0" applyFont="1" applyFill="1" applyBorder="1" applyAlignment="1" applyProtection="1">
      <alignment horizontal="center" vertical="center"/>
    </xf>
    <xf numFmtId="0" fontId="9" fillId="17" borderId="3" xfId="0" applyFont="1" applyFill="1" applyBorder="1" applyAlignment="1" applyProtection="1">
      <alignment horizontal="center" vertical="center"/>
    </xf>
    <xf numFmtId="0" fontId="10" fillId="0" borderId="3" xfId="0" applyNumberFormat="1" applyFont="1" applyBorder="1" applyAlignment="1" applyProtection="1">
      <alignment horizontal="left" vertical="top" wrapText="1"/>
    </xf>
    <xf numFmtId="0" fontId="10" fillId="0" borderId="2" xfId="0" applyNumberFormat="1" applyFont="1" applyBorder="1" applyAlignment="1" applyProtection="1">
      <alignment horizontal="left" vertical="center" wrapText="1"/>
    </xf>
    <xf numFmtId="0" fontId="4" fillId="0" borderId="16" xfId="0" applyNumberFormat="1" applyFont="1" applyBorder="1" applyAlignment="1" applyProtection="1">
      <alignment horizontal="left" vertical="center" wrapText="1"/>
    </xf>
    <xf numFmtId="0" fontId="10" fillId="0" borderId="16" xfId="0" applyNumberFormat="1" applyFont="1" applyBorder="1" applyAlignment="1" applyProtection="1">
      <alignment horizontal="left" vertical="center" wrapText="1"/>
    </xf>
    <xf numFmtId="0" fontId="6" fillId="19" borderId="3" xfId="1" applyFont="1" applyFill="1" applyBorder="1" applyAlignment="1" applyProtection="1">
      <alignment horizontal="center" vertical="center"/>
    </xf>
    <xf numFmtId="0" fontId="6" fillId="19" borderId="3" xfId="1" applyFont="1" applyFill="1" applyBorder="1" applyAlignment="1" applyProtection="1">
      <alignment horizontal="center" vertical="center" wrapText="1"/>
    </xf>
    <xf numFmtId="0" fontId="4" fillId="0" borderId="3" xfId="1" applyFont="1" applyFill="1" applyBorder="1" applyAlignment="1" applyProtection="1">
      <alignment horizontal="left" vertical="center" wrapText="1"/>
    </xf>
    <xf numFmtId="0" fontId="3" fillId="0" borderId="3" xfId="1" applyFont="1" applyFill="1" applyBorder="1" applyAlignment="1" applyProtection="1">
      <alignment horizontal="left" vertical="center" wrapText="1"/>
    </xf>
    <xf numFmtId="0" fontId="3" fillId="0" borderId="3" xfId="1" applyFont="1" applyFill="1" applyBorder="1" applyAlignment="1" applyProtection="1">
      <alignment horizontal="left" vertical="center" wrapText="1"/>
    </xf>
    <xf numFmtId="166" fontId="4" fillId="0" borderId="3" xfId="1" applyNumberFormat="1" applyFont="1" applyFill="1" applyBorder="1" applyAlignment="1" applyProtection="1">
      <alignment horizontal="justify" vertical="center" wrapText="1"/>
    </xf>
    <xf numFmtId="175" fontId="4" fillId="0" borderId="3" xfId="90" applyNumberFormat="1" applyFont="1" applyFill="1" applyBorder="1" applyAlignment="1" applyProtection="1">
      <alignment horizontal="right" vertical="center" wrapText="1"/>
    </xf>
    <xf numFmtId="5" fontId="4" fillId="0" borderId="3" xfId="82" applyNumberFormat="1" applyFont="1" applyFill="1" applyBorder="1" applyAlignment="1" applyProtection="1">
      <alignment horizontal="right" vertical="center" wrapText="1"/>
    </xf>
    <xf numFmtId="0" fontId="3" fillId="0" borderId="3" xfId="1" applyNumberFormat="1" applyFont="1" applyFill="1" applyBorder="1" applyAlignment="1" applyProtection="1">
      <alignment horizontal="left" vertical="center" wrapText="1"/>
    </xf>
    <xf numFmtId="0" fontId="3" fillId="0" borderId="3" xfId="1" applyNumberFormat="1" applyFont="1" applyFill="1" applyBorder="1" applyAlignment="1" applyProtection="1">
      <alignment horizontal="left" vertical="center" wrapText="1"/>
    </xf>
    <xf numFmtId="0" fontId="4" fillId="0" borderId="3" xfId="1" applyNumberFormat="1" applyFont="1" applyFill="1" applyBorder="1" applyAlignment="1" applyProtection="1">
      <alignment horizontal="left" vertical="center" wrapText="1"/>
    </xf>
    <xf numFmtId="0" fontId="4" fillId="0" borderId="3" xfId="1" applyNumberFormat="1" applyFont="1" applyFill="1" applyBorder="1" applyAlignment="1" applyProtection="1">
      <alignment horizontal="left" vertical="center" wrapText="1"/>
    </xf>
    <xf numFmtId="0" fontId="13" fillId="0" borderId="3" xfId="0" applyFont="1" applyBorder="1" applyAlignment="1" applyProtection="1">
      <alignment horizontal="left"/>
    </xf>
    <xf numFmtId="166" fontId="0" fillId="0" borderId="0" xfId="0" applyNumberFormat="1" applyProtection="1"/>
    <xf numFmtId="0" fontId="5" fillId="0" borderId="3" xfId="4" applyFont="1" applyFill="1" applyBorder="1" applyAlignment="1" applyProtection="1">
      <alignment horizontal="left" vertical="center" wrapText="1"/>
    </xf>
    <xf numFmtId="0" fontId="13" fillId="0" borderId="3" xfId="0" applyFont="1" applyFill="1" applyBorder="1" applyAlignment="1" applyProtection="1">
      <alignment horizontal="left"/>
    </xf>
    <xf numFmtId="0" fontId="4" fillId="0" borderId="3" xfId="1" applyFont="1" applyFill="1" applyBorder="1" applyAlignment="1" applyProtection="1">
      <alignment horizontal="left" vertical="center" wrapText="1"/>
    </xf>
    <xf numFmtId="0" fontId="4" fillId="0" borderId="3" xfId="1" applyFont="1" applyFill="1" applyBorder="1" applyAlignment="1" applyProtection="1">
      <alignment horizontal="justify" vertical="center" wrapText="1"/>
    </xf>
    <xf numFmtId="0" fontId="14" fillId="0" borderId="2" xfId="0" applyFont="1" applyBorder="1" applyAlignment="1" applyProtection="1">
      <alignment horizontal="left"/>
    </xf>
    <xf numFmtId="0" fontId="10" fillId="0" borderId="16" xfId="0" applyFont="1" applyBorder="1" applyAlignment="1" applyProtection="1">
      <alignment horizontal="left" vertical="top" wrapText="1"/>
    </xf>
    <xf numFmtId="0" fontId="10" fillId="0" borderId="16" xfId="0" applyFont="1" applyBorder="1" applyAlignment="1" applyProtection="1">
      <alignment horizontal="left" vertical="top"/>
    </xf>
    <xf numFmtId="44" fontId="0" fillId="0" borderId="0" xfId="82" applyFont="1" applyProtection="1"/>
    <xf numFmtId="0" fontId="10" fillId="0" borderId="3" xfId="0" applyFont="1" applyBorder="1" applyAlignment="1" applyProtection="1">
      <alignment horizontal="left" vertical="top" wrapText="1"/>
    </xf>
    <xf numFmtId="0" fontId="10" fillId="0" borderId="3" xfId="0" applyFont="1" applyBorder="1" applyAlignment="1" applyProtection="1">
      <alignment horizontal="left" vertical="top"/>
    </xf>
    <xf numFmtId="0" fontId="0" fillId="0" borderId="0" xfId="0" applyAlignment="1" applyProtection="1">
      <alignment horizontal="justify" vertical="center" wrapText="1"/>
    </xf>
    <xf numFmtId="0" fontId="10" fillId="0" borderId="3" xfId="0" applyFont="1" applyFill="1" applyBorder="1" applyAlignment="1" applyProtection="1">
      <alignment horizontal="left" vertical="center"/>
    </xf>
    <xf numFmtId="0" fontId="10" fillId="0" borderId="3" xfId="0" applyFont="1" applyFill="1" applyBorder="1" applyAlignment="1" applyProtection="1">
      <alignment horizontal="left" vertical="center"/>
    </xf>
    <xf numFmtId="0" fontId="5" fillId="0" borderId="3" xfId="0" applyFont="1" applyFill="1" applyBorder="1" applyAlignment="1" applyProtection="1">
      <alignment horizontal="left" vertical="center" wrapText="1"/>
    </xf>
    <xf numFmtId="0" fontId="10" fillId="0" borderId="2" xfId="0" applyFont="1" applyFill="1" applyBorder="1" applyAlignment="1" applyProtection="1">
      <alignment horizontal="left" vertical="center"/>
    </xf>
    <xf numFmtId="0" fontId="10" fillId="0" borderId="2" xfId="0" applyFont="1" applyFill="1" applyBorder="1" applyAlignment="1" applyProtection="1">
      <alignment horizontal="left" vertical="center"/>
    </xf>
    <xf numFmtId="0" fontId="5" fillId="0" borderId="2" xfId="0" applyFont="1" applyFill="1" applyBorder="1" applyAlignment="1" applyProtection="1">
      <alignment horizontal="left" vertical="center" wrapText="1"/>
    </xf>
    <xf numFmtId="9" fontId="4" fillId="18" borderId="3" xfId="1" applyNumberFormat="1" applyFont="1" applyFill="1" applyBorder="1" applyAlignment="1" applyProtection="1">
      <alignment horizontal="left" vertical="center" wrapText="1"/>
      <protection locked="0" hidden="1"/>
    </xf>
    <xf numFmtId="5" fontId="4" fillId="18" borderId="3" xfId="82" applyNumberFormat="1" applyFont="1" applyFill="1" applyBorder="1" applyAlignment="1" applyProtection="1">
      <alignment horizontal="right" vertical="center" wrapText="1"/>
      <protection locked="0" hidden="1"/>
    </xf>
    <xf numFmtId="0" fontId="4" fillId="0" borderId="2" xfId="1" applyFont="1" applyFill="1" applyBorder="1" applyAlignment="1" applyProtection="1">
      <alignment horizontal="center" vertical="center" wrapText="1"/>
    </xf>
    <xf numFmtId="0" fontId="4" fillId="0" borderId="13" xfId="1" applyFont="1" applyFill="1" applyBorder="1" applyAlignment="1" applyProtection="1">
      <alignment horizontal="center" vertical="center" wrapText="1"/>
    </xf>
    <xf numFmtId="0" fontId="4" fillId="0" borderId="16" xfId="1" applyFont="1" applyFill="1" applyBorder="1" applyAlignment="1" applyProtection="1">
      <alignment horizontal="center" vertical="center" wrapText="1"/>
    </xf>
    <xf numFmtId="166" fontId="4" fillId="0" borderId="3" xfId="1" applyNumberFormat="1" applyFont="1" applyFill="1" applyBorder="1" applyAlignment="1" applyProtection="1">
      <alignment vertical="center" wrapText="1"/>
    </xf>
    <xf numFmtId="5" fontId="4" fillId="0" borderId="3" xfId="82" applyNumberFormat="1" applyFont="1" applyFill="1" applyBorder="1" applyAlignment="1" applyProtection="1">
      <alignment vertical="center" wrapText="1"/>
    </xf>
  </cellXfs>
  <cellStyles count="91">
    <cellStyle name="20% - Énfasis1 2" xfId="5"/>
    <cellStyle name="20% - Énfasis1 3" xfId="6"/>
    <cellStyle name="20% - Énfasis1 4" xfId="7"/>
    <cellStyle name="20% - Énfasis1 5" xfId="8"/>
    <cellStyle name="20% - Énfasis2 2" xfId="9"/>
    <cellStyle name="20% - Énfasis2 3" xfId="10"/>
    <cellStyle name="20% - Énfasis2 4" xfId="11"/>
    <cellStyle name="20% - Énfasis2 5" xfId="12"/>
    <cellStyle name="20% - Énfasis3 2" xfId="13"/>
    <cellStyle name="20% - Énfasis3 3" xfId="14"/>
    <cellStyle name="20% - Énfasis3 4" xfId="15"/>
    <cellStyle name="20% - Énfasis3 5" xfId="16"/>
    <cellStyle name="20% - Énfasis4 2" xfId="17"/>
    <cellStyle name="20% - Énfasis4 3" xfId="18"/>
    <cellStyle name="20% - Énfasis4 4" xfId="19"/>
    <cellStyle name="20% - Énfasis4 5" xfId="20"/>
    <cellStyle name="20% - Énfasis5 2" xfId="21"/>
    <cellStyle name="20% - Énfasis5 3" xfId="22"/>
    <cellStyle name="20% - Énfasis5 4" xfId="23"/>
    <cellStyle name="20% - Énfasis5 5" xfId="24"/>
    <cellStyle name="20% - Énfasis6 2" xfId="25"/>
    <cellStyle name="20% - Énfasis6 3" xfId="26"/>
    <cellStyle name="20% - Énfasis6 4" xfId="27"/>
    <cellStyle name="20% - Énfasis6 5" xfId="28"/>
    <cellStyle name="40% - Énfasis1 2" xfId="29"/>
    <cellStyle name="40% - Énfasis1 3" xfId="30"/>
    <cellStyle name="40% - Énfasis1 4" xfId="31"/>
    <cellStyle name="40% - Énfasis1 5" xfId="32"/>
    <cellStyle name="40% - Énfasis2 2" xfId="33"/>
    <cellStyle name="40% - Énfasis2 3" xfId="34"/>
    <cellStyle name="40% - Énfasis2 4" xfId="35"/>
    <cellStyle name="40% - Énfasis2 5" xfId="36"/>
    <cellStyle name="40% - Énfasis3 2" xfId="37"/>
    <cellStyle name="40% - Énfasis3 3" xfId="38"/>
    <cellStyle name="40% - Énfasis3 4" xfId="39"/>
    <cellStyle name="40% - Énfasis3 5" xfId="40"/>
    <cellStyle name="40% - Énfasis4 2" xfId="41"/>
    <cellStyle name="40% - Énfasis4 3" xfId="42"/>
    <cellStyle name="40% - Énfasis4 4" xfId="43"/>
    <cellStyle name="40% - Énfasis4 5" xfId="44"/>
    <cellStyle name="40% - Énfasis5 2" xfId="45"/>
    <cellStyle name="40% - Énfasis5 3" xfId="46"/>
    <cellStyle name="40% - Énfasis5 4" xfId="47"/>
    <cellStyle name="40% - Énfasis5 5" xfId="48"/>
    <cellStyle name="40% - Énfasis6 2" xfId="49"/>
    <cellStyle name="40% - Énfasis6 3" xfId="50"/>
    <cellStyle name="40% - Énfasis6 4" xfId="51"/>
    <cellStyle name="40% - Énfasis6 5" xfId="52"/>
    <cellStyle name="Estilo 1" xfId="53"/>
    <cellStyle name="Euro" xfId="54"/>
    <cellStyle name="Euro 2" xfId="55"/>
    <cellStyle name="Euro 3" xfId="56"/>
    <cellStyle name="Hipervínculo" xfId="88" builtinId="8"/>
    <cellStyle name="Hyperlink" xfId="57"/>
    <cellStyle name="Millares" xfId="90" builtinId="3"/>
    <cellStyle name="Millares 2" xfId="58"/>
    <cellStyle name="Millares 3" xfId="59"/>
    <cellStyle name="Millares 4" xfId="60"/>
    <cellStyle name="Millares 5" xfId="61"/>
    <cellStyle name="Millares 6" xfId="2"/>
    <cellStyle name="Moneda" xfId="82" builtinId="4"/>
    <cellStyle name="Moneda 2" xfId="62"/>
    <cellStyle name="Moneda 3" xfId="63"/>
    <cellStyle name="Moneda 4" xfId="64"/>
    <cellStyle name="Normal" xfId="0" builtinId="0"/>
    <cellStyle name="Normal 10" xfId="1"/>
    <cellStyle name="Normal 11" xfId="65"/>
    <cellStyle name="Normal 12" xfId="89"/>
    <cellStyle name="Normal 2" xfId="4"/>
    <cellStyle name="Normal 2 2" xfId="84"/>
    <cellStyle name="Normal 2 2 2 2" xfId="87"/>
    <cellStyle name="Normal 3" xfId="66"/>
    <cellStyle name="Normal 3 2" xfId="83"/>
    <cellStyle name="Normal 4" xfId="67"/>
    <cellStyle name="Normal 4 2" xfId="85"/>
    <cellStyle name="Normal 5" xfId="68"/>
    <cellStyle name="Normal 6" xfId="69"/>
    <cellStyle name="Normal 7" xfId="70"/>
    <cellStyle name="Normal 8" xfId="71"/>
    <cellStyle name="Normal 9" xfId="72"/>
    <cellStyle name="Notas 2" xfId="73"/>
    <cellStyle name="Notas 3" xfId="74"/>
    <cellStyle name="Notas 4" xfId="75"/>
    <cellStyle name="Notas 5" xfId="76"/>
    <cellStyle name="Notas 6" xfId="77"/>
    <cellStyle name="Notas 7" xfId="78"/>
    <cellStyle name="Porcentaje 2" xfId="79"/>
    <cellStyle name="Porcentaje 3" xfId="80"/>
    <cellStyle name="Porcentual 2" xfId="81"/>
    <cellStyle name="Porcentual 3" xfId="3"/>
    <cellStyle name="Porcentual 5" xfId="86"/>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5</xdr:col>
      <xdr:colOff>219076</xdr:colOff>
      <xdr:row>0</xdr:row>
      <xdr:rowOff>22228</xdr:rowOff>
    </xdr:from>
    <xdr:to>
      <xdr:col>18</xdr:col>
      <xdr:colOff>323851</xdr:colOff>
      <xdr:row>6</xdr:row>
      <xdr:rowOff>68796</xdr:rowOff>
    </xdr:to>
    <xdr:sp macro="" textlink="">
      <xdr:nvSpPr>
        <xdr:cNvPr id="2" name="1 CuadroTexto"/>
        <xdr:cNvSpPr txBox="1"/>
      </xdr:nvSpPr>
      <xdr:spPr>
        <a:xfrm>
          <a:off x="4819651" y="22228"/>
          <a:ext cx="3248025" cy="10657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318293</xdr:colOff>
      <xdr:row>0</xdr:row>
      <xdr:rowOff>47629</xdr:rowOff>
    </xdr:from>
    <xdr:to>
      <xdr:col>2</xdr:col>
      <xdr:colOff>146837</xdr:colOff>
      <xdr:row>4</xdr:row>
      <xdr:rowOff>116420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80218" y="142879"/>
          <a:ext cx="704844" cy="830791"/>
        </a:xfrm>
        <a:prstGeom prst="rect">
          <a:avLst/>
        </a:prstGeom>
        <a:noFill/>
        <a:ln w="9525">
          <a:noFill/>
          <a:miter lim="800000"/>
          <a:headEnd/>
          <a:tailEnd/>
        </a:ln>
      </xdr:spPr>
    </xdr:pic>
    <xdr:clientData/>
  </xdr:twoCellAnchor>
  <xdr:twoCellAnchor>
    <xdr:from>
      <xdr:col>20</xdr:col>
      <xdr:colOff>412708</xdr:colOff>
      <xdr:row>0</xdr:row>
      <xdr:rowOff>49742</xdr:rowOff>
    </xdr:from>
    <xdr:to>
      <xdr:col>20</xdr:col>
      <xdr:colOff>1142954</xdr:colOff>
      <xdr:row>5</xdr:row>
      <xdr:rowOff>76200</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70808" y="49742"/>
          <a:ext cx="730246" cy="97895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104775</xdr:colOff>
      <xdr:row>2</xdr:row>
      <xdr:rowOff>66675</xdr:rowOff>
    </xdr:from>
    <xdr:ext cx="779628" cy="838200"/>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38200"/>
        </a:xfrm>
        <a:prstGeom prst="rect">
          <a:avLst/>
        </a:prstGeom>
        <a:noFill/>
        <a:ln w="9525">
          <a:noFill/>
          <a:miter lim="800000"/>
          <a:headEnd/>
          <a:tailEnd/>
        </a:ln>
      </xdr:spPr>
    </xdr:pic>
    <xdr:clientData/>
  </xdr:oneCellAnchor>
  <xdr:twoCellAnchor>
    <xdr:from>
      <xdr:col>10</xdr:col>
      <xdr:colOff>183356</xdr:colOff>
      <xdr:row>2</xdr:row>
      <xdr:rowOff>28575</xdr:rowOff>
    </xdr:from>
    <xdr:to>
      <xdr:col>10</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8415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cia-Vargas\Escritorio\ABASTECIMIENTO%20ESTRATEGICO\PROYECTOS\FINANCIERA\1-%20OPERADOR%20BANCARIO\PROVEEDORES\RESUMEN%20COTIZACIONES\RESUMEN%20COTIZACIONES%20NOV-30-10\COTIZACIONES%20BANCOS%20DIC-06-1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sheetName val="GRAFICAS"/>
      <sheetName val="RESUMEN"/>
      <sheetName val="1 TRANSFER ICBF"/>
      <sheetName val="2 RECAUDO"/>
      <sheetName val="3 PAGOS"/>
      <sheetName val="4 GASTOS BANC"/>
      <sheetName val="PROY SDA vs PROY DF"/>
      <sheetName val="VOLUMENES PARA BANCOS"/>
      <sheetName val="COMP TARIFAS"/>
    </sheetNames>
    <sheetDataSet>
      <sheetData sheetId="0"/>
      <sheetData sheetId="1"/>
      <sheetData sheetId="2">
        <row r="22">
          <cell r="B22" t="str">
            <v>Tasa TES 2011 26-Nov-2010</v>
          </cell>
        </row>
        <row r="23">
          <cell r="B23" t="str">
            <v>Tasa TES 2020 26-Nov-10</v>
          </cell>
        </row>
        <row r="24">
          <cell r="B24" t="str">
            <v>Tasa DTF 90 Dias Dic-8</v>
          </cell>
        </row>
        <row r="25">
          <cell r="B25" t="str">
            <v>Tasa TIB EA (Nov-04-10)</v>
          </cell>
        </row>
      </sheetData>
      <sheetData sheetId="3">
        <row r="3">
          <cell r="Q3">
            <v>0</v>
          </cell>
        </row>
      </sheetData>
      <sheetData sheetId="4">
        <row r="3">
          <cell r="P3">
            <v>264</v>
          </cell>
        </row>
      </sheetData>
      <sheetData sheetId="5">
        <row r="3">
          <cell r="Q3">
            <v>1370</v>
          </cell>
        </row>
      </sheetData>
      <sheetData sheetId="6"/>
      <sheetData sheetId="7"/>
      <sheetData sheetId="8">
        <row r="3">
          <cell r="G3">
            <v>3067.1111111111113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62"/>
  <sheetViews>
    <sheetView showGridLines="0" tabSelected="1" topLeftCell="A2" zoomScaleNormal="100" workbookViewId="0">
      <selection activeCell="S10" sqref="S10"/>
    </sheetView>
  </sheetViews>
  <sheetFormatPr baseColWidth="10" defaultRowHeight="15"/>
  <cols>
    <col min="1" max="1" width="4.42578125" style="251" customWidth="1"/>
    <col min="2" max="2" width="13.140625" style="251" customWidth="1"/>
    <col min="3" max="3" width="11.28515625" style="284" customWidth="1"/>
    <col min="4" max="4" width="28.7109375" style="251" customWidth="1"/>
    <col min="5" max="5" width="11.42578125" style="251"/>
    <col min="6" max="6" width="12.85546875" style="251" customWidth="1"/>
    <col min="7" max="7" width="11.42578125" style="251"/>
    <col min="8" max="15" width="11.42578125" style="251" hidden="1" customWidth="1"/>
    <col min="16" max="16" width="15.28515625" style="251" customWidth="1"/>
    <col min="17" max="18" width="11.42578125" style="251"/>
    <col min="19" max="19" width="13.7109375" style="251" customWidth="1"/>
    <col min="20" max="20" width="21.7109375" style="251" customWidth="1"/>
    <col min="21" max="21" width="20.5703125" style="251" customWidth="1"/>
    <col min="22" max="23" width="11.42578125" style="251"/>
    <col min="24" max="24" width="16.28515625" style="251" bestFit="1" customWidth="1"/>
    <col min="25" max="16384" width="11.42578125" style="251"/>
  </cols>
  <sheetData>
    <row r="1" spans="2:21">
      <c r="B1" s="250"/>
      <c r="C1" s="250"/>
      <c r="D1" s="250"/>
      <c r="E1" s="250"/>
      <c r="F1" s="250"/>
      <c r="G1" s="250"/>
      <c r="H1" s="250"/>
      <c r="I1" s="250"/>
      <c r="J1" s="250"/>
      <c r="K1" s="250"/>
      <c r="L1" s="250"/>
      <c r="M1" s="250"/>
      <c r="N1" s="250"/>
      <c r="O1" s="250"/>
      <c r="P1" s="250"/>
      <c r="Q1" s="250"/>
      <c r="R1" s="250"/>
      <c r="S1" s="250"/>
      <c r="T1" s="250"/>
      <c r="U1" s="250"/>
    </row>
    <row r="2" spans="2:21">
      <c r="B2" s="250"/>
      <c r="C2" s="250"/>
      <c r="D2" s="250"/>
      <c r="E2" s="250"/>
      <c r="F2" s="250"/>
      <c r="G2" s="250"/>
      <c r="H2" s="250"/>
      <c r="I2" s="250"/>
      <c r="J2" s="250"/>
      <c r="K2" s="250"/>
      <c r="L2" s="250"/>
      <c r="M2" s="250"/>
      <c r="N2" s="250"/>
      <c r="O2" s="250"/>
      <c r="P2" s="250"/>
      <c r="Q2" s="250"/>
      <c r="R2" s="250"/>
      <c r="S2" s="250"/>
      <c r="T2" s="250"/>
      <c r="U2" s="250"/>
    </row>
    <row r="3" spans="2:21">
      <c r="B3" s="250"/>
      <c r="C3" s="250"/>
      <c r="D3" s="250"/>
      <c r="E3" s="250"/>
      <c r="F3" s="250"/>
      <c r="G3" s="250"/>
      <c r="H3" s="250"/>
      <c r="I3" s="250"/>
      <c r="J3" s="250"/>
      <c r="K3" s="250"/>
      <c r="L3" s="250"/>
      <c r="M3" s="250"/>
      <c r="N3" s="250"/>
      <c r="O3" s="250"/>
      <c r="P3" s="250"/>
      <c r="Q3" s="250"/>
      <c r="R3" s="250"/>
      <c r="S3" s="250"/>
      <c r="T3" s="250"/>
      <c r="U3" s="250"/>
    </row>
    <row r="4" spans="2:21">
      <c r="B4" s="250"/>
      <c r="C4" s="250"/>
      <c r="D4" s="250"/>
      <c r="E4" s="250"/>
      <c r="F4" s="250"/>
      <c r="G4" s="250"/>
      <c r="H4" s="250"/>
      <c r="I4" s="250"/>
      <c r="J4" s="250"/>
      <c r="K4" s="250"/>
      <c r="L4" s="250"/>
      <c r="M4" s="250"/>
      <c r="N4" s="250"/>
      <c r="O4" s="250"/>
      <c r="P4" s="250"/>
      <c r="Q4" s="250"/>
      <c r="R4" s="250"/>
      <c r="S4" s="250"/>
      <c r="T4" s="250"/>
      <c r="U4" s="250"/>
    </row>
    <row r="5" spans="2:21" ht="9.75" customHeight="1">
      <c r="B5" s="250"/>
      <c r="C5" s="250"/>
      <c r="D5" s="250"/>
      <c r="E5" s="250"/>
      <c r="F5" s="250"/>
      <c r="G5" s="250"/>
      <c r="H5" s="250"/>
      <c r="I5" s="250"/>
      <c r="J5" s="250"/>
      <c r="K5" s="250"/>
      <c r="L5" s="250"/>
      <c r="M5" s="250"/>
      <c r="N5" s="250"/>
      <c r="O5" s="250"/>
      <c r="P5" s="250"/>
      <c r="Q5" s="250"/>
      <c r="R5" s="250"/>
      <c r="S5" s="250"/>
      <c r="T5" s="250"/>
      <c r="U5" s="250"/>
    </row>
    <row r="6" spans="2:21" ht="10.5" customHeight="1">
      <c r="B6" s="250"/>
      <c r="C6" s="250"/>
      <c r="D6" s="250"/>
      <c r="E6" s="250"/>
      <c r="F6" s="250"/>
      <c r="G6" s="250"/>
      <c r="H6" s="250"/>
      <c r="I6" s="250"/>
      <c r="J6" s="250"/>
      <c r="K6" s="250"/>
      <c r="L6" s="250"/>
      <c r="M6" s="250"/>
      <c r="N6" s="250"/>
      <c r="O6" s="250"/>
      <c r="P6" s="250"/>
      <c r="Q6" s="250"/>
      <c r="R6" s="250"/>
      <c r="S6" s="250"/>
      <c r="T6" s="250"/>
      <c r="U6" s="250"/>
    </row>
    <row r="7" spans="2:21" ht="6.75" customHeight="1">
      <c r="B7" s="250"/>
      <c r="C7" s="250"/>
      <c r="D7" s="250"/>
      <c r="E7" s="250"/>
      <c r="F7" s="250"/>
      <c r="G7" s="250"/>
      <c r="H7" s="250"/>
      <c r="I7" s="250"/>
      <c r="J7" s="250"/>
      <c r="K7" s="250"/>
      <c r="L7" s="250"/>
      <c r="M7" s="250"/>
      <c r="N7" s="250"/>
      <c r="O7" s="250"/>
      <c r="P7" s="250"/>
      <c r="Q7" s="250"/>
      <c r="R7" s="250"/>
      <c r="S7" s="250"/>
      <c r="T7" s="250"/>
      <c r="U7" s="250"/>
    </row>
    <row r="8" spans="2:21">
      <c r="B8" s="252" t="s">
        <v>60</v>
      </c>
      <c r="C8" s="253"/>
      <c r="D8" s="253"/>
      <c r="E8" s="253"/>
      <c r="F8" s="253"/>
      <c r="G8" s="253"/>
      <c r="H8" s="253"/>
      <c r="I8" s="253"/>
      <c r="J8" s="253"/>
      <c r="K8" s="253"/>
      <c r="L8" s="253"/>
      <c r="M8" s="253"/>
      <c r="N8" s="253"/>
      <c r="O8" s="253"/>
      <c r="P8" s="253"/>
      <c r="Q8" s="253"/>
      <c r="R8" s="253"/>
      <c r="S8" s="253"/>
      <c r="T8" s="253"/>
      <c r="U8" s="254"/>
    </row>
    <row r="9" spans="2:21">
      <c r="B9" s="285" t="s">
        <v>50</v>
      </c>
      <c r="C9" s="285"/>
      <c r="D9" s="1"/>
      <c r="E9" s="286" t="s">
        <v>51</v>
      </c>
      <c r="F9" s="206"/>
      <c r="G9" s="206"/>
      <c r="H9" s="206"/>
      <c r="I9" s="206"/>
      <c r="J9" s="206"/>
      <c r="K9" s="206"/>
      <c r="L9" s="206"/>
      <c r="M9" s="206"/>
      <c r="N9" s="206"/>
      <c r="O9" s="206"/>
      <c r="P9" s="206"/>
      <c r="Q9" s="206"/>
      <c r="R9" s="206"/>
      <c r="S9" s="287" t="s">
        <v>52</v>
      </c>
      <c r="T9" s="207"/>
      <c r="U9" s="206"/>
    </row>
    <row r="10" spans="2:21" ht="15.75" customHeight="1">
      <c r="B10" s="285" t="s">
        <v>53</v>
      </c>
      <c r="C10" s="285"/>
      <c r="D10" s="1"/>
      <c r="E10" s="286" t="s">
        <v>54</v>
      </c>
      <c r="F10" s="206"/>
      <c r="G10" s="206"/>
      <c r="H10" s="206"/>
      <c r="I10" s="206"/>
      <c r="J10" s="206"/>
      <c r="K10" s="206"/>
      <c r="L10" s="206"/>
      <c r="M10" s="206"/>
      <c r="N10" s="206"/>
      <c r="O10" s="206"/>
      <c r="P10" s="206"/>
      <c r="Q10" s="206"/>
      <c r="R10" s="206"/>
      <c r="S10" s="287" t="s">
        <v>55</v>
      </c>
      <c r="T10" s="206"/>
      <c r="U10" s="206"/>
    </row>
    <row r="11" spans="2:21" ht="24">
      <c r="B11" s="288" t="s">
        <v>56</v>
      </c>
      <c r="C11" s="288"/>
      <c r="D11" s="74"/>
      <c r="E11" s="289" t="s">
        <v>57</v>
      </c>
      <c r="F11" s="205"/>
      <c r="G11" s="205"/>
      <c r="H11" s="205"/>
      <c r="I11" s="205"/>
      <c r="J11" s="205"/>
      <c r="K11" s="205"/>
      <c r="L11" s="205"/>
      <c r="M11" s="205"/>
      <c r="N11" s="205"/>
      <c r="O11" s="205"/>
      <c r="P11" s="205"/>
      <c r="Q11" s="205"/>
      <c r="R11" s="205"/>
      <c r="S11" s="290" t="s">
        <v>58</v>
      </c>
      <c r="T11" s="205"/>
      <c r="U11" s="205"/>
    </row>
    <row r="12" spans="2:21">
      <c r="B12" s="255" t="s">
        <v>59</v>
      </c>
      <c r="C12" s="255"/>
      <c r="D12" s="255"/>
      <c r="E12" s="255"/>
      <c r="F12" s="255"/>
      <c r="G12" s="255"/>
      <c r="H12" s="255"/>
      <c r="I12" s="255"/>
      <c r="J12" s="255"/>
      <c r="K12" s="255"/>
      <c r="L12" s="255"/>
      <c r="M12" s="255"/>
      <c r="N12" s="255"/>
      <c r="O12" s="255"/>
      <c r="P12" s="255"/>
      <c r="Q12" s="255"/>
      <c r="R12" s="255"/>
      <c r="S12" s="255"/>
      <c r="T12" s="255"/>
      <c r="U12" s="255"/>
    </row>
    <row r="13" spans="2:21" ht="75.75" customHeight="1">
      <c r="B13" s="256" t="s">
        <v>181</v>
      </c>
      <c r="C13" s="256"/>
      <c r="D13" s="256"/>
      <c r="E13" s="256"/>
      <c r="F13" s="256"/>
      <c r="G13" s="256"/>
      <c r="H13" s="256"/>
      <c r="I13" s="256"/>
      <c r="J13" s="256"/>
      <c r="K13" s="256"/>
      <c r="L13" s="256"/>
      <c r="M13" s="256"/>
      <c r="N13" s="256"/>
      <c r="O13" s="256"/>
      <c r="P13" s="256"/>
      <c r="Q13" s="256"/>
      <c r="R13" s="256"/>
      <c r="S13" s="256"/>
      <c r="T13" s="256"/>
      <c r="U13" s="256"/>
    </row>
    <row r="14" spans="2:21" ht="12.75" customHeight="1">
      <c r="B14" s="257" t="s">
        <v>169</v>
      </c>
      <c r="C14" s="257"/>
      <c r="D14" s="257"/>
      <c r="E14" s="257"/>
      <c r="F14" s="257"/>
      <c r="G14" s="257"/>
      <c r="H14" s="257"/>
      <c r="I14" s="257"/>
      <c r="J14" s="257"/>
      <c r="K14" s="257"/>
      <c r="L14" s="257"/>
      <c r="M14" s="257"/>
      <c r="N14" s="257"/>
      <c r="O14" s="257"/>
      <c r="P14" s="257"/>
      <c r="Q14" s="257"/>
      <c r="R14" s="257"/>
      <c r="S14" s="257"/>
      <c r="T14" s="257"/>
      <c r="U14" s="257"/>
    </row>
    <row r="15" spans="2:21" ht="119.25" customHeight="1">
      <c r="B15" s="258" t="s">
        <v>219</v>
      </c>
      <c r="C15" s="259"/>
      <c r="D15" s="259"/>
      <c r="E15" s="259"/>
      <c r="F15" s="259"/>
      <c r="G15" s="259"/>
      <c r="H15" s="259"/>
      <c r="I15" s="259"/>
      <c r="J15" s="259"/>
      <c r="K15" s="259"/>
      <c r="L15" s="259"/>
      <c r="M15" s="259"/>
      <c r="N15" s="259"/>
      <c r="O15" s="259"/>
      <c r="P15" s="259"/>
      <c r="Q15" s="259"/>
      <c r="R15" s="259"/>
      <c r="S15" s="259"/>
      <c r="T15" s="259"/>
      <c r="U15" s="259"/>
    </row>
    <row r="16" spans="2:21" ht="19.5" customHeight="1">
      <c r="B16" s="260"/>
      <c r="C16" s="260" t="s">
        <v>1</v>
      </c>
      <c r="D16" s="260"/>
      <c r="E16" s="260"/>
      <c r="F16" s="260"/>
      <c r="G16" s="261" t="s">
        <v>2</v>
      </c>
      <c r="H16" s="261" t="s">
        <v>170</v>
      </c>
      <c r="I16" s="261" t="s">
        <v>171</v>
      </c>
      <c r="J16" s="261" t="s">
        <v>172</v>
      </c>
      <c r="K16" s="261" t="s">
        <v>173</v>
      </c>
      <c r="L16" s="261" t="s">
        <v>174</v>
      </c>
      <c r="M16" s="261" t="s">
        <v>175</v>
      </c>
      <c r="N16" s="261" t="s">
        <v>176</v>
      </c>
      <c r="O16" s="261" t="s">
        <v>177</v>
      </c>
      <c r="P16" s="261" t="s">
        <v>217</v>
      </c>
      <c r="Q16" s="261" t="s">
        <v>178</v>
      </c>
      <c r="R16" s="261" t="s">
        <v>61</v>
      </c>
      <c r="S16" s="261" t="s">
        <v>62</v>
      </c>
      <c r="T16" s="261" t="s">
        <v>63</v>
      </c>
      <c r="U16" s="261" t="s">
        <v>183</v>
      </c>
    </row>
    <row r="17" spans="2:22" ht="30.75" customHeight="1">
      <c r="B17" s="260"/>
      <c r="C17" s="260"/>
      <c r="D17" s="260"/>
      <c r="E17" s="260"/>
      <c r="F17" s="260"/>
      <c r="G17" s="261"/>
      <c r="H17" s="261"/>
      <c r="I17" s="261"/>
      <c r="J17" s="261"/>
      <c r="K17" s="261"/>
      <c r="L17" s="261"/>
      <c r="M17" s="261"/>
      <c r="N17" s="261"/>
      <c r="O17" s="261"/>
      <c r="P17" s="261"/>
      <c r="Q17" s="261"/>
      <c r="R17" s="261"/>
      <c r="S17" s="261"/>
      <c r="T17" s="261"/>
      <c r="U17" s="261"/>
    </row>
    <row r="18" spans="2:22" ht="14.25" customHeight="1">
      <c r="B18" s="262" t="s">
        <v>3</v>
      </c>
      <c r="C18" s="263" t="s">
        <v>4</v>
      </c>
      <c r="D18" s="263" t="s">
        <v>5</v>
      </c>
      <c r="E18" s="263"/>
      <c r="F18" s="264" t="s">
        <v>6</v>
      </c>
      <c r="G18" s="265" t="s">
        <v>179</v>
      </c>
      <c r="H18" s="265">
        <f>+'ANEXO 1 - FCT'!S6</f>
        <v>20727</v>
      </c>
      <c r="I18" s="265">
        <f>+'ANEXO 1 - FCT'!T6</f>
        <v>3454.5</v>
      </c>
      <c r="J18" s="265">
        <f>+'ANEXO 1 - FCT'!U6</f>
        <v>181467</v>
      </c>
      <c r="K18" s="265">
        <f>+'ANEXO 1 - FCT'!V6</f>
        <v>30244.5</v>
      </c>
      <c r="L18" s="265">
        <f>+'ANEXO 1 - FCT'!W6</f>
        <v>54991</v>
      </c>
      <c r="M18" s="265">
        <f>+'ANEXO 1 - FCT'!X6</f>
        <v>9165.1666666666661</v>
      </c>
      <c r="N18" s="265">
        <f>+'ANEXO 1 - FCT'!Y6</f>
        <v>26425</v>
      </c>
      <c r="O18" s="265">
        <f>+'ANEXO 1 - FCT'!Z6</f>
        <v>0</v>
      </c>
      <c r="P18" s="266">
        <f>+'ANEXO 1 - FCT'!AA6</f>
        <v>283610</v>
      </c>
      <c r="Q18" s="266">
        <f>+'ANEXO 1 - FCT'!AB6</f>
        <v>47268.333333333336</v>
      </c>
      <c r="R18" s="291"/>
      <c r="S18" s="292"/>
      <c r="T18" s="267">
        <f>+ROUND(S18*(1+$R$18),0)</f>
        <v>0</v>
      </c>
      <c r="U18" s="293" t="s">
        <v>180</v>
      </c>
    </row>
    <row r="19" spans="2:22" ht="15.75" customHeight="1">
      <c r="B19" s="262"/>
      <c r="C19" s="263"/>
      <c r="D19" s="263"/>
      <c r="E19" s="263"/>
      <c r="F19" s="264" t="s">
        <v>8</v>
      </c>
      <c r="G19" s="265" t="s">
        <v>179</v>
      </c>
      <c r="H19" s="265">
        <f>+'ANEXO 1 - FCT'!S7</f>
        <v>47115</v>
      </c>
      <c r="I19" s="265">
        <f>+'ANEXO 1 - FCT'!T7</f>
        <v>7852.5</v>
      </c>
      <c r="J19" s="265">
        <f>+'ANEXO 1 - FCT'!U7</f>
        <v>93396</v>
      </c>
      <c r="K19" s="265">
        <f>+'ANEXO 1 - FCT'!V7</f>
        <v>15566</v>
      </c>
      <c r="L19" s="265">
        <f>+'ANEXO 1 - FCT'!W7</f>
        <v>0</v>
      </c>
      <c r="M19" s="265">
        <f>+'ANEXO 1 - FCT'!X7</f>
        <v>0</v>
      </c>
      <c r="N19" s="265">
        <f>+'ANEXO 1 - FCT'!Y7</f>
        <v>0</v>
      </c>
      <c r="O19" s="265">
        <f>+'ANEXO 1 - FCT'!Z7</f>
        <v>0</v>
      </c>
      <c r="P19" s="266">
        <f>+'ANEXO 1 - FCT'!AA7</f>
        <v>140511</v>
      </c>
      <c r="Q19" s="266">
        <f>+'ANEXO 1 - FCT'!AB7</f>
        <v>23418.5</v>
      </c>
      <c r="R19" s="291"/>
      <c r="S19" s="292"/>
      <c r="T19" s="267">
        <f t="shared" ref="T19:T53" si="0">+ROUND(S19*(1+$R$18),0)</f>
        <v>0</v>
      </c>
      <c r="U19" s="294"/>
    </row>
    <row r="20" spans="2:22">
      <c r="B20" s="262"/>
      <c r="C20" s="263"/>
      <c r="D20" s="263" t="s">
        <v>9</v>
      </c>
      <c r="E20" s="263"/>
      <c r="F20" s="264" t="s">
        <v>6</v>
      </c>
      <c r="G20" s="265" t="s">
        <v>179</v>
      </c>
      <c r="H20" s="265">
        <f>+'ANEXO 1 - FCT'!S8</f>
        <v>62151</v>
      </c>
      <c r="I20" s="265">
        <f>+'ANEXO 1 - FCT'!T8</f>
        <v>10358.5</v>
      </c>
      <c r="J20" s="265">
        <f>+'ANEXO 1 - FCT'!U8</f>
        <v>42808</v>
      </c>
      <c r="K20" s="265">
        <f>+'ANEXO 1 - FCT'!V8</f>
        <v>7134.666666666667</v>
      </c>
      <c r="L20" s="265">
        <f>+'ANEXO 1 - FCT'!W8</f>
        <v>17203</v>
      </c>
      <c r="M20" s="265">
        <f>+'ANEXO 1 - FCT'!X8</f>
        <v>2867.1666666666665</v>
      </c>
      <c r="N20" s="265">
        <f>+'ANEXO 1 - FCT'!Y8</f>
        <v>1503</v>
      </c>
      <c r="O20" s="265">
        <f>+'ANEXO 1 - FCT'!Z8</f>
        <v>250.5</v>
      </c>
      <c r="P20" s="266">
        <f>+'ANEXO 1 - FCT'!AA8</f>
        <v>123665</v>
      </c>
      <c r="Q20" s="266">
        <f>+'ANEXO 1 - FCT'!AB8</f>
        <v>20610.833333333332</v>
      </c>
      <c r="R20" s="291"/>
      <c r="S20" s="292"/>
      <c r="T20" s="267">
        <f t="shared" si="0"/>
        <v>0</v>
      </c>
      <c r="U20" s="294"/>
    </row>
    <row r="21" spans="2:22" ht="13.5" customHeight="1">
      <c r="B21" s="262"/>
      <c r="C21" s="263"/>
      <c r="D21" s="263"/>
      <c r="E21" s="263"/>
      <c r="F21" s="264" t="s">
        <v>8</v>
      </c>
      <c r="G21" s="265" t="s">
        <v>179</v>
      </c>
      <c r="H21" s="265">
        <f>+'ANEXO 1 - FCT'!S9</f>
        <v>195496</v>
      </c>
      <c r="I21" s="265">
        <f>+'ANEXO 1 - FCT'!T9</f>
        <v>32582.666666666668</v>
      </c>
      <c r="J21" s="265">
        <f>+'ANEXO 1 - FCT'!U9</f>
        <v>140720</v>
      </c>
      <c r="K21" s="265">
        <f>+'ANEXO 1 - FCT'!V9</f>
        <v>23453.333333333332</v>
      </c>
      <c r="L21" s="265">
        <f>+'ANEXO 1 - FCT'!W9</f>
        <v>0</v>
      </c>
      <c r="M21" s="265">
        <f>+'ANEXO 1 - FCT'!X9</f>
        <v>0</v>
      </c>
      <c r="N21" s="265">
        <f>+'ANEXO 1 - FCT'!Y9</f>
        <v>0</v>
      </c>
      <c r="O21" s="265">
        <f>+'ANEXO 1 - FCT'!Z9</f>
        <v>0</v>
      </c>
      <c r="P21" s="266">
        <f>+'ANEXO 1 - FCT'!AA9</f>
        <v>336216</v>
      </c>
      <c r="Q21" s="266">
        <f>+'ANEXO 1 - FCT'!AB9</f>
        <v>56036</v>
      </c>
      <c r="R21" s="291"/>
      <c r="S21" s="292"/>
      <c r="T21" s="267">
        <f t="shared" si="0"/>
        <v>0</v>
      </c>
      <c r="U21" s="294"/>
    </row>
    <row r="22" spans="2:22" ht="15.75" customHeight="1">
      <c r="B22" s="262"/>
      <c r="C22" s="268" t="s">
        <v>10</v>
      </c>
      <c r="D22" s="263" t="s">
        <v>11</v>
      </c>
      <c r="E22" s="263"/>
      <c r="F22" s="269" t="s">
        <v>12</v>
      </c>
      <c r="G22" s="265" t="s">
        <v>7</v>
      </c>
      <c r="H22" s="265">
        <f>+'ANEXO 1 - FCT'!S10</f>
        <v>1052</v>
      </c>
      <c r="I22" s="265">
        <f>+'ANEXO 1 - FCT'!T10</f>
        <v>175.33333333333334</v>
      </c>
      <c r="J22" s="265">
        <f>+'ANEXO 1 - FCT'!U10</f>
        <v>458</v>
      </c>
      <c r="K22" s="265">
        <f>+'ANEXO 1 - FCT'!V10</f>
        <v>76.333333333333329</v>
      </c>
      <c r="L22" s="265">
        <f>+'ANEXO 1 - FCT'!W10</f>
        <v>0</v>
      </c>
      <c r="M22" s="265">
        <f>+'ANEXO 1 - FCT'!X10</f>
        <v>0</v>
      </c>
      <c r="N22" s="265">
        <f>+'ANEXO 1 - FCT'!Y10</f>
        <v>1740</v>
      </c>
      <c r="O22" s="265">
        <f>+'ANEXO 1 - FCT'!Z10</f>
        <v>290</v>
      </c>
      <c r="P22" s="266">
        <f>+'ANEXO 1 - FCT'!AA10</f>
        <v>3250</v>
      </c>
      <c r="Q22" s="266">
        <f>+'ANEXO 1 - FCT'!AB10</f>
        <v>541.66666666666663</v>
      </c>
      <c r="R22" s="291"/>
      <c r="S22" s="292"/>
      <c r="T22" s="267">
        <f t="shared" si="0"/>
        <v>0</v>
      </c>
      <c r="U22" s="294"/>
    </row>
    <row r="23" spans="2:22" ht="25.5" customHeight="1">
      <c r="B23" s="262"/>
      <c r="C23" s="268"/>
      <c r="D23" s="263"/>
      <c r="E23" s="263"/>
      <c r="F23" s="269" t="s">
        <v>13</v>
      </c>
      <c r="G23" s="265" t="s">
        <v>7</v>
      </c>
      <c r="H23" s="265">
        <f>+'ANEXO 1 - FCT'!S11</f>
        <v>0</v>
      </c>
      <c r="I23" s="265">
        <f>+'ANEXO 1 - FCT'!T11</f>
        <v>0</v>
      </c>
      <c r="J23" s="265">
        <f>+'ANEXO 1 - FCT'!U11</f>
        <v>77</v>
      </c>
      <c r="K23" s="265">
        <f>+'ANEXO 1 - FCT'!V11</f>
        <v>12.833333333333334</v>
      </c>
      <c r="L23" s="265">
        <f>+'ANEXO 1 - FCT'!W11</f>
        <v>0</v>
      </c>
      <c r="M23" s="265">
        <f>+'ANEXO 1 - FCT'!X11</f>
        <v>0</v>
      </c>
      <c r="N23" s="265">
        <f>+'ANEXO 1 - FCT'!Y11</f>
        <v>0</v>
      </c>
      <c r="O23" s="265">
        <f>+'ANEXO 1 - FCT'!Z11</f>
        <v>0</v>
      </c>
      <c r="P23" s="266">
        <f>+'ANEXO 1 - FCT'!AA11</f>
        <v>77</v>
      </c>
      <c r="Q23" s="266">
        <f>+'ANEXO 1 - FCT'!AB11</f>
        <v>12.833333333333334</v>
      </c>
      <c r="R23" s="291"/>
      <c r="S23" s="292"/>
      <c r="T23" s="267">
        <f t="shared" si="0"/>
        <v>0</v>
      </c>
      <c r="U23" s="294"/>
    </row>
    <row r="24" spans="2:22" ht="29.25" customHeight="1">
      <c r="B24" s="262"/>
      <c r="C24" s="270" t="s">
        <v>14</v>
      </c>
      <c r="D24" s="262" t="s">
        <v>11</v>
      </c>
      <c r="E24" s="262"/>
      <c r="F24" s="271" t="s">
        <v>12</v>
      </c>
      <c r="G24" s="265" t="s">
        <v>7</v>
      </c>
      <c r="H24" s="265">
        <f>+'ANEXO 1 - FCT'!S12</f>
        <v>3</v>
      </c>
      <c r="I24" s="265">
        <f>+'ANEXO 1 - FCT'!T12</f>
        <v>0.5</v>
      </c>
      <c r="J24" s="265">
        <f>+'ANEXO 1 - FCT'!U12</f>
        <v>61</v>
      </c>
      <c r="K24" s="265">
        <f>+'ANEXO 1 - FCT'!V12</f>
        <v>10.166666666666666</v>
      </c>
      <c r="L24" s="265">
        <f>+'ANEXO 1 - FCT'!W12</f>
        <v>0</v>
      </c>
      <c r="M24" s="265">
        <f>+'ANEXO 1 - FCT'!X12</f>
        <v>0</v>
      </c>
      <c r="N24" s="265">
        <f>+'ANEXO 1 - FCT'!Y12</f>
        <v>420</v>
      </c>
      <c r="O24" s="265">
        <f>+'ANEXO 1 - FCT'!Z12</f>
        <v>70</v>
      </c>
      <c r="P24" s="266">
        <f>+'ANEXO 1 - FCT'!AA12</f>
        <v>484</v>
      </c>
      <c r="Q24" s="266">
        <f>+'ANEXO 1 - FCT'!AB12</f>
        <v>80.666666666666671</v>
      </c>
      <c r="R24" s="291"/>
      <c r="S24" s="292"/>
      <c r="T24" s="267">
        <f t="shared" si="0"/>
        <v>0</v>
      </c>
      <c r="U24" s="294"/>
    </row>
    <row r="25" spans="2:22" ht="45.75" customHeight="1">
      <c r="B25" s="262"/>
      <c r="C25" s="270"/>
      <c r="D25" s="262"/>
      <c r="E25" s="262"/>
      <c r="F25" s="271" t="s">
        <v>13</v>
      </c>
      <c r="G25" s="265" t="s">
        <v>7</v>
      </c>
      <c r="H25" s="265">
        <f>+'ANEXO 1 - FCT'!S13</f>
        <v>0</v>
      </c>
      <c r="I25" s="265">
        <f>+'ANEXO 1 - FCT'!T13</f>
        <v>0</v>
      </c>
      <c r="J25" s="265">
        <f>+'ANEXO 1 - FCT'!U13</f>
        <v>16</v>
      </c>
      <c r="K25" s="265">
        <f>+'ANEXO 1 - FCT'!V13</f>
        <v>2.6666666666666665</v>
      </c>
      <c r="L25" s="265">
        <f>+'ANEXO 1 - FCT'!W13</f>
        <v>2101</v>
      </c>
      <c r="M25" s="265">
        <f>+'ANEXO 1 - FCT'!X13</f>
        <v>350.16666666666669</v>
      </c>
      <c r="N25" s="265">
        <f>+'ANEXO 1 - FCT'!Y13</f>
        <v>0</v>
      </c>
      <c r="O25" s="265">
        <f>+'ANEXO 1 - FCT'!Z13</f>
        <v>0</v>
      </c>
      <c r="P25" s="266">
        <f>+'ANEXO 1 - FCT'!AA13</f>
        <v>2117</v>
      </c>
      <c r="Q25" s="266">
        <f>+'ANEXO 1 - FCT'!AB13</f>
        <v>352.83333333333331</v>
      </c>
      <c r="R25" s="291"/>
      <c r="S25" s="292"/>
      <c r="T25" s="267">
        <f t="shared" si="0"/>
        <v>0</v>
      </c>
      <c r="U25" s="294"/>
    </row>
    <row r="26" spans="2:22" ht="21.75" customHeight="1">
      <c r="B26" s="263" t="s">
        <v>15</v>
      </c>
      <c r="C26" s="264" t="s">
        <v>16</v>
      </c>
      <c r="D26" s="263" t="s">
        <v>17</v>
      </c>
      <c r="E26" s="263"/>
      <c r="F26" s="263"/>
      <c r="G26" s="265" t="s">
        <v>7</v>
      </c>
      <c r="H26" s="265">
        <f>+'ANEXO 1 - FCT'!S14</f>
        <v>293</v>
      </c>
      <c r="I26" s="265">
        <f>+'ANEXO 1 - FCT'!T14</f>
        <v>48.833333333333336</v>
      </c>
      <c r="J26" s="265">
        <f>+'ANEXO 1 - FCT'!U14</f>
        <v>10904</v>
      </c>
      <c r="K26" s="265">
        <f>+'ANEXO 1 - FCT'!V14</f>
        <v>1817.3333333333333</v>
      </c>
      <c r="L26" s="265">
        <f>+'ANEXO 1 - FCT'!W14</f>
        <v>15728</v>
      </c>
      <c r="M26" s="265">
        <f>+'ANEXO 1 - FCT'!X14</f>
        <v>2621.3333333333335</v>
      </c>
      <c r="N26" s="265">
        <f>+'ANEXO 1 - FCT'!Y14</f>
        <v>6354</v>
      </c>
      <c r="O26" s="265">
        <f>+'ANEXO 1 - FCT'!Z14</f>
        <v>1059</v>
      </c>
      <c r="P26" s="266">
        <f>+'ANEXO 1 - FCT'!AA14</f>
        <v>33279</v>
      </c>
      <c r="Q26" s="266">
        <f>+'ANEXO 1 - FCT'!AB14</f>
        <v>5546.5</v>
      </c>
      <c r="R26" s="291"/>
      <c r="S26" s="292"/>
      <c r="T26" s="267">
        <f t="shared" si="0"/>
        <v>0</v>
      </c>
      <c r="U26" s="294"/>
    </row>
    <row r="27" spans="2:22" ht="15.75" customHeight="1">
      <c r="B27" s="263"/>
      <c r="C27" s="263" t="s">
        <v>18</v>
      </c>
      <c r="D27" s="262" t="s">
        <v>214</v>
      </c>
      <c r="E27" s="262" t="s">
        <v>20</v>
      </c>
      <c r="F27" s="262"/>
      <c r="G27" s="265" t="s">
        <v>7</v>
      </c>
      <c r="H27" s="265">
        <f>+'ANEXO 1 - FCT'!S15</f>
        <v>7549</v>
      </c>
      <c r="I27" s="265">
        <f>+'ANEXO 1 - FCT'!T15</f>
        <v>1258.1666666666667</v>
      </c>
      <c r="J27" s="265">
        <f>+'ANEXO 1 - FCT'!U15</f>
        <v>13630</v>
      </c>
      <c r="K27" s="265">
        <f>+'ANEXO 1 - FCT'!V15</f>
        <v>2271.6666666666665</v>
      </c>
      <c r="L27" s="265">
        <f>+'ANEXO 1 - FCT'!W15</f>
        <v>15943</v>
      </c>
      <c r="M27" s="265">
        <f>+'ANEXO 1 - FCT'!X15</f>
        <v>2657.1666666666665</v>
      </c>
      <c r="N27" s="265">
        <f>+'ANEXO 1 - FCT'!Y15</f>
        <v>12456</v>
      </c>
      <c r="O27" s="265">
        <f>+'ANEXO 1 - FCT'!Z15</f>
        <v>2076</v>
      </c>
      <c r="P27" s="266">
        <f>+'ANEXO 1 - FCT'!AA15</f>
        <v>49578</v>
      </c>
      <c r="Q27" s="266">
        <f>+'ANEXO 1 - FCT'!AB15</f>
        <v>8263</v>
      </c>
      <c r="R27" s="291"/>
      <c r="S27" s="292"/>
      <c r="T27" s="267">
        <f t="shared" si="0"/>
        <v>0</v>
      </c>
      <c r="U27" s="294"/>
    </row>
    <row r="28" spans="2:22" ht="15.75" customHeight="1">
      <c r="B28" s="263"/>
      <c r="C28" s="263"/>
      <c r="D28" s="262"/>
      <c r="E28" s="262" t="s">
        <v>21</v>
      </c>
      <c r="F28" s="262"/>
      <c r="G28" s="265" t="s">
        <v>7</v>
      </c>
      <c r="H28" s="265">
        <f>+'ANEXO 1 - FCT'!S16</f>
        <v>337</v>
      </c>
      <c r="I28" s="265">
        <f>+'ANEXO 1 - FCT'!T16</f>
        <v>56.166666666666664</v>
      </c>
      <c r="J28" s="265">
        <f>+'ANEXO 1 - FCT'!U16</f>
        <v>567</v>
      </c>
      <c r="K28" s="265">
        <f>+'ANEXO 1 - FCT'!V16</f>
        <v>94.5</v>
      </c>
      <c r="L28" s="265">
        <f>+'ANEXO 1 - FCT'!W16</f>
        <v>793</v>
      </c>
      <c r="M28" s="265">
        <f>+'ANEXO 1 - FCT'!X16</f>
        <v>132.16666666666666</v>
      </c>
      <c r="N28" s="265">
        <f>+'ANEXO 1 - FCT'!Y16</f>
        <v>282</v>
      </c>
      <c r="O28" s="265">
        <f>+'ANEXO 1 - FCT'!Z16</f>
        <v>47</v>
      </c>
      <c r="P28" s="266">
        <f>+'ANEXO 1 - FCT'!AA16</f>
        <v>1979</v>
      </c>
      <c r="Q28" s="266">
        <f>+'ANEXO 1 - FCT'!AB16</f>
        <v>329.83333333333331</v>
      </c>
      <c r="R28" s="291"/>
      <c r="S28" s="292"/>
      <c r="T28" s="267">
        <f t="shared" si="0"/>
        <v>0</v>
      </c>
      <c r="U28" s="294"/>
    </row>
    <row r="29" spans="2:22" ht="15.75" customHeight="1">
      <c r="B29" s="263"/>
      <c r="C29" s="263"/>
      <c r="D29" s="262"/>
      <c r="E29" s="262" t="s">
        <v>22</v>
      </c>
      <c r="F29" s="262"/>
      <c r="G29" s="265" t="s">
        <v>7</v>
      </c>
      <c r="H29" s="265">
        <f>+'ANEXO 1 - FCT'!S17</f>
        <v>4314</v>
      </c>
      <c r="I29" s="265">
        <f>+'ANEXO 1 - FCT'!T17</f>
        <v>719</v>
      </c>
      <c r="J29" s="265">
        <f>+'ANEXO 1 - FCT'!U17</f>
        <v>1709</v>
      </c>
      <c r="K29" s="265">
        <f>+'ANEXO 1 - FCT'!V17</f>
        <v>284.83333333333331</v>
      </c>
      <c r="L29" s="265">
        <f>+'ANEXO 1 - FCT'!W17</f>
        <v>3331</v>
      </c>
      <c r="M29" s="265">
        <f>+'ANEXO 1 - FCT'!X17</f>
        <v>555.16666666666663</v>
      </c>
      <c r="N29" s="265">
        <f>+'ANEXO 1 - FCT'!Y17</f>
        <v>1740</v>
      </c>
      <c r="O29" s="265">
        <f>+'ANEXO 1 - FCT'!Z17</f>
        <v>290</v>
      </c>
      <c r="P29" s="266">
        <f>+'ANEXO 1 - FCT'!AA17</f>
        <v>11094</v>
      </c>
      <c r="Q29" s="266">
        <f>+'ANEXO 1 - FCT'!AB17</f>
        <v>1849</v>
      </c>
      <c r="R29" s="291"/>
      <c r="S29" s="292"/>
      <c r="T29" s="267">
        <f t="shared" si="0"/>
        <v>0</v>
      </c>
      <c r="U29" s="294"/>
    </row>
    <row r="30" spans="2:22" ht="15.75" customHeight="1">
      <c r="B30" s="263"/>
      <c r="C30" s="263"/>
      <c r="D30" s="262"/>
      <c r="E30" s="262" t="s">
        <v>49</v>
      </c>
      <c r="F30" s="262"/>
      <c r="G30" s="265" t="s">
        <v>7</v>
      </c>
      <c r="H30" s="265"/>
      <c r="I30" s="265"/>
      <c r="J30" s="265"/>
      <c r="K30" s="265"/>
      <c r="L30" s="265"/>
      <c r="M30" s="265"/>
      <c r="N30" s="265"/>
      <c r="O30" s="265"/>
      <c r="P30" s="266"/>
      <c r="Q30" s="266"/>
      <c r="R30" s="291"/>
      <c r="S30" s="292"/>
      <c r="T30" s="267"/>
      <c r="U30" s="295"/>
    </row>
    <row r="31" spans="2:22" ht="36" customHeight="1">
      <c r="B31" s="263"/>
      <c r="C31" s="263"/>
      <c r="D31" s="262" t="s">
        <v>182</v>
      </c>
      <c r="E31" s="263" t="s">
        <v>20</v>
      </c>
      <c r="F31" s="264" t="s">
        <v>23</v>
      </c>
      <c r="G31" s="265" t="s">
        <v>7</v>
      </c>
      <c r="H31" s="265">
        <f>+'ANEXO 1 - FCT'!S19</f>
        <v>129</v>
      </c>
      <c r="I31" s="265">
        <f>+'ANEXO 1 - FCT'!T19</f>
        <v>21.5</v>
      </c>
      <c r="J31" s="265">
        <f>+'ANEXO 1 - FCT'!U19</f>
        <v>143</v>
      </c>
      <c r="K31" s="265">
        <f>+'ANEXO 1 - FCT'!V19</f>
        <v>23.833333333333332</v>
      </c>
      <c r="L31" s="265">
        <f>+'ANEXO 1 - FCT'!W19</f>
        <v>68</v>
      </c>
      <c r="M31" s="265">
        <f>+'ANEXO 1 - FCT'!X19</f>
        <v>11.333333333333334</v>
      </c>
      <c r="N31" s="265">
        <f>+'ANEXO 1 - FCT'!Y19</f>
        <v>0</v>
      </c>
      <c r="O31" s="265">
        <f>+'ANEXO 1 - FCT'!Z19</f>
        <v>0</v>
      </c>
      <c r="P31" s="266">
        <f>+'ANEXO 1 - FCT'!AA19</f>
        <v>340</v>
      </c>
      <c r="Q31" s="266">
        <f>+'ANEXO 1 - FCT'!AB19</f>
        <v>56.666666666666664</v>
      </c>
      <c r="R31" s="291"/>
      <c r="S31" s="292"/>
      <c r="T31" s="267">
        <f t="shared" si="0"/>
        <v>0</v>
      </c>
      <c r="U31" s="296">
        <f>146</f>
        <v>146</v>
      </c>
    </row>
    <row r="32" spans="2:22" ht="36.75" customHeight="1">
      <c r="B32" s="263"/>
      <c r="C32" s="263"/>
      <c r="D32" s="263"/>
      <c r="E32" s="272"/>
      <c r="F32" s="264" t="s">
        <v>24</v>
      </c>
      <c r="G32" s="265" t="s">
        <v>7</v>
      </c>
      <c r="H32" s="265">
        <f>+'ANEXO 1 - FCT'!S20</f>
        <v>0</v>
      </c>
      <c r="I32" s="265">
        <f>+'ANEXO 1 - FCT'!T20</f>
        <v>0</v>
      </c>
      <c r="J32" s="265">
        <f>+'ANEXO 1 - FCT'!U20</f>
        <v>0</v>
      </c>
      <c r="K32" s="265">
        <f>+'ANEXO 1 - FCT'!V20</f>
        <v>0</v>
      </c>
      <c r="L32" s="265">
        <f>+'ANEXO 1 - FCT'!W20</f>
        <v>0</v>
      </c>
      <c r="M32" s="265">
        <f>+'ANEXO 1 - FCT'!X20</f>
        <v>0</v>
      </c>
      <c r="N32" s="265">
        <f>+'ANEXO 1 - FCT'!Y20</f>
        <v>0</v>
      </c>
      <c r="O32" s="265">
        <f>+'ANEXO 1 - FCT'!Z20</f>
        <v>0</v>
      </c>
      <c r="P32" s="266">
        <f>+'ANEXO 1 - FCT'!AA20</f>
        <v>0</v>
      </c>
      <c r="Q32" s="266">
        <f>+'ANEXO 1 - FCT'!AB20</f>
        <v>0</v>
      </c>
      <c r="R32" s="291"/>
      <c r="S32" s="292"/>
      <c r="T32" s="267">
        <f t="shared" si="0"/>
        <v>0</v>
      </c>
      <c r="U32" s="296"/>
      <c r="V32" s="273"/>
    </row>
    <row r="33" spans="2:22" ht="15.75" customHeight="1">
      <c r="B33" s="263"/>
      <c r="C33" s="263"/>
      <c r="D33" s="263"/>
      <c r="E33" s="263" t="s">
        <v>21</v>
      </c>
      <c r="F33" s="264" t="s">
        <v>25</v>
      </c>
      <c r="G33" s="265" t="s">
        <v>7</v>
      </c>
      <c r="H33" s="265">
        <f>+'ANEXO 1 - FCT'!S21</f>
        <v>0</v>
      </c>
      <c r="I33" s="265">
        <f>+'ANEXO 1 - FCT'!T21</f>
        <v>0</v>
      </c>
      <c r="J33" s="265">
        <f>+'ANEXO 1 - FCT'!U21</f>
        <v>34</v>
      </c>
      <c r="K33" s="265">
        <f>+'ANEXO 1 - FCT'!V21</f>
        <v>5.666666666666667</v>
      </c>
      <c r="L33" s="265">
        <f>+'ANEXO 1 - FCT'!W21</f>
        <v>0</v>
      </c>
      <c r="M33" s="265">
        <f>+'ANEXO 1 - FCT'!X21</f>
        <v>0</v>
      </c>
      <c r="N33" s="265">
        <f>+'ANEXO 1 - FCT'!Y21</f>
        <v>0</v>
      </c>
      <c r="O33" s="265">
        <f>+'ANEXO 1 - FCT'!Z21</f>
        <v>0</v>
      </c>
      <c r="P33" s="266">
        <f>+'ANEXO 1 - FCT'!AA21</f>
        <v>34</v>
      </c>
      <c r="Q33" s="266">
        <f>+'ANEXO 1 - FCT'!AB21</f>
        <v>5.666666666666667</v>
      </c>
      <c r="R33" s="291"/>
      <c r="S33" s="292"/>
      <c r="T33" s="267">
        <f t="shared" si="0"/>
        <v>0</v>
      </c>
      <c r="U33" s="296"/>
    </row>
    <row r="34" spans="2:22" ht="36">
      <c r="B34" s="263"/>
      <c r="C34" s="263"/>
      <c r="D34" s="263"/>
      <c r="E34" s="263"/>
      <c r="F34" s="264" t="s">
        <v>23</v>
      </c>
      <c r="G34" s="265" t="s">
        <v>7</v>
      </c>
      <c r="H34" s="265">
        <f>+'ANEXO 1 - FCT'!S22</f>
        <v>0</v>
      </c>
      <c r="I34" s="265">
        <f>+'ANEXO 1 - FCT'!T22</f>
        <v>0</v>
      </c>
      <c r="J34" s="265">
        <f>+'ANEXO 1 - FCT'!U22</f>
        <v>0</v>
      </c>
      <c r="K34" s="265">
        <f>+'ANEXO 1 - FCT'!V22</f>
        <v>0</v>
      </c>
      <c r="L34" s="265">
        <f>+'ANEXO 1 - FCT'!W22</f>
        <v>0</v>
      </c>
      <c r="M34" s="265">
        <f>+'ANEXO 1 - FCT'!X22</f>
        <v>0</v>
      </c>
      <c r="N34" s="265">
        <f>+'ANEXO 1 - FCT'!Y22</f>
        <v>0</v>
      </c>
      <c r="O34" s="265">
        <f>+'ANEXO 1 - FCT'!Z22</f>
        <v>0</v>
      </c>
      <c r="P34" s="266">
        <f>+'ANEXO 1 - FCT'!AA22</f>
        <v>0</v>
      </c>
      <c r="Q34" s="266">
        <f>+'ANEXO 1 - FCT'!AB22</f>
        <v>0</v>
      </c>
      <c r="R34" s="291"/>
      <c r="S34" s="292" t="s">
        <v>213</v>
      </c>
      <c r="T34" s="267" t="s">
        <v>213</v>
      </c>
      <c r="U34" s="296"/>
      <c r="V34" s="273"/>
    </row>
    <row r="35" spans="2:22" ht="57" customHeight="1">
      <c r="B35" s="263"/>
      <c r="C35" s="263"/>
      <c r="D35" s="263"/>
      <c r="E35" s="263"/>
      <c r="F35" s="264" t="s">
        <v>24</v>
      </c>
      <c r="G35" s="265" t="s">
        <v>7</v>
      </c>
      <c r="H35" s="265">
        <f>+'ANEXO 1 - FCT'!S23</f>
        <v>0</v>
      </c>
      <c r="I35" s="265">
        <f>+'ANEXO 1 - FCT'!T23</f>
        <v>0</v>
      </c>
      <c r="J35" s="265">
        <f>+'ANEXO 1 - FCT'!U23</f>
        <v>0</v>
      </c>
      <c r="K35" s="265">
        <f>+'ANEXO 1 - FCT'!V23</f>
        <v>0</v>
      </c>
      <c r="L35" s="265">
        <f>+'ANEXO 1 - FCT'!W23</f>
        <v>0</v>
      </c>
      <c r="M35" s="265">
        <f>+'ANEXO 1 - FCT'!X23</f>
        <v>0</v>
      </c>
      <c r="N35" s="265">
        <f>+'ANEXO 1 - FCT'!Y23</f>
        <v>0</v>
      </c>
      <c r="O35" s="265">
        <f>+'ANEXO 1 - FCT'!Z23</f>
        <v>0</v>
      </c>
      <c r="P35" s="266">
        <f>+'ANEXO 1 - FCT'!AA23</f>
        <v>0</v>
      </c>
      <c r="Q35" s="266">
        <f>+'ANEXO 1 - FCT'!AB23</f>
        <v>0</v>
      </c>
      <c r="R35" s="291"/>
      <c r="S35" s="292" t="s">
        <v>213</v>
      </c>
      <c r="T35" s="267" t="s">
        <v>213</v>
      </c>
      <c r="U35" s="296"/>
    </row>
    <row r="36" spans="2:22" ht="54.75" customHeight="1">
      <c r="B36" s="263"/>
      <c r="C36" s="263"/>
      <c r="D36" s="263"/>
      <c r="E36" s="263" t="s">
        <v>22</v>
      </c>
      <c r="F36" s="274" t="s">
        <v>26</v>
      </c>
      <c r="G36" s="265" t="s">
        <v>7</v>
      </c>
      <c r="H36" s="265">
        <f>+'ANEXO 1 - FCT'!S24</f>
        <v>0</v>
      </c>
      <c r="I36" s="265">
        <f>+'ANEXO 1 - FCT'!T24</f>
        <v>0</v>
      </c>
      <c r="J36" s="265">
        <f>+'ANEXO 1 - FCT'!U24</f>
        <v>748</v>
      </c>
      <c r="K36" s="265">
        <f>+'ANEXO 1 - FCT'!V24</f>
        <v>124.66666666666667</v>
      </c>
      <c r="L36" s="265">
        <f>+'ANEXO 1 - FCT'!W24</f>
        <v>347</v>
      </c>
      <c r="M36" s="265">
        <f>+'ANEXO 1 - FCT'!X24</f>
        <v>57.833333333333336</v>
      </c>
      <c r="N36" s="265">
        <f>+'ANEXO 1 - FCT'!Y24</f>
        <v>0</v>
      </c>
      <c r="O36" s="265">
        <f>+'ANEXO 1 - FCT'!Z24</f>
        <v>0</v>
      </c>
      <c r="P36" s="266">
        <f>+'ANEXO 1 - FCT'!AA24</f>
        <v>1095</v>
      </c>
      <c r="Q36" s="266">
        <f>+'ANEXO 1 - FCT'!AB24</f>
        <v>182.5</v>
      </c>
      <c r="R36" s="291"/>
      <c r="S36" s="292"/>
      <c r="T36" s="267">
        <f t="shared" si="0"/>
        <v>0</v>
      </c>
      <c r="U36" s="296"/>
    </row>
    <row r="37" spans="2:22" ht="54.75" customHeight="1">
      <c r="B37" s="263"/>
      <c r="C37" s="263"/>
      <c r="D37" s="263"/>
      <c r="E37" s="275"/>
      <c r="F37" s="274" t="s">
        <v>27</v>
      </c>
      <c r="G37" s="265" t="s">
        <v>7</v>
      </c>
      <c r="H37" s="265">
        <f>+'ANEXO 1 - FCT'!S25</f>
        <v>1273</v>
      </c>
      <c r="I37" s="265">
        <f>+'ANEXO 1 - FCT'!T25</f>
        <v>212.16666666666666</v>
      </c>
      <c r="J37" s="265">
        <f>+'ANEXO 1 - FCT'!U25</f>
        <v>1068</v>
      </c>
      <c r="K37" s="265">
        <f>+'ANEXO 1 - FCT'!V25</f>
        <v>178</v>
      </c>
      <c r="L37" s="265">
        <f>+'ANEXO 1 - FCT'!W25</f>
        <v>444</v>
      </c>
      <c r="M37" s="265">
        <f>+'ANEXO 1 - FCT'!X25</f>
        <v>74</v>
      </c>
      <c r="N37" s="265">
        <f>+'ANEXO 1 - FCT'!Y25</f>
        <v>0</v>
      </c>
      <c r="O37" s="265">
        <f>+'ANEXO 1 - FCT'!Z25</f>
        <v>0</v>
      </c>
      <c r="P37" s="266">
        <f>+'ANEXO 1 - FCT'!AA25</f>
        <v>2785</v>
      </c>
      <c r="Q37" s="266">
        <f>+'ANEXO 1 - FCT'!AB25</f>
        <v>464.16666666666669</v>
      </c>
      <c r="R37" s="291"/>
      <c r="S37" s="292"/>
      <c r="T37" s="267">
        <f t="shared" si="0"/>
        <v>0</v>
      </c>
      <c r="U37" s="296"/>
    </row>
    <row r="38" spans="2:22" ht="25.5" customHeight="1">
      <c r="B38" s="276" t="s">
        <v>28</v>
      </c>
      <c r="C38" s="263" t="s">
        <v>29</v>
      </c>
      <c r="D38" s="263"/>
      <c r="E38" s="263"/>
      <c r="F38" s="263"/>
      <c r="G38" s="265" t="s">
        <v>7</v>
      </c>
      <c r="H38" s="265">
        <f>+'ANEXO 1 - FCT'!S28</f>
        <v>433</v>
      </c>
      <c r="I38" s="265">
        <f>+'ANEXO 1 - FCT'!T28</f>
        <v>72.166666666666671</v>
      </c>
      <c r="J38" s="265">
        <f>+'ANEXO 1 - FCT'!U28</f>
        <v>0</v>
      </c>
      <c r="K38" s="265">
        <f>+'ANEXO 1 - FCT'!V28</f>
        <v>0</v>
      </c>
      <c r="L38" s="265">
        <f>+'ANEXO 1 - FCT'!W28</f>
        <v>0</v>
      </c>
      <c r="M38" s="265">
        <f>+'ANEXO 1 - FCT'!X28</f>
        <v>0</v>
      </c>
      <c r="N38" s="265">
        <f>+'ANEXO 1 - FCT'!Y28</f>
        <v>0</v>
      </c>
      <c r="O38" s="265">
        <f>+'ANEXO 1 - FCT'!Z28</f>
        <v>0</v>
      </c>
      <c r="P38" s="266">
        <f>+'ANEXO 1 - FCT'!AA28</f>
        <v>433</v>
      </c>
      <c r="Q38" s="266">
        <f>+'ANEXO 1 - FCT'!AB28</f>
        <v>72.166666666666671</v>
      </c>
      <c r="R38" s="291"/>
      <c r="S38" s="292"/>
      <c r="T38" s="267">
        <f t="shared" si="0"/>
        <v>0</v>
      </c>
      <c r="U38" s="293" t="s">
        <v>180</v>
      </c>
    </row>
    <row r="39" spans="2:22" ht="22.5" customHeight="1">
      <c r="B39" s="262" t="s">
        <v>30</v>
      </c>
      <c r="C39" s="263" t="s">
        <v>31</v>
      </c>
      <c r="D39" s="263"/>
      <c r="E39" s="263"/>
      <c r="F39" s="263"/>
      <c r="G39" s="265" t="s">
        <v>7</v>
      </c>
      <c r="H39" s="265">
        <f>+'ANEXO 1 - FCT'!S29</f>
        <v>2491</v>
      </c>
      <c r="I39" s="265">
        <f>+'ANEXO 1 - FCT'!T29</f>
        <v>415.16666666666669</v>
      </c>
      <c r="J39" s="265">
        <f>+'ANEXO 1 - FCT'!U29</f>
        <v>461</v>
      </c>
      <c r="K39" s="265">
        <f>+'ANEXO 1 - FCT'!V29</f>
        <v>76.833333333333329</v>
      </c>
      <c r="L39" s="265">
        <f>+'ANEXO 1 - FCT'!W29</f>
        <v>0</v>
      </c>
      <c r="M39" s="265">
        <f>+'ANEXO 1 - FCT'!X29</f>
        <v>0</v>
      </c>
      <c r="N39" s="265">
        <f>+'ANEXO 1 - FCT'!Y29</f>
        <v>2046</v>
      </c>
      <c r="O39" s="265">
        <f>+'ANEXO 1 - FCT'!Z29</f>
        <v>341</v>
      </c>
      <c r="P39" s="266">
        <f>+'ANEXO 1 - FCT'!AA29</f>
        <v>4998</v>
      </c>
      <c r="Q39" s="266">
        <f>+'ANEXO 1 - FCT'!AB29</f>
        <v>833</v>
      </c>
      <c r="R39" s="291"/>
      <c r="S39" s="292"/>
      <c r="T39" s="267">
        <f t="shared" si="0"/>
        <v>0</v>
      </c>
      <c r="U39" s="295"/>
    </row>
    <row r="40" spans="2:22" ht="24" customHeight="1">
      <c r="B40" s="262"/>
      <c r="C40" s="263" t="s">
        <v>32</v>
      </c>
      <c r="D40" s="263"/>
      <c r="E40" s="263"/>
      <c r="F40" s="263"/>
      <c r="G40" s="265" t="s">
        <v>7</v>
      </c>
      <c r="H40" s="265">
        <f>+'ANEXO 1 - FCT'!S30</f>
        <v>0</v>
      </c>
      <c r="I40" s="265">
        <f>+'ANEXO 1 - FCT'!T30</f>
        <v>0</v>
      </c>
      <c r="J40" s="265">
        <f>+'ANEXO 1 - FCT'!U30</f>
        <v>0</v>
      </c>
      <c r="K40" s="265">
        <f>+'ANEXO 1 - FCT'!V30</f>
        <v>0</v>
      </c>
      <c r="L40" s="265">
        <f>+'ANEXO 1 - FCT'!W30</f>
        <v>0</v>
      </c>
      <c r="M40" s="265">
        <f>+'ANEXO 1 - FCT'!X30</f>
        <v>0</v>
      </c>
      <c r="N40" s="265">
        <f>+'ANEXO 1 - FCT'!Y30</f>
        <v>0</v>
      </c>
      <c r="O40" s="265">
        <f>+'ANEXO 1 - FCT'!Z30</f>
        <v>0</v>
      </c>
      <c r="P40" s="266">
        <f>+'ANEXO 1 - FCT'!AA30</f>
        <v>0</v>
      </c>
      <c r="Q40" s="266">
        <f>+'ANEXO 1 - FCT'!AB30</f>
        <v>0</v>
      </c>
      <c r="R40" s="291"/>
      <c r="S40" s="292"/>
      <c r="T40" s="267">
        <f t="shared" si="0"/>
        <v>0</v>
      </c>
      <c r="U40" s="297">
        <v>146</v>
      </c>
    </row>
    <row r="41" spans="2:22" ht="15.75" customHeight="1">
      <c r="B41" s="262" t="s">
        <v>33</v>
      </c>
      <c r="C41" s="262" t="s">
        <v>184</v>
      </c>
      <c r="D41" s="262"/>
      <c r="E41" s="262"/>
      <c r="F41" s="276" t="s">
        <v>34</v>
      </c>
      <c r="G41" s="265" t="s">
        <v>7</v>
      </c>
      <c r="H41" s="265">
        <f>+'ANEXO 1 - FCT'!S31</f>
        <v>0</v>
      </c>
      <c r="I41" s="265">
        <f>+'ANEXO 1 - FCT'!T31</f>
        <v>0</v>
      </c>
      <c r="J41" s="265">
        <f>+'ANEXO 1 - FCT'!U31</f>
        <v>0</v>
      </c>
      <c r="K41" s="265">
        <f>+'ANEXO 1 - FCT'!V31</f>
        <v>0</v>
      </c>
      <c r="L41" s="265">
        <f>+'ANEXO 1 - FCT'!W31</f>
        <v>0</v>
      </c>
      <c r="M41" s="265">
        <f>+'ANEXO 1 - FCT'!X31</f>
        <v>0</v>
      </c>
      <c r="N41" s="265">
        <f>+'ANEXO 1 - FCT'!Y31</f>
        <v>0</v>
      </c>
      <c r="O41" s="265">
        <f>+'ANEXO 1 - FCT'!Z31</f>
        <v>0</v>
      </c>
      <c r="P41" s="266">
        <f>+'ANEXO 1 - FCT'!AA31</f>
        <v>0</v>
      </c>
      <c r="Q41" s="266">
        <f>+'ANEXO 1 - FCT'!AB31</f>
        <v>0</v>
      </c>
      <c r="R41" s="291"/>
      <c r="S41" s="292"/>
      <c r="T41" s="267">
        <f t="shared" si="0"/>
        <v>0</v>
      </c>
      <c r="U41" s="293" t="s">
        <v>180</v>
      </c>
    </row>
    <row r="42" spans="2:22" ht="15.75" customHeight="1">
      <c r="B42" s="262"/>
      <c r="C42" s="262"/>
      <c r="D42" s="262"/>
      <c r="E42" s="262"/>
      <c r="F42" s="276" t="s">
        <v>35</v>
      </c>
      <c r="G42" s="265" t="s">
        <v>7</v>
      </c>
      <c r="H42" s="265">
        <f>+'ANEXO 1 - FCT'!S32</f>
        <v>0</v>
      </c>
      <c r="I42" s="265">
        <f>+'ANEXO 1 - FCT'!T32</f>
        <v>0</v>
      </c>
      <c r="J42" s="265">
        <f>+'ANEXO 1 - FCT'!U32</f>
        <v>0</v>
      </c>
      <c r="K42" s="265">
        <f>+'ANEXO 1 - FCT'!V32</f>
        <v>0</v>
      </c>
      <c r="L42" s="265">
        <f>+'ANEXO 1 - FCT'!W32</f>
        <v>0</v>
      </c>
      <c r="M42" s="265">
        <f>+'ANEXO 1 - FCT'!X32</f>
        <v>0</v>
      </c>
      <c r="N42" s="265">
        <f>+'ANEXO 1 - FCT'!Y32</f>
        <v>0</v>
      </c>
      <c r="O42" s="265">
        <f>+'ANEXO 1 - FCT'!Z32</f>
        <v>0</v>
      </c>
      <c r="P42" s="266">
        <f>+'ANEXO 1 - FCT'!AA32</f>
        <v>0</v>
      </c>
      <c r="Q42" s="266">
        <f>+'ANEXO 1 - FCT'!AB32</f>
        <v>0</v>
      </c>
      <c r="R42" s="291"/>
      <c r="S42" s="292"/>
      <c r="T42" s="267">
        <f t="shared" si="0"/>
        <v>0</v>
      </c>
      <c r="U42" s="294"/>
    </row>
    <row r="43" spans="2:22" ht="27" customHeight="1">
      <c r="B43" s="262"/>
      <c r="C43" s="262" t="s">
        <v>36</v>
      </c>
      <c r="D43" s="262"/>
      <c r="E43" s="262" t="s">
        <v>37</v>
      </c>
      <c r="F43" s="262"/>
      <c r="G43" s="277" t="s">
        <v>2</v>
      </c>
      <c r="H43" s="265">
        <f>+'ANEXO 1 - FCT'!S33</f>
        <v>0</v>
      </c>
      <c r="I43" s="265">
        <f>+'ANEXO 1 - FCT'!T33</f>
        <v>0</v>
      </c>
      <c r="J43" s="265">
        <f>+'ANEXO 1 - FCT'!U33</f>
        <v>0</v>
      </c>
      <c r="K43" s="265">
        <f>+'ANEXO 1 - FCT'!V33</f>
        <v>0</v>
      </c>
      <c r="L43" s="265">
        <f>+'ANEXO 1 - FCT'!W33</f>
        <v>0</v>
      </c>
      <c r="M43" s="265">
        <f>+'ANEXO 1 - FCT'!X33</f>
        <v>0</v>
      </c>
      <c r="N43" s="265">
        <f>+'ANEXO 1 - FCT'!Y33</f>
        <v>0</v>
      </c>
      <c r="O43" s="265">
        <f>+'ANEXO 1 - FCT'!Z33</f>
        <v>0</v>
      </c>
      <c r="P43" s="266">
        <f>+'ANEXO 1 - FCT'!AA33</f>
        <v>0</v>
      </c>
      <c r="Q43" s="266">
        <f>+'ANEXO 1 - FCT'!AB33</f>
        <v>0</v>
      </c>
      <c r="R43" s="291"/>
      <c r="S43" s="292"/>
      <c r="T43" s="267">
        <f t="shared" si="0"/>
        <v>0</v>
      </c>
      <c r="U43" s="294"/>
    </row>
    <row r="44" spans="2:22">
      <c r="B44" s="262"/>
      <c r="C44" s="262"/>
      <c r="D44" s="262"/>
      <c r="E44" s="262" t="s">
        <v>38</v>
      </c>
      <c r="F44" s="262"/>
      <c r="G44" s="277" t="s">
        <v>2</v>
      </c>
      <c r="H44" s="265">
        <f>+'ANEXO 1 - FCT'!S34</f>
        <v>0</v>
      </c>
      <c r="I44" s="265">
        <f>+'ANEXO 1 - FCT'!T34</f>
        <v>0</v>
      </c>
      <c r="J44" s="265">
        <f>+'ANEXO 1 - FCT'!U34</f>
        <v>0</v>
      </c>
      <c r="K44" s="265">
        <f>+'ANEXO 1 - FCT'!V34</f>
        <v>0</v>
      </c>
      <c r="L44" s="265">
        <f>+'ANEXO 1 - FCT'!W34</f>
        <v>0</v>
      </c>
      <c r="M44" s="265">
        <f>+'ANEXO 1 - FCT'!X34</f>
        <v>0</v>
      </c>
      <c r="N44" s="265">
        <f>+'ANEXO 1 - FCT'!Y34</f>
        <v>0</v>
      </c>
      <c r="O44" s="265">
        <f>+'ANEXO 1 - FCT'!Z34</f>
        <v>0</v>
      </c>
      <c r="P44" s="266">
        <f>+'ANEXO 1 - FCT'!AA34</f>
        <v>0</v>
      </c>
      <c r="Q44" s="266">
        <f>+'ANEXO 1 - FCT'!AB34</f>
        <v>0</v>
      </c>
      <c r="R44" s="291"/>
      <c r="S44" s="292"/>
      <c r="T44" s="267">
        <f t="shared" si="0"/>
        <v>0</v>
      </c>
      <c r="U44" s="294"/>
    </row>
    <row r="45" spans="2:22" ht="15.75" customHeight="1">
      <c r="B45" s="262"/>
      <c r="C45" s="262" t="s">
        <v>66</v>
      </c>
      <c r="D45" s="262"/>
      <c r="E45" s="262"/>
      <c r="F45" s="262"/>
      <c r="G45" s="277" t="s">
        <v>65</v>
      </c>
      <c r="H45" s="265">
        <f>+'ANEXO 1 - FCT'!S35</f>
        <v>0</v>
      </c>
      <c r="I45" s="265">
        <f>+'ANEXO 1 - FCT'!T35</f>
        <v>0</v>
      </c>
      <c r="J45" s="265">
        <f>+'ANEXO 1 - FCT'!U35</f>
        <v>0</v>
      </c>
      <c r="K45" s="265">
        <f>+'ANEXO 1 - FCT'!V35</f>
        <v>0</v>
      </c>
      <c r="L45" s="265">
        <f>+'ANEXO 1 - FCT'!W35</f>
        <v>0</v>
      </c>
      <c r="M45" s="265">
        <f>+'ANEXO 1 - FCT'!X35</f>
        <v>0</v>
      </c>
      <c r="N45" s="265">
        <f>+'ANEXO 1 - FCT'!Y35</f>
        <v>0</v>
      </c>
      <c r="O45" s="265">
        <f>+'ANEXO 1 - FCT'!Z35</f>
        <v>0</v>
      </c>
      <c r="P45" s="266">
        <f>+'ANEXO 1 - FCT'!AA35</f>
        <v>0</v>
      </c>
      <c r="Q45" s="266">
        <f>+'ANEXO 1 - FCT'!AB35</f>
        <v>0</v>
      </c>
      <c r="R45" s="291"/>
      <c r="S45" s="292"/>
      <c r="T45" s="267">
        <f t="shared" si="0"/>
        <v>0</v>
      </c>
      <c r="U45" s="294"/>
    </row>
    <row r="46" spans="2:22" ht="15.75" customHeight="1">
      <c r="B46" s="262"/>
      <c r="C46" s="262" t="s">
        <v>67</v>
      </c>
      <c r="D46" s="262"/>
      <c r="E46" s="262"/>
      <c r="F46" s="262"/>
      <c r="G46" s="277" t="s">
        <v>65</v>
      </c>
      <c r="H46" s="265">
        <f>+'ANEXO 1 - FCT'!S36</f>
        <v>0</v>
      </c>
      <c r="I46" s="265">
        <f>+'ANEXO 1 - FCT'!T36</f>
        <v>0</v>
      </c>
      <c r="J46" s="265">
        <f>+'ANEXO 1 - FCT'!U36</f>
        <v>0</v>
      </c>
      <c r="K46" s="265">
        <f>+'ANEXO 1 - FCT'!V36</f>
        <v>0</v>
      </c>
      <c r="L46" s="265">
        <f>+'ANEXO 1 - FCT'!W36</f>
        <v>0</v>
      </c>
      <c r="M46" s="265">
        <f>+'ANEXO 1 - FCT'!X36</f>
        <v>0</v>
      </c>
      <c r="N46" s="265">
        <f>+'ANEXO 1 - FCT'!Y36</f>
        <v>0</v>
      </c>
      <c r="O46" s="265">
        <f>+'ANEXO 1 - FCT'!Z36</f>
        <v>0</v>
      </c>
      <c r="P46" s="266">
        <f>+'ANEXO 1 - FCT'!AA36</f>
        <v>0</v>
      </c>
      <c r="Q46" s="266">
        <f>+'ANEXO 1 - FCT'!AB36</f>
        <v>0</v>
      </c>
      <c r="R46" s="291"/>
      <c r="S46" s="292"/>
      <c r="T46" s="267">
        <f t="shared" si="0"/>
        <v>0</v>
      </c>
      <c r="U46" s="294"/>
    </row>
    <row r="47" spans="2:22" ht="15.75" customHeight="1">
      <c r="B47" s="262"/>
      <c r="C47" s="262" t="s">
        <v>68</v>
      </c>
      <c r="D47" s="262"/>
      <c r="E47" s="262"/>
      <c r="F47" s="262"/>
      <c r="G47" s="277" t="s">
        <v>65</v>
      </c>
      <c r="H47" s="265">
        <f>+'ANEXO 1 - FCT'!S37</f>
        <v>0</v>
      </c>
      <c r="I47" s="265">
        <f>+'ANEXO 1 - FCT'!T37</f>
        <v>0</v>
      </c>
      <c r="J47" s="265">
        <f>+'ANEXO 1 - FCT'!U37</f>
        <v>0</v>
      </c>
      <c r="K47" s="265">
        <f>+'ANEXO 1 - FCT'!V37</f>
        <v>0</v>
      </c>
      <c r="L47" s="265">
        <f>+'ANEXO 1 - FCT'!W37</f>
        <v>0</v>
      </c>
      <c r="M47" s="265">
        <f>+'ANEXO 1 - FCT'!X37</f>
        <v>0</v>
      </c>
      <c r="N47" s="265">
        <f>+'ANEXO 1 - FCT'!Y37</f>
        <v>0</v>
      </c>
      <c r="O47" s="265">
        <f>+'ANEXO 1 - FCT'!Z37</f>
        <v>0</v>
      </c>
      <c r="P47" s="266">
        <f>+'ANEXO 1 - FCT'!AA37</f>
        <v>0</v>
      </c>
      <c r="Q47" s="266">
        <f>+'ANEXO 1 - FCT'!AB37</f>
        <v>0</v>
      </c>
      <c r="R47" s="291"/>
      <c r="S47" s="292"/>
      <c r="T47" s="267">
        <f t="shared" si="0"/>
        <v>0</v>
      </c>
      <c r="U47" s="294"/>
    </row>
    <row r="48" spans="2:22" ht="15.75" customHeight="1">
      <c r="B48" s="262"/>
      <c r="C48" s="262" t="s">
        <v>64</v>
      </c>
      <c r="D48" s="262"/>
      <c r="E48" s="262"/>
      <c r="F48" s="262"/>
      <c r="G48" s="277" t="s">
        <v>39</v>
      </c>
      <c r="H48" s="265">
        <f>+'ANEXO 1 - FCT'!S38</f>
        <v>2</v>
      </c>
      <c r="I48" s="265">
        <f>+'ANEXO 1 - FCT'!T38</f>
        <v>0.33333333333333331</v>
      </c>
      <c r="J48" s="265">
        <f>+'ANEXO 1 - FCT'!U38</f>
        <v>71</v>
      </c>
      <c r="K48" s="265">
        <f>+'ANEXO 1 - FCT'!V38</f>
        <v>11.833333333333334</v>
      </c>
      <c r="L48" s="265">
        <f>+'ANEXO 1 - FCT'!W38</f>
        <v>0</v>
      </c>
      <c r="M48" s="265">
        <f>+'ANEXO 1 - FCT'!X38</f>
        <v>0</v>
      </c>
      <c r="N48" s="265">
        <f>+'ANEXO 1 - FCT'!Y38</f>
        <v>0</v>
      </c>
      <c r="O48" s="265">
        <f>+'ANEXO 1 - FCT'!Z38</f>
        <v>0</v>
      </c>
      <c r="P48" s="266">
        <f>+'ANEXO 1 - FCT'!AA38</f>
        <v>73</v>
      </c>
      <c r="Q48" s="266">
        <f>+'ANEXO 1 - FCT'!AB38</f>
        <v>12.166666666666666</v>
      </c>
      <c r="R48" s="291"/>
      <c r="S48" s="292"/>
      <c r="T48" s="267">
        <f t="shared" si="0"/>
        <v>0</v>
      </c>
      <c r="U48" s="294"/>
    </row>
    <row r="49" spans="2:24" ht="24.75" customHeight="1">
      <c r="B49" s="262"/>
      <c r="C49" s="262" t="s">
        <v>212</v>
      </c>
      <c r="D49" s="262"/>
      <c r="E49" s="262"/>
      <c r="F49" s="262"/>
      <c r="G49" s="277" t="s">
        <v>39</v>
      </c>
      <c r="H49" s="265">
        <f>+'ANEXO 1 - FCT'!S39</f>
        <v>203</v>
      </c>
      <c r="I49" s="265">
        <f>+'ANEXO 1 - FCT'!T39</f>
        <v>33.833333333333336</v>
      </c>
      <c r="J49" s="265">
        <f>+'ANEXO 1 - FCT'!U39</f>
        <v>0</v>
      </c>
      <c r="K49" s="265">
        <f>+'ANEXO 1 - FCT'!V39</f>
        <v>0</v>
      </c>
      <c r="L49" s="265">
        <f>+'ANEXO 1 - FCT'!W39</f>
        <v>0</v>
      </c>
      <c r="M49" s="265">
        <f>+'ANEXO 1 - FCT'!X39</f>
        <v>0</v>
      </c>
      <c r="N49" s="265">
        <f>+'ANEXO 1 - FCT'!Y39</f>
        <v>0</v>
      </c>
      <c r="O49" s="265">
        <f>+'ANEXO 1 - FCT'!Z39</f>
        <v>0</v>
      </c>
      <c r="P49" s="266">
        <f>+'ANEXO 1 - FCT'!AA39</f>
        <v>203</v>
      </c>
      <c r="Q49" s="266">
        <f>+'ANEXO 1 - FCT'!AB39</f>
        <v>33.833333333333336</v>
      </c>
      <c r="R49" s="291"/>
      <c r="S49" s="292"/>
      <c r="T49" s="267">
        <f t="shared" si="0"/>
        <v>0</v>
      </c>
      <c r="U49" s="294"/>
    </row>
    <row r="50" spans="2:24" ht="15.75" customHeight="1">
      <c r="B50" s="262"/>
      <c r="C50" s="262" t="s">
        <v>41</v>
      </c>
      <c r="D50" s="262"/>
      <c r="E50" s="262"/>
      <c r="F50" s="262"/>
      <c r="G50" s="277" t="s">
        <v>42</v>
      </c>
      <c r="H50" s="265">
        <f>+'ANEXO 1 - FCT'!S40</f>
        <v>0</v>
      </c>
      <c r="I50" s="265">
        <f>+'ANEXO 1 - FCT'!T40</f>
        <v>0</v>
      </c>
      <c r="J50" s="265">
        <f>+'ANEXO 1 - FCT'!U40</f>
        <v>0</v>
      </c>
      <c r="K50" s="265">
        <f>+'ANEXO 1 - FCT'!V40</f>
        <v>0</v>
      </c>
      <c r="L50" s="265">
        <f>+'ANEXO 1 - FCT'!W40</f>
        <v>0</v>
      </c>
      <c r="M50" s="265">
        <f>+'ANEXO 1 - FCT'!X40</f>
        <v>0</v>
      </c>
      <c r="N50" s="265">
        <f>+'ANEXO 1 - FCT'!Y40</f>
        <v>0</v>
      </c>
      <c r="O50" s="265">
        <f>+'ANEXO 1 - FCT'!Z40</f>
        <v>0</v>
      </c>
      <c r="P50" s="266">
        <f>+'ANEXO 1 - FCT'!AA40</f>
        <v>0</v>
      </c>
      <c r="Q50" s="266">
        <f>+'ANEXO 1 - FCT'!AB40</f>
        <v>0</v>
      </c>
      <c r="R50" s="291"/>
      <c r="S50" s="292"/>
      <c r="T50" s="267">
        <f t="shared" si="0"/>
        <v>0</v>
      </c>
      <c r="U50" s="294"/>
    </row>
    <row r="51" spans="2:24" ht="15.75" customHeight="1">
      <c r="B51" s="262"/>
      <c r="C51" s="262" t="s">
        <v>43</v>
      </c>
      <c r="D51" s="262"/>
      <c r="E51" s="262"/>
      <c r="F51" s="262"/>
      <c r="G51" s="277" t="s">
        <v>42</v>
      </c>
      <c r="H51" s="265">
        <f>+'ANEXO 1 - FCT'!S41</f>
        <v>0</v>
      </c>
      <c r="I51" s="265">
        <f>+'ANEXO 1 - FCT'!T41</f>
        <v>0</v>
      </c>
      <c r="J51" s="265">
        <f>+'ANEXO 1 - FCT'!U41</f>
        <v>0</v>
      </c>
      <c r="K51" s="265">
        <f>+'ANEXO 1 - FCT'!V41</f>
        <v>0</v>
      </c>
      <c r="L51" s="265">
        <f>+'ANEXO 1 - FCT'!W41</f>
        <v>0</v>
      </c>
      <c r="M51" s="265">
        <f>+'ANEXO 1 - FCT'!X41</f>
        <v>0</v>
      </c>
      <c r="N51" s="265">
        <f>+'ANEXO 1 - FCT'!Y41</f>
        <v>0</v>
      </c>
      <c r="O51" s="265">
        <f>+'ANEXO 1 - FCT'!Z41</f>
        <v>0</v>
      </c>
      <c r="P51" s="266">
        <f>+'ANEXO 1 - FCT'!AA41</f>
        <v>0</v>
      </c>
      <c r="Q51" s="266">
        <f>+'ANEXO 1 - FCT'!AB41</f>
        <v>0</v>
      </c>
      <c r="R51" s="291"/>
      <c r="S51" s="292"/>
      <c r="T51" s="267">
        <f t="shared" si="0"/>
        <v>0</v>
      </c>
      <c r="U51" s="294"/>
    </row>
    <row r="52" spans="2:24" ht="15.75" customHeight="1">
      <c r="B52" s="262"/>
      <c r="C52" s="262" t="s">
        <v>44</v>
      </c>
      <c r="D52" s="262"/>
      <c r="E52" s="262"/>
      <c r="F52" s="262"/>
      <c r="G52" s="277" t="s">
        <v>45</v>
      </c>
      <c r="H52" s="265">
        <f>+'ANEXO 1 - FCT'!S42</f>
        <v>0</v>
      </c>
      <c r="I52" s="265">
        <f>+'ANEXO 1 - FCT'!T42</f>
        <v>0</v>
      </c>
      <c r="J52" s="265">
        <f>+'ANEXO 1 - FCT'!U42</f>
        <v>0</v>
      </c>
      <c r="K52" s="265">
        <f>+'ANEXO 1 - FCT'!V42</f>
        <v>0</v>
      </c>
      <c r="L52" s="265">
        <f>+'ANEXO 1 - FCT'!W42</f>
        <v>0</v>
      </c>
      <c r="M52" s="265">
        <f>+'ANEXO 1 - FCT'!X42</f>
        <v>0</v>
      </c>
      <c r="N52" s="265">
        <f>+'ANEXO 1 - FCT'!Y42</f>
        <v>0</v>
      </c>
      <c r="O52" s="265">
        <f>+'ANEXO 1 - FCT'!Z42</f>
        <v>0</v>
      </c>
      <c r="P52" s="266">
        <f>+'ANEXO 1 - FCT'!AA42</f>
        <v>0</v>
      </c>
      <c r="Q52" s="266">
        <f>+'ANEXO 1 - FCT'!AB42</f>
        <v>0</v>
      </c>
      <c r="R52" s="291"/>
      <c r="S52" s="292"/>
      <c r="T52" s="267">
        <f t="shared" si="0"/>
        <v>0</v>
      </c>
      <c r="U52" s="294"/>
    </row>
    <row r="53" spans="2:24" ht="37.5" customHeight="1">
      <c r="B53" s="262"/>
      <c r="C53" s="262" t="s">
        <v>46</v>
      </c>
      <c r="D53" s="262"/>
      <c r="E53" s="262"/>
      <c r="F53" s="262"/>
      <c r="G53" s="277" t="s">
        <v>47</v>
      </c>
      <c r="H53" s="265">
        <f>+'ANEXO 1 - FCT'!S43</f>
        <v>0</v>
      </c>
      <c r="I53" s="265">
        <f>+'ANEXO 1 - FCT'!T43</f>
        <v>0</v>
      </c>
      <c r="J53" s="265">
        <f>+'ANEXO 1 - FCT'!U43</f>
        <v>0</v>
      </c>
      <c r="K53" s="265">
        <f>+'ANEXO 1 - FCT'!V43</f>
        <v>0</v>
      </c>
      <c r="L53" s="265">
        <f>+'ANEXO 1 - FCT'!W43</f>
        <v>0</v>
      </c>
      <c r="M53" s="265">
        <f>+'ANEXO 1 - FCT'!X43</f>
        <v>0</v>
      </c>
      <c r="N53" s="265">
        <f>+'ANEXO 1 - FCT'!Y43</f>
        <v>0</v>
      </c>
      <c r="O53" s="265">
        <f>+'ANEXO 1 - FCT'!Z43</f>
        <v>0</v>
      </c>
      <c r="P53" s="266">
        <f>+'ANEXO 1 - FCT'!AA43</f>
        <v>0</v>
      </c>
      <c r="Q53" s="266">
        <f>+'ANEXO 1 - FCT'!AB43</f>
        <v>0</v>
      </c>
      <c r="R53" s="291"/>
      <c r="S53" s="292"/>
      <c r="T53" s="267">
        <f t="shared" si="0"/>
        <v>0</v>
      </c>
      <c r="U53" s="295"/>
    </row>
    <row r="54" spans="2:24" ht="12.75" customHeight="1">
      <c r="B54" s="278" t="s">
        <v>69</v>
      </c>
      <c r="C54" s="278"/>
      <c r="D54" s="278"/>
      <c r="E54" s="278"/>
      <c r="F54" s="278"/>
      <c r="G54" s="278"/>
      <c r="H54" s="278"/>
      <c r="I54" s="278"/>
      <c r="J54" s="278"/>
      <c r="K54" s="278"/>
      <c r="L54" s="278"/>
      <c r="M54" s="278"/>
      <c r="N54" s="278"/>
      <c r="O54" s="278"/>
      <c r="P54" s="278"/>
      <c r="Q54" s="278"/>
      <c r="R54" s="278"/>
      <c r="S54" s="278"/>
      <c r="T54" s="278"/>
      <c r="U54" s="278"/>
    </row>
    <row r="55" spans="2:24" ht="54" customHeight="1">
      <c r="B55" s="279" t="s">
        <v>70</v>
      </c>
      <c r="C55" s="280"/>
      <c r="D55" s="280"/>
      <c r="E55" s="280"/>
      <c r="F55" s="280"/>
      <c r="G55" s="280"/>
      <c r="H55" s="280"/>
      <c r="I55" s="280"/>
      <c r="J55" s="280"/>
      <c r="K55" s="280"/>
      <c r="L55" s="280"/>
      <c r="M55" s="280"/>
      <c r="N55" s="280"/>
      <c r="O55" s="280"/>
      <c r="P55" s="280"/>
      <c r="Q55" s="280"/>
      <c r="R55" s="280"/>
      <c r="S55" s="280"/>
      <c r="T55" s="280"/>
      <c r="U55" s="280"/>
      <c r="X55" s="281"/>
    </row>
    <row r="56" spans="2:24" ht="39" customHeight="1">
      <c r="B56" s="282" t="s">
        <v>71</v>
      </c>
      <c r="C56" s="283"/>
      <c r="D56" s="283"/>
      <c r="E56" s="283"/>
      <c r="F56" s="283"/>
      <c r="G56" s="283"/>
      <c r="H56" s="283"/>
      <c r="I56" s="283"/>
      <c r="J56" s="283"/>
      <c r="K56" s="283"/>
      <c r="L56" s="283"/>
      <c r="M56" s="283"/>
      <c r="N56" s="283"/>
      <c r="O56" s="283"/>
      <c r="P56" s="283"/>
      <c r="Q56" s="283"/>
      <c r="R56" s="283"/>
      <c r="S56" s="283"/>
      <c r="T56" s="283"/>
      <c r="U56" s="283"/>
      <c r="X56" s="281"/>
    </row>
    <row r="57" spans="2:24">
      <c r="X57" s="281"/>
    </row>
    <row r="60" spans="2:24">
      <c r="U60" s="281"/>
    </row>
    <row r="61" spans="2:24">
      <c r="U61" s="281"/>
    </row>
    <row r="62" spans="2:24">
      <c r="U62" s="281"/>
    </row>
  </sheetData>
  <sheetProtection algorithmName="SHA-512" hashValue="WMdcsU5TG6GIT1K0fTEt/5kBxbgrN3J9Wde83+KlDMnEuQTTzkpBXeGNtPxYg0X61pEDxPbSrF/XfK27zipxHA==" saltValue="xFryZOWKSYkcaXmPxemoaQ==" spinCount="100000" sheet="1" objects="1" scenarios="1"/>
  <mergeCells count="78">
    <mergeCell ref="B54:U54"/>
    <mergeCell ref="R16:R17"/>
    <mergeCell ref="B16:B17"/>
    <mergeCell ref="C16:F17"/>
    <mergeCell ref="G16:G17"/>
    <mergeCell ref="E27:F27"/>
    <mergeCell ref="E28:F28"/>
    <mergeCell ref="U31:U37"/>
    <mergeCell ref="E33:E35"/>
    <mergeCell ref="E29:F29"/>
    <mergeCell ref="E36:E37"/>
    <mergeCell ref="D31:D37"/>
    <mergeCell ref="E31:E32"/>
    <mergeCell ref="C38:F38"/>
    <mergeCell ref="C27:C37"/>
    <mergeCell ref="B12:U12"/>
    <mergeCell ref="B55:U55"/>
    <mergeCell ref="B56:U56"/>
    <mergeCell ref="C48:F48"/>
    <mergeCell ref="C49:F49"/>
    <mergeCell ref="C50:F50"/>
    <mergeCell ref="C51:F51"/>
    <mergeCell ref="C52:F52"/>
    <mergeCell ref="C53:F53"/>
    <mergeCell ref="B41:B53"/>
    <mergeCell ref="C41:E42"/>
    <mergeCell ref="C45:F45"/>
    <mergeCell ref="R18:R53"/>
    <mergeCell ref="B26:B37"/>
    <mergeCell ref="D26:F26"/>
    <mergeCell ref="B14:U14"/>
    <mergeCell ref="N16:N17"/>
    <mergeCell ref="L16:L17"/>
    <mergeCell ref="M16:M17"/>
    <mergeCell ref="P16:P17"/>
    <mergeCell ref="Q16:Q17"/>
    <mergeCell ref="S16:S17"/>
    <mergeCell ref="U16:U17"/>
    <mergeCell ref="B1:U7"/>
    <mergeCell ref="B8:U8"/>
    <mergeCell ref="B9:C9"/>
    <mergeCell ref="B10:C10"/>
    <mergeCell ref="F9:R9"/>
    <mergeCell ref="F10:R10"/>
    <mergeCell ref="T9:U9"/>
    <mergeCell ref="T10:U10"/>
    <mergeCell ref="B15:U15"/>
    <mergeCell ref="O16:O17"/>
    <mergeCell ref="H16:H17"/>
    <mergeCell ref="I16:I17"/>
    <mergeCell ref="J16:J17"/>
    <mergeCell ref="K16:K17"/>
    <mergeCell ref="U18:U30"/>
    <mergeCell ref="U38:U39"/>
    <mergeCell ref="U41:U53"/>
    <mergeCell ref="B11:C11"/>
    <mergeCell ref="B13:U13"/>
    <mergeCell ref="B18:B25"/>
    <mergeCell ref="C18:C21"/>
    <mergeCell ref="C22:C23"/>
    <mergeCell ref="D22:E23"/>
    <mergeCell ref="D18:E19"/>
    <mergeCell ref="D20:E21"/>
    <mergeCell ref="C24:C25"/>
    <mergeCell ref="D24:E25"/>
    <mergeCell ref="F11:R11"/>
    <mergeCell ref="T16:T17"/>
    <mergeCell ref="T11:U11"/>
    <mergeCell ref="C43:D44"/>
    <mergeCell ref="E43:F43"/>
    <mergeCell ref="E44:F44"/>
    <mergeCell ref="C46:F46"/>
    <mergeCell ref="C47:F47"/>
    <mergeCell ref="D27:D30"/>
    <mergeCell ref="E30:F30"/>
    <mergeCell ref="B39:B40"/>
    <mergeCell ref="C39:F39"/>
    <mergeCell ref="C40:F40"/>
  </mergeCells>
  <printOptions horizontalCentered="1" verticalCentered="1"/>
  <pageMargins left="0.70866141732283472" right="0.70866141732283472" top="0.74803149606299213" bottom="0.74803149606299213" header="0.31496062992125984" footer="0.31496062992125984"/>
  <pageSetup scale="4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K24" sqref="K24:T24"/>
    </sheetView>
  </sheetViews>
  <sheetFormatPr baseColWidth="10" defaultColWidth="0" defaultRowHeight="0" customHeight="1" zeroHeight="1"/>
  <cols>
    <col min="1" max="1" width="2.42578125" style="2" customWidth="1"/>
    <col min="2" max="2" width="3.140625" style="2" customWidth="1"/>
    <col min="3" max="3" width="3.7109375" style="2" customWidth="1"/>
    <col min="4" max="4" width="3.140625" style="2" customWidth="1"/>
    <col min="5" max="20" width="2.7109375" style="2" customWidth="1"/>
    <col min="21" max="26" width="2.42578125" style="2" customWidth="1"/>
    <col min="27" max="30" width="3.140625" style="2" customWidth="1"/>
    <col min="31" max="36" width="2.85546875" style="2" customWidth="1"/>
    <col min="37" max="38" width="3.85546875" style="2" customWidth="1"/>
    <col min="39" max="39" width="3.140625" style="2" customWidth="1"/>
    <col min="40" max="40" width="3.42578125" style="2" customWidth="1"/>
    <col min="41" max="41" width="3.85546875" style="2" customWidth="1"/>
    <col min="42" max="42" width="3" style="2" customWidth="1"/>
    <col min="43" max="47" width="0" style="2" hidden="1" customWidth="1"/>
    <col min="48" max="16384" width="11.42578125" style="2" hidden="1"/>
  </cols>
  <sheetData>
    <row r="1" spans="2:41" ht="6" customHeight="1"/>
    <row r="2" spans="2:41" ht="15.75" customHeight="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5"/>
    </row>
    <row r="3" spans="2:41" ht="15.75" customHeight="1">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8"/>
    </row>
    <row r="4" spans="2:41" ht="15.75" customHeight="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8"/>
    </row>
    <row r="5" spans="2:41" ht="15.75" customHeight="1">
      <c r="B5" s="6"/>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8"/>
    </row>
    <row r="6" spans="2:41" ht="15.75" customHeight="1">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1"/>
    </row>
    <row r="7" spans="2:41" ht="8.25" customHeight="1"/>
    <row r="8" spans="2:41" ht="18.75" customHeight="1">
      <c r="B8" s="77" t="s">
        <v>72</v>
      </c>
      <c r="C8" s="77"/>
      <c r="D8" s="77"/>
      <c r="E8" s="77"/>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row>
    <row r="9" spans="2:41" ht="6.75" customHeight="1"/>
    <row r="10" spans="2:41" ht="16.5" customHeight="1">
      <c r="B10" s="79" t="s">
        <v>73</v>
      </c>
      <c r="C10" s="80"/>
      <c r="D10" s="80"/>
      <c r="E10" s="81"/>
      <c r="F10" s="85"/>
      <c r="G10" s="86"/>
      <c r="H10" s="86"/>
      <c r="I10" s="86"/>
      <c r="J10" s="86"/>
      <c r="K10" s="86"/>
      <c r="L10" s="87"/>
      <c r="M10" s="91" t="s">
        <v>74</v>
      </c>
      <c r="N10" s="92"/>
      <c r="O10" s="92"/>
      <c r="P10" s="92"/>
      <c r="Q10" s="92"/>
      <c r="R10" s="92"/>
      <c r="S10" s="92"/>
      <c r="T10" s="93"/>
      <c r="U10" s="97"/>
      <c r="V10" s="98"/>
      <c r="W10" s="98"/>
      <c r="X10" s="98"/>
      <c r="Y10" s="98"/>
      <c r="Z10" s="98"/>
      <c r="AA10" s="98"/>
      <c r="AB10" s="98"/>
      <c r="AC10" s="99"/>
      <c r="AD10" s="79" t="s">
        <v>75</v>
      </c>
      <c r="AE10" s="80"/>
      <c r="AF10" s="80"/>
      <c r="AG10" s="80"/>
      <c r="AH10" s="80"/>
      <c r="AI10" s="80"/>
      <c r="AJ10" s="81"/>
      <c r="AK10" s="103"/>
      <c r="AL10" s="104"/>
      <c r="AM10" s="104"/>
      <c r="AN10" s="104"/>
      <c r="AO10" s="105"/>
    </row>
    <row r="11" spans="2:41" ht="16.5" customHeight="1">
      <c r="B11" s="82"/>
      <c r="C11" s="83"/>
      <c r="D11" s="83"/>
      <c r="E11" s="84"/>
      <c r="F11" s="88"/>
      <c r="G11" s="89"/>
      <c r="H11" s="89"/>
      <c r="I11" s="89"/>
      <c r="J11" s="89"/>
      <c r="K11" s="89"/>
      <c r="L11" s="90"/>
      <c r="M11" s="94"/>
      <c r="N11" s="95"/>
      <c r="O11" s="95"/>
      <c r="P11" s="95"/>
      <c r="Q11" s="95"/>
      <c r="R11" s="95"/>
      <c r="S11" s="95"/>
      <c r="T11" s="96"/>
      <c r="U11" s="100"/>
      <c r="V11" s="101"/>
      <c r="W11" s="101"/>
      <c r="X11" s="101"/>
      <c r="Y11" s="101"/>
      <c r="Z11" s="101"/>
      <c r="AA11" s="101"/>
      <c r="AB11" s="101"/>
      <c r="AC11" s="102"/>
      <c r="AD11" s="106" t="s">
        <v>76</v>
      </c>
      <c r="AE11" s="106"/>
      <c r="AF11" s="106"/>
      <c r="AG11" s="106"/>
      <c r="AH11" s="106"/>
      <c r="AI11" s="106"/>
      <c r="AJ11" s="106"/>
      <c r="AK11" s="103"/>
      <c r="AL11" s="104"/>
      <c r="AM11" s="104"/>
      <c r="AN11" s="104"/>
      <c r="AO11" s="105"/>
    </row>
    <row r="12" spans="2:41" ht="16.5" customHeight="1">
      <c r="B12" s="107" t="s">
        <v>77</v>
      </c>
      <c r="C12" s="107"/>
      <c r="D12" s="107"/>
      <c r="E12" s="107"/>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row>
    <row r="13" spans="2:41" ht="16.5" customHeight="1">
      <c r="B13" s="107" t="s">
        <v>78</v>
      </c>
      <c r="C13" s="107"/>
      <c r="D13" s="107"/>
      <c r="E13" s="107"/>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row>
    <row r="14" spans="2:41" ht="16.5" customHeight="1">
      <c r="B14" s="91" t="s">
        <v>79</v>
      </c>
      <c r="C14" s="92"/>
      <c r="D14" s="92"/>
      <c r="E14" s="93"/>
      <c r="F14" s="109" t="s">
        <v>80</v>
      </c>
      <c r="G14" s="110"/>
      <c r="H14" s="110"/>
      <c r="I14" s="110"/>
      <c r="J14" s="110"/>
      <c r="K14" s="111"/>
      <c r="L14" s="111"/>
      <c r="M14" s="111"/>
      <c r="N14" s="111"/>
      <c r="O14" s="111"/>
      <c r="P14" s="111"/>
      <c r="Q14" s="111"/>
      <c r="R14" s="111"/>
      <c r="S14" s="111"/>
      <c r="T14" s="112"/>
      <c r="U14" s="109" t="s">
        <v>81</v>
      </c>
      <c r="V14" s="110"/>
      <c r="W14" s="110"/>
      <c r="X14" s="110"/>
      <c r="Y14" s="110"/>
      <c r="Z14" s="110"/>
      <c r="AA14" s="110"/>
      <c r="AB14" s="110"/>
      <c r="AC14" s="110"/>
      <c r="AD14" s="110"/>
      <c r="AE14" s="110"/>
      <c r="AF14" s="110"/>
      <c r="AG14" s="110"/>
      <c r="AH14" s="110"/>
      <c r="AI14" s="110"/>
      <c r="AJ14" s="113"/>
      <c r="AK14" s="114" t="s">
        <v>82</v>
      </c>
      <c r="AL14" s="115"/>
      <c r="AM14" s="115"/>
      <c r="AN14" s="115"/>
      <c r="AO14" s="116"/>
    </row>
    <row r="15" spans="2:41" ht="16.5" customHeight="1">
      <c r="B15" s="94"/>
      <c r="C15" s="95"/>
      <c r="D15" s="95"/>
      <c r="E15" s="96"/>
      <c r="F15" s="117"/>
      <c r="G15" s="118"/>
      <c r="H15" s="118"/>
      <c r="I15" s="118"/>
      <c r="J15" s="118"/>
      <c r="K15" s="118"/>
      <c r="L15" s="118"/>
      <c r="M15" s="118"/>
      <c r="N15" s="118"/>
      <c r="O15" s="118"/>
      <c r="P15" s="118"/>
      <c r="Q15" s="118"/>
      <c r="R15" s="118"/>
      <c r="S15" s="118"/>
      <c r="T15" s="119"/>
      <c r="U15" s="117"/>
      <c r="V15" s="118"/>
      <c r="W15" s="118"/>
      <c r="X15" s="118"/>
      <c r="Y15" s="118"/>
      <c r="Z15" s="118"/>
      <c r="AA15" s="118"/>
      <c r="AB15" s="118"/>
      <c r="AC15" s="118"/>
      <c r="AD15" s="118"/>
      <c r="AE15" s="118"/>
      <c r="AF15" s="118"/>
      <c r="AG15" s="118"/>
      <c r="AH15" s="118"/>
      <c r="AI15" s="118"/>
      <c r="AJ15" s="119"/>
      <c r="AK15" s="117"/>
      <c r="AL15" s="118"/>
      <c r="AM15" s="118"/>
      <c r="AN15" s="118"/>
      <c r="AO15" s="119"/>
    </row>
    <row r="16" spans="2:41" ht="16.5" customHeight="1">
      <c r="B16" s="91" t="s">
        <v>83</v>
      </c>
      <c r="C16" s="92"/>
      <c r="D16" s="92"/>
      <c r="E16" s="93"/>
      <c r="F16" s="106" t="s">
        <v>84</v>
      </c>
      <c r="G16" s="106"/>
      <c r="H16" s="106"/>
      <c r="I16" s="106"/>
      <c r="J16" s="106"/>
      <c r="K16" s="120"/>
      <c r="L16" s="120"/>
      <c r="M16" s="120"/>
      <c r="N16" s="120"/>
      <c r="O16" s="120"/>
      <c r="P16" s="120"/>
      <c r="Q16" s="120"/>
      <c r="R16" s="120"/>
      <c r="S16" s="120"/>
      <c r="T16" s="120"/>
      <c r="U16" s="109" t="s">
        <v>85</v>
      </c>
      <c r="V16" s="110"/>
      <c r="W16" s="110"/>
      <c r="X16" s="110"/>
      <c r="Y16" s="110"/>
      <c r="Z16" s="110"/>
      <c r="AA16" s="110"/>
      <c r="AB16" s="110"/>
      <c r="AC16" s="110"/>
      <c r="AD16" s="110"/>
      <c r="AE16" s="110"/>
      <c r="AF16" s="110"/>
      <c r="AG16" s="110"/>
      <c r="AH16" s="110"/>
      <c r="AI16" s="110"/>
      <c r="AJ16" s="113"/>
      <c r="AK16" s="109" t="s">
        <v>86</v>
      </c>
      <c r="AL16" s="110"/>
      <c r="AM16" s="110"/>
      <c r="AN16" s="110"/>
      <c r="AO16" s="113"/>
    </row>
    <row r="17" spans="2:41" ht="16.5" customHeight="1">
      <c r="B17" s="94"/>
      <c r="C17" s="95"/>
      <c r="D17" s="95"/>
      <c r="E17" s="96"/>
      <c r="F17" s="121"/>
      <c r="G17" s="121"/>
      <c r="H17" s="121"/>
      <c r="I17" s="121"/>
      <c r="J17" s="121"/>
      <c r="K17" s="121"/>
      <c r="L17" s="121"/>
      <c r="M17" s="121"/>
      <c r="N17" s="121"/>
      <c r="O17" s="121"/>
      <c r="P17" s="121"/>
      <c r="Q17" s="121"/>
      <c r="R17" s="121"/>
      <c r="S17" s="121"/>
      <c r="T17" s="121"/>
      <c r="U17" s="117"/>
      <c r="V17" s="118"/>
      <c r="W17" s="118"/>
      <c r="X17" s="118"/>
      <c r="Y17" s="118"/>
      <c r="Z17" s="118"/>
      <c r="AA17" s="118"/>
      <c r="AB17" s="118"/>
      <c r="AC17" s="118"/>
      <c r="AD17" s="118"/>
      <c r="AE17" s="118"/>
      <c r="AF17" s="118"/>
      <c r="AG17" s="118"/>
      <c r="AH17" s="118"/>
      <c r="AI17" s="118"/>
      <c r="AJ17" s="119"/>
      <c r="AK17" s="117"/>
      <c r="AL17" s="118"/>
      <c r="AM17" s="118"/>
      <c r="AN17" s="118"/>
      <c r="AO17" s="119"/>
    </row>
    <row r="18" spans="2:41" s="12" customFormat="1" ht="16.5" customHeight="1">
      <c r="B18" s="109" t="s">
        <v>87</v>
      </c>
      <c r="C18" s="110"/>
      <c r="D18" s="110"/>
      <c r="E18" s="110"/>
      <c r="F18" s="111"/>
      <c r="G18" s="111"/>
      <c r="H18" s="111"/>
      <c r="I18" s="111"/>
      <c r="J18" s="111"/>
      <c r="K18" s="111"/>
      <c r="L18" s="111"/>
      <c r="M18" s="111"/>
      <c r="N18" s="111"/>
      <c r="O18" s="111"/>
      <c r="P18" s="111"/>
      <c r="Q18" s="111"/>
      <c r="R18" s="111"/>
      <c r="S18" s="111"/>
      <c r="T18" s="112"/>
      <c r="U18" s="109" t="s">
        <v>88</v>
      </c>
      <c r="V18" s="110"/>
      <c r="W18" s="110"/>
      <c r="X18" s="110"/>
      <c r="Y18" s="110"/>
      <c r="Z18" s="110"/>
      <c r="AA18" s="110"/>
      <c r="AB18" s="110"/>
      <c r="AC18" s="113"/>
      <c r="AD18" s="109" t="s">
        <v>89</v>
      </c>
      <c r="AE18" s="110"/>
      <c r="AF18" s="110"/>
      <c r="AG18" s="110"/>
      <c r="AH18" s="110"/>
      <c r="AI18" s="110"/>
      <c r="AJ18" s="113"/>
      <c r="AK18" s="109" t="s">
        <v>73</v>
      </c>
      <c r="AL18" s="110"/>
      <c r="AM18" s="110"/>
      <c r="AN18" s="110"/>
      <c r="AO18" s="113"/>
    </row>
    <row r="19" spans="2:41" ht="16.5" customHeight="1">
      <c r="B19" s="117"/>
      <c r="C19" s="118"/>
      <c r="D19" s="118"/>
      <c r="E19" s="118"/>
      <c r="F19" s="118"/>
      <c r="G19" s="118"/>
      <c r="H19" s="118"/>
      <c r="I19" s="118"/>
      <c r="J19" s="118"/>
      <c r="K19" s="118"/>
      <c r="L19" s="118"/>
      <c r="M19" s="118"/>
      <c r="N19" s="118"/>
      <c r="O19" s="118"/>
      <c r="P19" s="118"/>
      <c r="Q19" s="118"/>
      <c r="R19" s="118"/>
      <c r="S19" s="118"/>
      <c r="T19" s="119"/>
      <c r="U19" s="117"/>
      <c r="V19" s="118"/>
      <c r="W19" s="118"/>
      <c r="X19" s="118"/>
      <c r="Y19" s="118"/>
      <c r="Z19" s="118"/>
      <c r="AA19" s="118"/>
      <c r="AB19" s="118"/>
      <c r="AC19" s="119"/>
      <c r="AD19" s="117"/>
      <c r="AE19" s="118"/>
      <c r="AF19" s="118"/>
      <c r="AG19" s="118"/>
      <c r="AH19" s="118"/>
      <c r="AI19" s="118"/>
      <c r="AJ19" s="119"/>
      <c r="AK19" s="117"/>
      <c r="AL19" s="118"/>
      <c r="AM19" s="118"/>
      <c r="AN19" s="118"/>
      <c r="AO19" s="119"/>
    </row>
    <row r="20" spans="2:41" s="12" customFormat="1" ht="16.5" customHeight="1">
      <c r="B20" s="109" t="s">
        <v>90</v>
      </c>
      <c r="C20" s="110"/>
      <c r="D20" s="110"/>
      <c r="E20" s="110"/>
      <c r="F20" s="111"/>
      <c r="G20" s="111"/>
      <c r="H20" s="111"/>
      <c r="I20" s="111"/>
      <c r="J20" s="111"/>
      <c r="K20" s="111"/>
      <c r="L20" s="111"/>
      <c r="M20" s="111"/>
      <c r="N20" s="111"/>
      <c r="O20" s="111"/>
      <c r="P20" s="111"/>
      <c r="Q20" s="111"/>
      <c r="R20" s="111"/>
      <c r="S20" s="111"/>
      <c r="T20" s="112"/>
      <c r="U20" s="109" t="s">
        <v>91</v>
      </c>
      <c r="V20" s="110"/>
      <c r="W20" s="110"/>
      <c r="X20" s="110"/>
      <c r="Y20" s="110"/>
      <c r="Z20" s="110"/>
      <c r="AA20" s="110"/>
      <c r="AB20" s="110"/>
      <c r="AC20" s="113"/>
      <c r="AD20" s="122" t="s">
        <v>92</v>
      </c>
      <c r="AE20" s="123"/>
      <c r="AF20" s="123"/>
      <c r="AG20" s="123"/>
      <c r="AH20" s="123"/>
      <c r="AI20" s="123"/>
      <c r="AJ20" s="123"/>
      <c r="AK20" s="123"/>
      <c r="AL20" s="123"/>
      <c r="AM20" s="123"/>
      <c r="AN20" s="123"/>
      <c r="AO20" s="124"/>
    </row>
    <row r="21" spans="2:41" ht="16.5" customHeight="1">
      <c r="B21" s="117"/>
      <c r="C21" s="118"/>
      <c r="D21" s="118"/>
      <c r="E21" s="118"/>
      <c r="F21" s="118"/>
      <c r="G21" s="118"/>
      <c r="H21" s="118"/>
      <c r="I21" s="118"/>
      <c r="J21" s="118"/>
      <c r="K21" s="118"/>
      <c r="L21" s="118"/>
      <c r="M21" s="118"/>
      <c r="N21" s="118"/>
      <c r="O21" s="118"/>
      <c r="P21" s="118"/>
      <c r="Q21" s="118"/>
      <c r="R21" s="118"/>
      <c r="S21" s="118"/>
      <c r="T21" s="119"/>
      <c r="U21" s="117"/>
      <c r="V21" s="118"/>
      <c r="W21" s="118"/>
      <c r="X21" s="118"/>
      <c r="Y21" s="118"/>
      <c r="Z21" s="118"/>
      <c r="AA21" s="118"/>
      <c r="AB21" s="118"/>
      <c r="AC21" s="119"/>
      <c r="AD21" s="117"/>
      <c r="AE21" s="118"/>
      <c r="AF21" s="118"/>
      <c r="AG21" s="118"/>
      <c r="AH21" s="118"/>
      <c r="AI21" s="118"/>
      <c r="AJ21" s="118"/>
      <c r="AK21" s="118"/>
      <c r="AL21" s="118"/>
      <c r="AM21" s="118"/>
      <c r="AN21" s="118"/>
      <c r="AO21" s="119"/>
    </row>
    <row r="22" spans="2:41" ht="16.5" customHeight="1">
      <c r="B22" s="107" t="s">
        <v>93</v>
      </c>
      <c r="C22" s="107"/>
      <c r="D22" s="107"/>
      <c r="E22" s="107"/>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row>
    <row r="23" spans="2:41" ht="16.5" customHeight="1">
      <c r="B23" s="109" t="s">
        <v>94</v>
      </c>
      <c r="C23" s="110"/>
      <c r="D23" s="110"/>
      <c r="E23" s="110"/>
      <c r="F23" s="110"/>
      <c r="G23" s="110"/>
      <c r="H23" s="110"/>
      <c r="I23" s="110"/>
      <c r="J23" s="113"/>
      <c r="K23" s="109" t="s">
        <v>95</v>
      </c>
      <c r="L23" s="110"/>
      <c r="M23" s="110"/>
      <c r="N23" s="110"/>
      <c r="O23" s="110"/>
      <c r="P23" s="110"/>
      <c r="Q23" s="110"/>
      <c r="R23" s="110"/>
      <c r="S23" s="110"/>
      <c r="T23" s="112"/>
      <c r="U23" s="109" t="s">
        <v>88</v>
      </c>
      <c r="V23" s="110"/>
      <c r="W23" s="110"/>
      <c r="X23" s="110"/>
      <c r="Y23" s="110"/>
      <c r="Z23" s="110"/>
      <c r="AA23" s="110"/>
      <c r="AB23" s="110"/>
      <c r="AC23" s="113"/>
      <c r="AD23" s="109" t="s">
        <v>96</v>
      </c>
      <c r="AE23" s="110"/>
      <c r="AF23" s="110"/>
      <c r="AG23" s="110"/>
      <c r="AH23" s="110"/>
      <c r="AI23" s="110"/>
      <c r="AJ23" s="113"/>
      <c r="AK23" s="109" t="s">
        <v>97</v>
      </c>
      <c r="AL23" s="110"/>
      <c r="AM23" s="110"/>
      <c r="AN23" s="110"/>
      <c r="AO23" s="113"/>
    </row>
    <row r="24" spans="2:41" ht="16.5" customHeight="1">
      <c r="B24" s="117"/>
      <c r="C24" s="118"/>
      <c r="D24" s="118"/>
      <c r="E24" s="118"/>
      <c r="F24" s="118"/>
      <c r="G24" s="118"/>
      <c r="H24" s="118"/>
      <c r="I24" s="118"/>
      <c r="J24" s="119"/>
      <c r="K24" s="117"/>
      <c r="L24" s="118"/>
      <c r="M24" s="118"/>
      <c r="N24" s="118"/>
      <c r="O24" s="118"/>
      <c r="P24" s="118"/>
      <c r="Q24" s="118"/>
      <c r="R24" s="118"/>
      <c r="S24" s="118"/>
      <c r="T24" s="119"/>
      <c r="U24" s="117"/>
      <c r="V24" s="118"/>
      <c r="W24" s="118"/>
      <c r="X24" s="118"/>
      <c r="Y24" s="118"/>
      <c r="Z24" s="118"/>
      <c r="AA24" s="118"/>
      <c r="AB24" s="118"/>
      <c r="AC24" s="119"/>
      <c r="AD24" s="117"/>
      <c r="AE24" s="118"/>
      <c r="AF24" s="118"/>
      <c r="AG24" s="118"/>
      <c r="AH24" s="118"/>
      <c r="AI24" s="118"/>
      <c r="AJ24" s="119"/>
      <c r="AK24" s="117"/>
      <c r="AL24" s="118"/>
      <c r="AM24" s="118"/>
      <c r="AN24" s="118"/>
      <c r="AO24" s="119"/>
    </row>
    <row r="25" spans="2:41" ht="16.5" customHeight="1">
      <c r="B25" s="109" t="s">
        <v>98</v>
      </c>
      <c r="C25" s="110"/>
      <c r="D25" s="110"/>
      <c r="E25" s="110"/>
      <c r="F25" s="110"/>
      <c r="G25" s="110"/>
      <c r="H25" s="110"/>
      <c r="I25" s="110"/>
      <c r="J25" s="113"/>
      <c r="K25" s="109" t="s">
        <v>95</v>
      </c>
      <c r="L25" s="110"/>
      <c r="M25" s="110"/>
      <c r="N25" s="110"/>
      <c r="O25" s="110"/>
      <c r="P25" s="110"/>
      <c r="Q25" s="110"/>
      <c r="R25" s="110"/>
      <c r="S25" s="110"/>
      <c r="T25" s="112"/>
      <c r="U25" s="109" t="s">
        <v>88</v>
      </c>
      <c r="V25" s="110"/>
      <c r="W25" s="110"/>
      <c r="X25" s="110"/>
      <c r="Y25" s="110"/>
      <c r="Z25" s="110"/>
      <c r="AA25" s="110"/>
      <c r="AB25" s="110"/>
      <c r="AC25" s="113"/>
      <c r="AD25" s="109" t="s">
        <v>96</v>
      </c>
      <c r="AE25" s="110"/>
      <c r="AF25" s="110"/>
      <c r="AG25" s="110"/>
      <c r="AH25" s="110"/>
      <c r="AI25" s="110"/>
      <c r="AJ25" s="113"/>
      <c r="AK25" s="109" t="s">
        <v>97</v>
      </c>
      <c r="AL25" s="110"/>
      <c r="AM25" s="110"/>
      <c r="AN25" s="110"/>
      <c r="AO25" s="113"/>
    </row>
    <row r="26" spans="2:41" ht="16.5" customHeight="1">
      <c r="B26" s="117"/>
      <c r="C26" s="118"/>
      <c r="D26" s="118"/>
      <c r="E26" s="118"/>
      <c r="F26" s="118"/>
      <c r="G26" s="118"/>
      <c r="H26" s="118"/>
      <c r="I26" s="118"/>
      <c r="J26" s="119"/>
      <c r="K26" s="117"/>
      <c r="L26" s="118"/>
      <c r="M26" s="118"/>
      <c r="N26" s="118"/>
      <c r="O26" s="118"/>
      <c r="P26" s="118"/>
      <c r="Q26" s="118"/>
      <c r="R26" s="118"/>
      <c r="S26" s="118"/>
      <c r="T26" s="119"/>
      <c r="U26" s="117"/>
      <c r="V26" s="118"/>
      <c r="W26" s="118"/>
      <c r="X26" s="118"/>
      <c r="Y26" s="118"/>
      <c r="Z26" s="118"/>
      <c r="AA26" s="118"/>
      <c r="AB26" s="118"/>
      <c r="AC26" s="119"/>
      <c r="AD26" s="117"/>
      <c r="AE26" s="118"/>
      <c r="AF26" s="118"/>
      <c r="AG26" s="118"/>
      <c r="AH26" s="118"/>
      <c r="AI26" s="118"/>
      <c r="AJ26" s="119"/>
      <c r="AK26" s="117"/>
      <c r="AL26" s="118"/>
      <c r="AM26" s="118"/>
      <c r="AN26" s="118"/>
      <c r="AO26" s="119"/>
    </row>
    <row r="27" spans="2:41" ht="16.5" customHeight="1">
      <c r="B27" s="109" t="s">
        <v>99</v>
      </c>
      <c r="C27" s="110"/>
      <c r="D27" s="110"/>
      <c r="E27" s="110"/>
      <c r="F27" s="110"/>
      <c r="G27" s="110"/>
      <c r="H27" s="110"/>
      <c r="I27" s="110"/>
      <c r="J27" s="113"/>
      <c r="K27" s="109" t="s">
        <v>95</v>
      </c>
      <c r="L27" s="110"/>
      <c r="M27" s="110"/>
      <c r="N27" s="110"/>
      <c r="O27" s="110"/>
      <c r="P27" s="110"/>
      <c r="Q27" s="110"/>
      <c r="R27" s="110"/>
      <c r="S27" s="110"/>
      <c r="T27" s="112"/>
      <c r="U27" s="109" t="s">
        <v>88</v>
      </c>
      <c r="V27" s="110"/>
      <c r="W27" s="110"/>
      <c r="X27" s="110"/>
      <c r="Y27" s="110"/>
      <c r="Z27" s="110"/>
      <c r="AA27" s="110"/>
      <c r="AB27" s="110"/>
      <c r="AC27" s="113"/>
      <c r="AD27" s="109" t="s">
        <v>96</v>
      </c>
      <c r="AE27" s="110"/>
      <c r="AF27" s="110"/>
      <c r="AG27" s="110"/>
      <c r="AH27" s="110"/>
      <c r="AI27" s="110"/>
      <c r="AJ27" s="113"/>
      <c r="AK27" s="109" t="s">
        <v>97</v>
      </c>
      <c r="AL27" s="110"/>
      <c r="AM27" s="110"/>
      <c r="AN27" s="110"/>
      <c r="AO27" s="113"/>
    </row>
    <row r="28" spans="2:41" ht="16.5" customHeight="1">
      <c r="B28" s="117"/>
      <c r="C28" s="118"/>
      <c r="D28" s="118"/>
      <c r="E28" s="118"/>
      <c r="F28" s="118"/>
      <c r="G28" s="118"/>
      <c r="H28" s="118"/>
      <c r="I28" s="118"/>
      <c r="J28" s="119"/>
      <c r="K28" s="117"/>
      <c r="L28" s="118"/>
      <c r="M28" s="118"/>
      <c r="N28" s="118"/>
      <c r="O28" s="118"/>
      <c r="P28" s="118"/>
      <c r="Q28" s="118"/>
      <c r="R28" s="118"/>
      <c r="S28" s="118"/>
      <c r="T28" s="119"/>
      <c r="U28" s="117"/>
      <c r="V28" s="118"/>
      <c r="W28" s="118"/>
      <c r="X28" s="118"/>
      <c r="Y28" s="118"/>
      <c r="Z28" s="118"/>
      <c r="AA28" s="118"/>
      <c r="AB28" s="118"/>
      <c r="AC28" s="119"/>
      <c r="AD28" s="117"/>
      <c r="AE28" s="118"/>
      <c r="AF28" s="118"/>
      <c r="AG28" s="118"/>
      <c r="AH28" s="118"/>
      <c r="AI28" s="118"/>
      <c r="AJ28" s="119"/>
      <c r="AK28" s="117"/>
      <c r="AL28" s="118"/>
      <c r="AM28" s="118"/>
      <c r="AN28" s="118"/>
      <c r="AO28" s="119"/>
    </row>
    <row r="29" spans="2:41" ht="16.5" customHeight="1">
      <c r="B29" s="107" t="s">
        <v>100</v>
      </c>
      <c r="C29" s="107"/>
      <c r="D29" s="107"/>
      <c r="E29" s="107"/>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row>
    <row r="30" spans="2:41" ht="24.75" customHeight="1">
      <c r="B30" s="130" t="s">
        <v>101</v>
      </c>
      <c r="C30" s="131"/>
      <c r="D30" s="131"/>
      <c r="E30" s="131"/>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3"/>
      <c r="AK30" s="134" t="s">
        <v>102</v>
      </c>
      <c r="AL30" s="135"/>
      <c r="AM30" s="135"/>
      <c r="AN30" s="135"/>
      <c r="AO30" s="136"/>
    </row>
    <row r="31" spans="2:41" ht="16.5" customHeight="1">
      <c r="B31" s="125"/>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7"/>
      <c r="AK31" s="117"/>
      <c r="AL31" s="118"/>
      <c r="AM31" s="118"/>
      <c r="AN31" s="118"/>
      <c r="AO31" s="119"/>
    </row>
    <row r="32" spans="2:41" ht="16.5" customHeight="1">
      <c r="B32" s="125"/>
      <c r="C32" s="126"/>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7"/>
      <c r="AK32" s="117"/>
      <c r="AL32" s="118"/>
      <c r="AM32" s="118"/>
      <c r="AN32" s="118"/>
      <c r="AO32" s="119"/>
    </row>
    <row r="33" spans="2:41" ht="16.5" customHeight="1">
      <c r="B33" s="125"/>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7"/>
      <c r="AK33" s="117"/>
      <c r="AL33" s="118"/>
      <c r="AM33" s="118"/>
      <c r="AN33" s="118"/>
      <c r="AO33" s="119"/>
    </row>
    <row r="34" spans="2:41" ht="16.5" customHeight="1">
      <c r="B34" s="125"/>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7"/>
      <c r="AK34" s="117"/>
      <c r="AL34" s="118"/>
      <c r="AM34" s="118"/>
      <c r="AN34" s="118"/>
      <c r="AO34" s="119"/>
    </row>
    <row r="35" spans="2:41" ht="16.5" customHeight="1">
      <c r="B35" s="128"/>
      <c r="C35" s="129"/>
      <c r="D35" s="129"/>
      <c r="E35" s="129"/>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7"/>
      <c r="AK35" s="117"/>
      <c r="AL35" s="118"/>
      <c r="AM35" s="118"/>
      <c r="AN35" s="118"/>
      <c r="AO35" s="119"/>
    </row>
    <row r="36" spans="2:41" ht="16.5" customHeight="1">
      <c r="B36" s="137" t="s">
        <v>103</v>
      </c>
      <c r="C36" s="138"/>
      <c r="D36" s="138"/>
      <c r="E36" s="138"/>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40"/>
      <c r="AK36" s="141" t="s">
        <v>104</v>
      </c>
      <c r="AL36" s="142"/>
      <c r="AM36" s="142"/>
      <c r="AN36" s="142"/>
      <c r="AO36" s="143"/>
    </row>
    <row r="37" spans="2:41" ht="21.75" customHeight="1">
      <c r="B37" s="147" t="s">
        <v>105</v>
      </c>
      <c r="C37" s="148"/>
      <c r="D37" s="148"/>
      <c r="E37" s="149"/>
      <c r="F37" s="147" t="s">
        <v>106</v>
      </c>
      <c r="G37" s="148"/>
      <c r="H37" s="148"/>
      <c r="I37" s="148"/>
      <c r="J37" s="148"/>
      <c r="K37" s="150"/>
      <c r="L37" s="150"/>
      <c r="M37" s="150"/>
      <c r="N37" s="150"/>
      <c r="O37" s="150"/>
      <c r="P37" s="150"/>
      <c r="Q37" s="150"/>
      <c r="R37" s="150"/>
      <c r="S37" s="150"/>
      <c r="T37" s="150"/>
      <c r="U37" s="150"/>
      <c r="V37" s="150"/>
      <c r="W37" s="150"/>
      <c r="X37" s="150"/>
      <c r="Y37" s="150"/>
      <c r="Z37" s="150"/>
      <c r="AA37" s="150"/>
      <c r="AB37" s="150"/>
      <c r="AC37" s="151"/>
      <c r="AD37" s="147" t="s">
        <v>107</v>
      </c>
      <c r="AE37" s="148"/>
      <c r="AF37" s="148"/>
      <c r="AG37" s="148"/>
      <c r="AH37" s="148"/>
      <c r="AI37" s="148"/>
      <c r="AJ37" s="149"/>
      <c r="AK37" s="144"/>
      <c r="AL37" s="145"/>
      <c r="AM37" s="145"/>
      <c r="AN37" s="145"/>
      <c r="AO37" s="146"/>
    </row>
    <row r="38" spans="2:41" ht="16.5" customHeight="1">
      <c r="B38" s="117"/>
      <c r="C38" s="118"/>
      <c r="D38" s="118"/>
      <c r="E38" s="119"/>
      <c r="F38" s="125"/>
      <c r="G38" s="126"/>
      <c r="H38" s="126"/>
      <c r="I38" s="126"/>
      <c r="J38" s="126"/>
      <c r="K38" s="126"/>
      <c r="L38" s="126"/>
      <c r="M38" s="126"/>
      <c r="N38" s="126"/>
      <c r="O38" s="126"/>
      <c r="P38" s="126"/>
      <c r="Q38" s="126"/>
      <c r="R38" s="126"/>
      <c r="S38" s="126"/>
      <c r="T38" s="126"/>
      <c r="U38" s="126"/>
      <c r="V38" s="126"/>
      <c r="W38" s="126"/>
      <c r="X38" s="126"/>
      <c r="Y38" s="126"/>
      <c r="Z38" s="126"/>
      <c r="AA38" s="126"/>
      <c r="AB38" s="126"/>
      <c r="AC38" s="127"/>
      <c r="AD38" s="117"/>
      <c r="AE38" s="118"/>
      <c r="AF38" s="118"/>
      <c r="AG38" s="118"/>
      <c r="AH38" s="118"/>
      <c r="AI38" s="118"/>
      <c r="AJ38" s="119"/>
      <c r="AK38" s="85"/>
      <c r="AL38" s="86"/>
      <c r="AM38" s="86"/>
      <c r="AN38" s="86"/>
      <c r="AO38" s="87"/>
    </row>
    <row r="39" spans="2:41" ht="16.5" customHeight="1">
      <c r="B39" s="117"/>
      <c r="C39" s="118"/>
      <c r="D39" s="118"/>
      <c r="E39" s="119"/>
      <c r="F39" s="125"/>
      <c r="G39" s="126"/>
      <c r="H39" s="126"/>
      <c r="I39" s="126"/>
      <c r="J39" s="126"/>
      <c r="K39" s="126"/>
      <c r="L39" s="126"/>
      <c r="M39" s="126"/>
      <c r="N39" s="126"/>
      <c r="O39" s="126"/>
      <c r="P39" s="126"/>
      <c r="Q39" s="126"/>
      <c r="R39" s="126"/>
      <c r="S39" s="126"/>
      <c r="T39" s="126"/>
      <c r="U39" s="126"/>
      <c r="V39" s="126"/>
      <c r="W39" s="126"/>
      <c r="X39" s="126"/>
      <c r="Y39" s="126"/>
      <c r="Z39" s="126"/>
      <c r="AA39" s="126"/>
      <c r="AB39" s="126"/>
      <c r="AC39" s="127"/>
      <c r="AD39" s="117"/>
      <c r="AE39" s="118"/>
      <c r="AF39" s="118"/>
      <c r="AG39" s="118"/>
      <c r="AH39" s="118"/>
      <c r="AI39" s="118"/>
      <c r="AJ39" s="119"/>
      <c r="AK39" s="152"/>
      <c r="AL39" s="153"/>
      <c r="AM39" s="153"/>
      <c r="AN39" s="153"/>
      <c r="AO39" s="154"/>
    </row>
    <row r="40" spans="2:41" ht="16.5" customHeight="1">
      <c r="B40" s="117"/>
      <c r="C40" s="118"/>
      <c r="D40" s="118"/>
      <c r="E40" s="119"/>
      <c r="F40" s="125"/>
      <c r="G40" s="126"/>
      <c r="H40" s="126"/>
      <c r="I40" s="126"/>
      <c r="J40" s="126"/>
      <c r="K40" s="126"/>
      <c r="L40" s="126"/>
      <c r="M40" s="126"/>
      <c r="N40" s="126"/>
      <c r="O40" s="126"/>
      <c r="P40" s="126"/>
      <c r="Q40" s="126"/>
      <c r="R40" s="126"/>
      <c r="S40" s="126"/>
      <c r="T40" s="126"/>
      <c r="U40" s="126"/>
      <c r="V40" s="126"/>
      <c r="W40" s="126"/>
      <c r="X40" s="126"/>
      <c r="Y40" s="126"/>
      <c r="Z40" s="126"/>
      <c r="AA40" s="126"/>
      <c r="AB40" s="126"/>
      <c r="AC40" s="127"/>
      <c r="AD40" s="117"/>
      <c r="AE40" s="118"/>
      <c r="AF40" s="118"/>
      <c r="AG40" s="118"/>
      <c r="AH40" s="118"/>
      <c r="AI40" s="118"/>
      <c r="AJ40" s="119"/>
      <c r="AK40" s="88"/>
      <c r="AL40" s="89"/>
      <c r="AM40" s="89"/>
      <c r="AN40" s="89"/>
      <c r="AO40" s="90"/>
    </row>
    <row r="41" spans="2:41" ht="16.5" customHeight="1">
      <c r="B41" s="107" t="s">
        <v>108</v>
      </c>
      <c r="C41" s="107"/>
      <c r="D41" s="107"/>
      <c r="E41" s="107"/>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8"/>
      <c r="AL41" s="108"/>
      <c r="AM41" s="108"/>
      <c r="AN41" s="108"/>
      <c r="AO41" s="108"/>
    </row>
    <row r="42" spans="2:41" ht="16.5" customHeight="1">
      <c r="B42" s="171" t="s">
        <v>109</v>
      </c>
      <c r="C42" s="172"/>
      <c r="D42" s="172"/>
      <c r="E42" s="172"/>
      <c r="F42" s="172"/>
      <c r="G42" s="172"/>
      <c r="H42" s="172"/>
      <c r="I42" s="172"/>
      <c r="J42" s="172"/>
      <c r="K42" s="172"/>
      <c r="L42" s="173"/>
      <c r="M42" s="174" t="s">
        <v>110</v>
      </c>
      <c r="N42" s="175"/>
      <c r="O42" s="175"/>
      <c r="P42" s="175"/>
      <c r="Q42" s="175"/>
      <c r="R42" s="175"/>
      <c r="S42" s="175"/>
      <c r="T42" s="176"/>
      <c r="U42" s="174" t="s">
        <v>111</v>
      </c>
      <c r="V42" s="175"/>
      <c r="W42" s="175"/>
      <c r="X42" s="175"/>
      <c r="Y42" s="175"/>
      <c r="Z42" s="175"/>
      <c r="AA42" s="175"/>
      <c r="AB42" s="175"/>
      <c r="AC42" s="176"/>
      <c r="AD42" s="171" t="s">
        <v>112</v>
      </c>
      <c r="AE42" s="172"/>
      <c r="AF42" s="172"/>
      <c r="AG42" s="172"/>
      <c r="AH42" s="172"/>
      <c r="AI42" s="172"/>
      <c r="AJ42" s="172"/>
      <c r="AK42" s="172"/>
      <c r="AL42" s="172"/>
      <c r="AM42" s="172"/>
      <c r="AN42" s="172"/>
      <c r="AO42" s="173"/>
    </row>
    <row r="43" spans="2:41" ht="16.5" customHeight="1">
      <c r="B43" s="177" t="s">
        <v>113</v>
      </c>
      <c r="C43" s="178"/>
      <c r="D43" s="178"/>
      <c r="E43" s="179"/>
      <c r="F43" s="159" t="s">
        <v>114</v>
      </c>
      <c r="G43" s="160"/>
      <c r="H43" s="160"/>
      <c r="I43" s="160"/>
      <c r="J43" s="160"/>
      <c r="K43" s="160"/>
      <c r="L43" s="161"/>
      <c r="M43" s="155" t="s">
        <v>115</v>
      </c>
      <c r="N43" s="155"/>
      <c r="O43" s="155"/>
      <c r="P43" s="155"/>
      <c r="Q43" s="155"/>
      <c r="R43" s="155"/>
      <c r="S43" s="155"/>
      <c r="T43" s="155"/>
      <c r="U43" s="156"/>
      <c r="V43" s="157"/>
      <c r="W43" s="157"/>
      <c r="X43" s="157"/>
      <c r="Y43" s="157"/>
      <c r="Z43" s="157"/>
      <c r="AA43" s="157"/>
      <c r="AB43" s="157"/>
      <c r="AC43" s="158"/>
      <c r="AD43" s="186">
        <f>+IFERROR(U43/U44,0)</f>
        <v>0</v>
      </c>
      <c r="AE43" s="187"/>
      <c r="AF43" s="187"/>
      <c r="AG43" s="187"/>
      <c r="AH43" s="187"/>
      <c r="AI43" s="187"/>
      <c r="AJ43" s="188"/>
      <c r="AK43" s="91" t="s">
        <v>116</v>
      </c>
      <c r="AL43" s="92"/>
      <c r="AM43" s="92"/>
      <c r="AN43" s="92"/>
      <c r="AO43" s="93"/>
    </row>
    <row r="44" spans="2:41" ht="16.5" customHeight="1">
      <c r="B44" s="180"/>
      <c r="C44" s="181"/>
      <c r="D44" s="181"/>
      <c r="E44" s="182"/>
      <c r="F44" s="162"/>
      <c r="G44" s="163"/>
      <c r="H44" s="163"/>
      <c r="I44" s="163"/>
      <c r="J44" s="163"/>
      <c r="K44" s="163"/>
      <c r="L44" s="164"/>
      <c r="M44" s="155" t="s">
        <v>117</v>
      </c>
      <c r="N44" s="155"/>
      <c r="O44" s="155"/>
      <c r="P44" s="155"/>
      <c r="Q44" s="155"/>
      <c r="R44" s="155"/>
      <c r="S44" s="155"/>
      <c r="T44" s="155"/>
      <c r="U44" s="156"/>
      <c r="V44" s="157"/>
      <c r="W44" s="157"/>
      <c r="X44" s="157"/>
      <c r="Y44" s="157"/>
      <c r="Z44" s="157"/>
      <c r="AA44" s="157"/>
      <c r="AB44" s="157"/>
      <c r="AC44" s="158"/>
      <c r="AD44" s="189"/>
      <c r="AE44" s="190"/>
      <c r="AF44" s="190"/>
      <c r="AG44" s="190"/>
      <c r="AH44" s="190"/>
      <c r="AI44" s="190"/>
      <c r="AJ44" s="191"/>
      <c r="AK44" s="94"/>
      <c r="AL44" s="95"/>
      <c r="AM44" s="95"/>
      <c r="AN44" s="95"/>
      <c r="AO44" s="96"/>
    </row>
    <row r="45" spans="2:41" ht="16.5" customHeight="1">
      <c r="B45" s="180"/>
      <c r="C45" s="181"/>
      <c r="D45" s="181"/>
      <c r="E45" s="182"/>
      <c r="F45" s="159" t="s">
        <v>118</v>
      </c>
      <c r="G45" s="160"/>
      <c r="H45" s="160"/>
      <c r="I45" s="160"/>
      <c r="J45" s="160"/>
      <c r="K45" s="160"/>
      <c r="L45" s="161"/>
      <c r="M45" s="155" t="s">
        <v>119</v>
      </c>
      <c r="N45" s="155"/>
      <c r="O45" s="155"/>
      <c r="P45" s="155"/>
      <c r="Q45" s="155"/>
      <c r="R45" s="155"/>
      <c r="S45" s="155"/>
      <c r="T45" s="155"/>
      <c r="U45" s="156"/>
      <c r="V45" s="157"/>
      <c r="W45" s="157"/>
      <c r="X45" s="157"/>
      <c r="Y45" s="157"/>
      <c r="Z45" s="157"/>
      <c r="AA45" s="157"/>
      <c r="AB45" s="157"/>
      <c r="AC45" s="158"/>
      <c r="AD45" s="165">
        <f>+IFERROR(U45/U46,0)</f>
        <v>0</v>
      </c>
      <c r="AE45" s="166"/>
      <c r="AF45" s="166"/>
      <c r="AG45" s="166"/>
      <c r="AH45" s="166"/>
      <c r="AI45" s="166"/>
      <c r="AJ45" s="167"/>
      <c r="AK45" s="192" t="s">
        <v>120</v>
      </c>
      <c r="AL45" s="193"/>
      <c r="AM45" s="193"/>
      <c r="AN45" s="193"/>
      <c r="AO45" s="194"/>
    </row>
    <row r="46" spans="2:41" ht="16.5" customHeight="1">
      <c r="B46" s="180"/>
      <c r="C46" s="181"/>
      <c r="D46" s="181"/>
      <c r="E46" s="182"/>
      <c r="F46" s="162"/>
      <c r="G46" s="163"/>
      <c r="H46" s="163"/>
      <c r="I46" s="163"/>
      <c r="J46" s="163"/>
      <c r="K46" s="163"/>
      <c r="L46" s="164"/>
      <c r="M46" s="155" t="s">
        <v>121</v>
      </c>
      <c r="N46" s="155"/>
      <c r="O46" s="155"/>
      <c r="P46" s="155"/>
      <c r="Q46" s="155"/>
      <c r="R46" s="155"/>
      <c r="S46" s="155"/>
      <c r="T46" s="155"/>
      <c r="U46" s="156"/>
      <c r="V46" s="157"/>
      <c r="W46" s="157"/>
      <c r="X46" s="157"/>
      <c r="Y46" s="157"/>
      <c r="Z46" s="157"/>
      <c r="AA46" s="157"/>
      <c r="AB46" s="157"/>
      <c r="AC46" s="158"/>
      <c r="AD46" s="168"/>
      <c r="AE46" s="169"/>
      <c r="AF46" s="169"/>
      <c r="AG46" s="169"/>
      <c r="AH46" s="169"/>
      <c r="AI46" s="169"/>
      <c r="AJ46" s="170"/>
      <c r="AK46" s="195"/>
      <c r="AL46" s="196"/>
      <c r="AM46" s="196"/>
      <c r="AN46" s="196"/>
      <c r="AO46" s="197"/>
    </row>
    <row r="47" spans="2:41" ht="16.5" customHeight="1">
      <c r="B47" s="180"/>
      <c r="C47" s="181"/>
      <c r="D47" s="181"/>
      <c r="E47" s="182"/>
      <c r="F47" s="159" t="s">
        <v>122</v>
      </c>
      <c r="G47" s="160"/>
      <c r="H47" s="160"/>
      <c r="I47" s="160"/>
      <c r="J47" s="160"/>
      <c r="K47" s="160"/>
      <c r="L47" s="161"/>
      <c r="M47" s="155" t="s">
        <v>123</v>
      </c>
      <c r="N47" s="155"/>
      <c r="O47" s="155"/>
      <c r="P47" s="155"/>
      <c r="Q47" s="155"/>
      <c r="R47" s="155"/>
      <c r="S47" s="155"/>
      <c r="T47" s="155"/>
      <c r="U47" s="156"/>
      <c r="V47" s="157"/>
      <c r="W47" s="157"/>
      <c r="X47" s="157"/>
      <c r="Y47" s="157"/>
      <c r="Z47" s="157"/>
      <c r="AA47" s="157"/>
      <c r="AB47" s="157"/>
      <c r="AC47" s="158"/>
      <c r="AD47" s="186">
        <f>+IFERROR(U47/U48,0)</f>
        <v>0</v>
      </c>
      <c r="AE47" s="187"/>
      <c r="AF47" s="187"/>
      <c r="AG47" s="187"/>
      <c r="AH47" s="187"/>
      <c r="AI47" s="187"/>
      <c r="AJ47" s="188"/>
      <c r="AK47" s="198" t="s">
        <v>116</v>
      </c>
      <c r="AL47" s="199"/>
      <c r="AM47" s="199"/>
      <c r="AN47" s="199"/>
      <c r="AO47" s="200"/>
    </row>
    <row r="48" spans="2:41" ht="16.5" customHeight="1">
      <c r="B48" s="183"/>
      <c r="C48" s="184"/>
      <c r="D48" s="184"/>
      <c r="E48" s="185"/>
      <c r="F48" s="162"/>
      <c r="G48" s="163"/>
      <c r="H48" s="163"/>
      <c r="I48" s="163"/>
      <c r="J48" s="163"/>
      <c r="K48" s="163"/>
      <c r="L48" s="164"/>
      <c r="M48" s="155" t="s">
        <v>124</v>
      </c>
      <c r="N48" s="155"/>
      <c r="O48" s="155"/>
      <c r="P48" s="155"/>
      <c r="Q48" s="155"/>
      <c r="R48" s="155"/>
      <c r="S48" s="155"/>
      <c r="T48" s="155"/>
      <c r="U48" s="156"/>
      <c r="V48" s="157"/>
      <c r="W48" s="157"/>
      <c r="X48" s="157"/>
      <c r="Y48" s="157"/>
      <c r="Z48" s="157"/>
      <c r="AA48" s="157"/>
      <c r="AB48" s="157"/>
      <c r="AC48" s="158"/>
      <c r="AD48" s="189"/>
      <c r="AE48" s="190"/>
      <c r="AF48" s="190"/>
      <c r="AG48" s="190"/>
      <c r="AH48" s="190"/>
      <c r="AI48" s="190"/>
      <c r="AJ48" s="191"/>
      <c r="AK48" s="201"/>
      <c r="AL48" s="202"/>
      <c r="AM48" s="202"/>
      <c r="AN48" s="202"/>
      <c r="AO48" s="203"/>
    </row>
    <row r="49" spans="2:41" ht="16.5" customHeight="1">
      <c r="B49" s="177" t="s">
        <v>125</v>
      </c>
      <c r="C49" s="178"/>
      <c r="D49" s="178"/>
      <c r="E49" s="179"/>
      <c r="F49" s="159" t="s">
        <v>126</v>
      </c>
      <c r="G49" s="160"/>
      <c r="H49" s="160"/>
      <c r="I49" s="160"/>
      <c r="J49" s="160"/>
      <c r="K49" s="160"/>
      <c r="L49" s="161"/>
      <c r="M49" s="155" t="s">
        <v>123</v>
      </c>
      <c r="N49" s="155"/>
      <c r="O49" s="155"/>
      <c r="P49" s="155"/>
      <c r="Q49" s="155"/>
      <c r="R49" s="155"/>
      <c r="S49" s="155"/>
      <c r="T49" s="155"/>
      <c r="U49" s="156"/>
      <c r="V49" s="157"/>
      <c r="W49" s="157"/>
      <c r="X49" s="157"/>
      <c r="Y49" s="157"/>
      <c r="Z49" s="157"/>
      <c r="AA49" s="157"/>
      <c r="AB49" s="157"/>
      <c r="AC49" s="158"/>
      <c r="AD49" s="165">
        <f>+IFERROR(U49/U50,0)</f>
        <v>0</v>
      </c>
      <c r="AE49" s="166"/>
      <c r="AF49" s="166"/>
      <c r="AG49" s="166"/>
      <c r="AH49" s="166"/>
      <c r="AI49" s="166"/>
      <c r="AJ49" s="167"/>
      <c r="AK49" s="192" t="s">
        <v>120</v>
      </c>
      <c r="AL49" s="193"/>
      <c r="AM49" s="193"/>
      <c r="AN49" s="193"/>
      <c r="AO49" s="194"/>
    </row>
    <row r="50" spans="2:41" ht="16.5" customHeight="1">
      <c r="B50" s="180"/>
      <c r="C50" s="181"/>
      <c r="D50" s="181"/>
      <c r="E50" s="182"/>
      <c r="F50" s="162"/>
      <c r="G50" s="163"/>
      <c r="H50" s="163"/>
      <c r="I50" s="163"/>
      <c r="J50" s="163"/>
      <c r="K50" s="163"/>
      <c r="L50" s="164"/>
      <c r="M50" s="155" t="s">
        <v>127</v>
      </c>
      <c r="N50" s="155"/>
      <c r="O50" s="155"/>
      <c r="P50" s="155"/>
      <c r="Q50" s="155"/>
      <c r="R50" s="155"/>
      <c r="S50" s="155"/>
      <c r="T50" s="155"/>
      <c r="U50" s="156"/>
      <c r="V50" s="157"/>
      <c r="W50" s="157"/>
      <c r="X50" s="157"/>
      <c r="Y50" s="157"/>
      <c r="Z50" s="157"/>
      <c r="AA50" s="157"/>
      <c r="AB50" s="157"/>
      <c r="AC50" s="158"/>
      <c r="AD50" s="168"/>
      <c r="AE50" s="169"/>
      <c r="AF50" s="169"/>
      <c r="AG50" s="169"/>
      <c r="AH50" s="169"/>
      <c r="AI50" s="169"/>
      <c r="AJ50" s="170"/>
      <c r="AK50" s="195"/>
      <c r="AL50" s="196"/>
      <c r="AM50" s="196"/>
      <c r="AN50" s="196"/>
      <c r="AO50" s="197"/>
    </row>
    <row r="51" spans="2:41" ht="16.5" customHeight="1">
      <c r="B51" s="180"/>
      <c r="C51" s="181"/>
      <c r="D51" s="181"/>
      <c r="E51" s="182"/>
      <c r="F51" s="159" t="s">
        <v>128</v>
      </c>
      <c r="G51" s="160"/>
      <c r="H51" s="160"/>
      <c r="I51" s="160"/>
      <c r="J51" s="160"/>
      <c r="K51" s="160"/>
      <c r="L51" s="161"/>
      <c r="M51" s="155" t="s">
        <v>123</v>
      </c>
      <c r="N51" s="155"/>
      <c r="O51" s="155"/>
      <c r="P51" s="155"/>
      <c r="Q51" s="155"/>
      <c r="R51" s="155"/>
      <c r="S51" s="155"/>
      <c r="T51" s="155"/>
      <c r="U51" s="156"/>
      <c r="V51" s="157"/>
      <c r="W51" s="157"/>
      <c r="X51" s="157"/>
      <c r="Y51" s="157"/>
      <c r="Z51" s="157"/>
      <c r="AA51" s="157"/>
      <c r="AB51" s="157"/>
      <c r="AC51" s="158"/>
      <c r="AD51" s="165">
        <f>+IFERROR(U51/U52,0)</f>
        <v>0</v>
      </c>
      <c r="AE51" s="166"/>
      <c r="AF51" s="166"/>
      <c r="AG51" s="166"/>
      <c r="AH51" s="166"/>
      <c r="AI51" s="166"/>
      <c r="AJ51" s="167"/>
      <c r="AK51" s="192" t="s">
        <v>120</v>
      </c>
      <c r="AL51" s="193"/>
      <c r="AM51" s="193"/>
      <c r="AN51" s="193"/>
      <c r="AO51" s="194"/>
    </row>
    <row r="52" spans="2:41" ht="16.5" customHeight="1">
      <c r="B52" s="183"/>
      <c r="C52" s="184"/>
      <c r="D52" s="184"/>
      <c r="E52" s="185"/>
      <c r="F52" s="162"/>
      <c r="G52" s="163"/>
      <c r="H52" s="163"/>
      <c r="I52" s="163"/>
      <c r="J52" s="163"/>
      <c r="K52" s="163"/>
      <c r="L52" s="164"/>
      <c r="M52" s="155" t="s">
        <v>121</v>
      </c>
      <c r="N52" s="155"/>
      <c r="O52" s="155"/>
      <c r="P52" s="155"/>
      <c r="Q52" s="155"/>
      <c r="R52" s="155"/>
      <c r="S52" s="155"/>
      <c r="T52" s="155"/>
      <c r="U52" s="156"/>
      <c r="V52" s="157"/>
      <c r="W52" s="157"/>
      <c r="X52" s="157"/>
      <c r="Y52" s="157"/>
      <c r="Z52" s="157"/>
      <c r="AA52" s="157"/>
      <c r="AB52" s="157"/>
      <c r="AC52" s="158"/>
      <c r="AD52" s="168"/>
      <c r="AE52" s="169"/>
      <c r="AF52" s="169"/>
      <c r="AG52" s="169"/>
      <c r="AH52" s="169"/>
      <c r="AI52" s="169"/>
      <c r="AJ52" s="170"/>
      <c r="AK52" s="195"/>
      <c r="AL52" s="196"/>
      <c r="AM52" s="196"/>
      <c r="AN52" s="196"/>
      <c r="AO52" s="197"/>
    </row>
    <row r="53" spans="2:41" ht="34.5" customHeight="1">
      <c r="B53" s="130" t="s">
        <v>129</v>
      </c>
      <c r="C53" s="131"/>
      <c r="D53" s="131"/>
      <c r="E53" s="131"/>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3"/>
    </row>
    <row r="54" spans="2:41" ht="20.25" customHeight="1">
      <c r="B54" s="107" t="s">
        <v>130</v>
      </c>
      <c r="C54" s="107"/>
      <c r="D54" s="107"/>
      <c r="E54" s="107"/>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row>
    <row r="55" spans="2:41" ht="11.25">
      <c r="B55" s="204"/>
      <c r="C55" s="204"/>
      <c r="D55" s="204"/>
      <c r="E55" s="204"/>
      <c r="F55" s="204"/>
      <c r="G55" s="204"/>
      <c r="H55" s="204"/>
      <c r="I55" s="204"/>
      <c r="J55" s="204"/>
      <c r="K55" s="204"/>
      <c r="L55" s="204"/>
      <c r="M55" s="204"/>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4"/>
      <c r="AN55" s="204"/>
      <c r="AO55" s="204"/>
    </row>
    <row r="56" spans="2:41" ht="11.25">
      <c r="B56" s="204"/>
      <c r="C56" s="204"/>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4"/>
      <c r="AK56" s="204"/>
      <c r="AL56" s="204"/>
      <c r="AM56" s="204"/>
      <c r="AN56" s="204"/>
      <c r="AO56" s="204"/>
    </row>
    <row r="57" spans="2:41" ht="11.25">
      <c r="B57" s="204"/>
      <c r="C57" s="204"/>
      <c r="D57" s="204"/>
      <c r="E57" s="204"/>
      <c r="F57" s="204"/>
      <c r="G57" s="204"/>
      <c r="H57" s="204"/>
      <c r="I57" s="204"/>
      <c r="J57" s="204"/>
      <c r="K57" s="204"/>
      <c r="L57" s="204"/>
      <c r="M57" s="204"/>
      <c r="N57" s="204"/>
      <c r="O57" s="204"/>
      <c r="P57" s="204"/>
      <c r="Q57" s="204"/>
      <c r="R57" s="204"/>
      <c r="S57" s="204"/>
      <c r="T57" s="204"/>
      <c r="U57" s="204"/>
      <c r="V57" s="204"/>
      <c r="W57" s="204"/>
      <c r="X57" s="204"/>
      <c r="Y57" s="204"/>
      <c r="Z57" s="204"/>
      <c r="AA57" s="204"/>
      <c r="AB57" s="204"/>
      <c r="AC57" s="204"/>
      <c r="AD57" s="204"/>
      <c r="AE57" s="204"/>
      <c r="AF57" s="204"/>
      <c r="AG57" s="204"/>
      <c r="AH57" s="204"/>
      <c r="AI57" s="204"/>
      <c r="AJ57" s="204"/>
      <c r="AK57" s="204"/>
      <c r="AL57" s="204"/>
      <c r="AM57" s="204"/>
      <c r="AN57" s="204"/>
      <c r="AO57" s="204"/>
    </row>
    <row r="58" spans="2:41" ht="11.25">
      <c r="B58" s="204"/>
      <c r="C58" s="204"/>
      <c r="D58" s="204"/>
      <c r="E58" s="204"/>
      <c r="F58" s="204"/>
      <c r="G58" s="204"/>
      <c r="H58" s="204"/>
      <c r="I58" s="204"/>
      <c r="J58" s="204"/>
      <c r="K58" s="204"/>
      <c r="L58" s="204"/>
      <c r="M58" s="204"/>
      <c r="N58" s="204"/>
      <c r="O58" s="204"/>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204"/>
      <c r="AM58" s="204"/>
      <c r="AN58" s="204"/>
      <c r="AO58" s="204"/>
    </row>
    <row r="59" spans="2:41" ht="11.25">
      <c r="B59" s="204"/>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c r="AL59" s="204"/>
      <c r="AM59" s="204"/>
      <c r="AN59" s="204"/>
      <c r="AO59" s="204"/>
    </row>
    <row r="60" spans="2:41" ht="11.25">
      <c r="B60" s="204"/>
      <c r="C60" s="204"/>
      <c r="D60" s="204"/>
      <c r="E60" s="204"/>
      <c r="F60" s="204"/>
      <c r="G60" s="204"/>
      <c r="H60" s="204"/>
      <c r="I60" s="204"/>
      <c r="J60" s="204"/>
      <c r="K60" s="204"/>
      <c r="L60" s="204"/>
      <c r="M60" s="204"/>
      <c r="N60" s="204"/>
      <c r="O60" s="204"/>
      <c r="P60" s="204"/>
      <c r="Q60" s="204"/>
      <c r="R60" s="204"/>
      <c r="S60" s="204"/>
      <c r="T60" s="204"/>
      <c r="U60" s="204"/>
      <c r="V60" s="204"/>
      <c r="W60" s="204"/>
      <c r="X60" s="204"/>
      <c r="Y60" s="204"/>
      <c r="Z60" s="204"/>
      <c r="AA60" s="204"/>
      <c r="AB60" s="204"/>
      <c r="AC60" s="204"/>
      <c r="AD60" s="204"/>
      <c r="AE60" s="204"/>
      <c r="AF60" s="204"/>
      <c r="AG60" s="204"/>
      <c r="AH60" s="204"/>
      <c r="AI60" s="204"/>
      <c r="AJ60" s="204"/>
      <c r="AK60" s="204"/>
      <c r="AL60" s="204"/>
      <c r="AM60" s="204"/>
      <c r="AN60" s="204"/>
      <c r="AO60" s="204"/>
    </row>
    <row r="61" spans="2:41" ht="11.25">
      <c r="B61" s="204"/>
      <c r="C61" s="204"/>
      <c r="D61" s="204"/>
      <c r="E61" s="204"/>
      <c r="F61" s="204"/>
      <c r="G61" s="204"/>
      <c r="H61" s="204"/>
      <c r="I61" s="204"/>
      <c r="J61" s="204"/>
      <c r="K61" s="204"/>
      <c r="L61" s="204"/>
      <c r="M61" s="204"/>
      <c r="N61" s="204"/>
      <c r="O61" s="204"/>
      <c r="P61" s="204"/>
      <c r="Q61" s="204"/>
      <c r="R61" s="204"/>
      <c r="S61" s="204"/>
      <c r="T61" s="204"/>
      <c r="U61" s="204"/>
      <c r="V61" s="204"/>
      <c r="W61" s="204"/>
      <c r="X61" s="204"/>
      <c r="Y61" s="204"/>
      <c r="Z61" s="204"/>
      <c r="AA61" s="204"/>
      <c r="AB61" s="204"/>
      <c r="AC61" s="204"/>
      <c r="AD61" s="204"/>
      <c r="AE61" s="204"/>
      <c r="AF61" s="204"/>
      <c r="AG61" s="204"/>
      <c r="AH61" s="204"/>
      <c r="AI61" s="204"/>
      <c r="AJ61" s="204"/>
      <c r="AK61" s="204"/>
      <c r="AL61" s="204"/>
      <c r="AM61" s="204"/>
      <c r="AN61" s="204"/>
      <c r="AO61" s="204"/>
    </row>
    <row r="62" spans="2:41" ht="11.25">
      <c r="B62" s="204"/>
      <c r="C62" s="204"/>
      <c r="D62" s="204"/>
      <c r="E62" s="204"/>
      <c r="F62" s="204"/>
      <c r="G62" s="204"/>
      <c r="H62" s="204"/>
      <c r="I62" s="204"/>
      <c r="J62" s="204"/>
      <c r="K62" s="204"/>
      <c r="L62" s="204"/>
      <c r="M62" s="204"/>
      <c r="N62" s="204"/>
      <c r="O62" s="204"/>
      <c r="P62" s="204"/>
      <c r="Q62" s="204"/>
      <c r="R62" s="204"/>
      <c r="S62" s="204"/>
      <c r="T62" s="204"/>
      <c r="U62" s="204"/>
      <c r="V62" s="204"/>
      <c r="W62" s="204"/>
      <c r="X62" s="204"/>
      <c r="Y62" s="204"/>
      <c r="Z62" s="204"/>
      <c r="AA62" s="204"/>
      <c r="AB62" s="204"/>
      <c r="AC62" s="204"/>
      <c r="AD62" s="204"/>
      <c r="AE62" s="204"/>
      <c r="AF62" s="204"/>
      <c r="AG62" s="204"/>
      <c r="AH62" s="204"/>
      <c r="AI62" s="204"/>
      <c r="AJ62" s="204"/>
      <c r="AK62" s="204"/>
      <c r="AL62" s="204"/>
      <c r="AM62" s="204"/>
      <c r="AN62" s="204"/>
      <c r="AO62" s="204"/>
    </row>
    <row r="63" spans="2:41" ht="11.25">
      <c r="B63" s="204"/>
      <c r="C63" s="204"/>
      <c r="D63" s="204"/>
      <c r="E63" s="204"/>
      <c r="F63" s="204"/>
      <c r="G63" s="204"/>
      <c r="H63" s="204"/>
      <c r="I63" s="204"/>
      <c r="J63" s="204"/>
      <c r="K63" s="204"/>
      <c r="L63" s="204"/>
      <c r="M63" s="204"/>
      <c r="N63" s="204"/>
      <c r="O63" s="204"/>
      <c r="P63" s="204"/>
      <c r="Q63" s="204"/>
      <c r="R63" s="204"/>
      <c r="S63" s="204"/>
      <c r="T63" s="204"/>
      <c r="U63" s="204"/>
      <c r="V63" s="204"/>
      <c r="W63" s="204"/>
      <c r="X63" s="204"/>
      <c r="Y63" s="204"/>
      <c r="Z63" s="204"/>
      <c r="AA63" s="204"/>
      <c r="AB63" s="204"/>
      <c r="AC63" s="204"/>
      <c r="AD63" s="204"/>
      <c r="AE63" s="204"/>
      <c r="AF63" s="204"/>
      <c r="AG63" s="204"/>
      <c r="AH63" s="204"/>
      <c r="AI63" s="204"/>
      <c r="AJ63" s="204"/>
      <c r="AK63" s="204"/>
      <c r="AL63" s="204"/>
      <c r="AM63" s="204"/>
      <c r="AN63" s="204"/>
      <c r="AO63" s="204"/>
    </row>
    <row r="64" spans="2:41" ht="11.25">
      <c r="B64" s="204"/>
      <c r="C64" s="204"/>
      <c r="D64" s="204"/>
      <c r="E64" s="204"/>
      <c r="F64" s="204"/>
      <c r="G64" s="204"/>
      <c r="H64" s="204"/>
      <c r="I64" s="204"/>
      <c r="J64" s="204"/>
      <c r="K64" s="204"/>
      <c r="L64" s="204"/>
      <c r="M64" s="204"/>
      <c r="N64" s="204"/>
      <c r="O64" s="204"/>
      <c r="P64" s="204"/>
      <c r="Q64" s="204"/>
      <c r="R64" s="204"/>
      <c r="S64" s="204"/>
      <c r="T64" s="204"/>
      <c r="U64" s="204"/>
      <c r="V64" s="204"/>
      <c r="W64" s="204"/>
      <c r="X64" s="204"/>
      <c r="Y64" s="204"/>
      <c r="Z64" s="204"/>
      <c r="AA64" s="204"/>
      <c r="AB64" s="204"/>
      <c r="AC64" s="204"/>
      <c r="AD64" s="204"/>
      <c r="AE64" s="204"/>
      <c r="AF64" s="204"/>
      <c r="AG64" s="204"/>
      <c r="AH64" s="204"/>
      <c r="AI64" s="204"/>
      <c r="AJ64" s="204"/>
      <c r="AK64" s="204"/>
      <c r="AL64" s="204"/>
      <c r="AM64" s="204"/>
      <c r="AN64" s="204"/>
      <c r="AO64" s="204"/>
    </row>
    <row r="65" spans="2:41" ht="11.25">
      <c r="B65" s="204"/>
      <c r="C65" s="204"/>
      <c r="D65" s="204"/>
      <c r="E65" s="204"/>
      <c r="F65" s="204"/>
      <c r="G65" s="204"/>
      <c r="H65" s="204"/>
      <c r="I65" s="204"/>
      <c r="J65" s="204"/>
      <c r="K65" s="204"/>
      <c r="L65" s="204"/>
      <c r="M65" s="204"/>
      <c r="N65" s="204"/>
      <c r="O65" s="204"/>
      <c r="P65" s="204"/>
      <c r="Q65" s="204"/>
      <c r="R65" s="204"/>
      <c r="S65" s="204"/>
      <c r="T65" s="204"/>
      <c r="U65" s="204"/>
      <c r="V65" s="204"/>
      <c r="W65" s="204"/>
      <c r="X65" s="204"/>
      <c r="Y65" s="204"/>
      <c r="Z65" s="204"/>
      <c r="AA65" s="204"/>
      <c r="AB65" s="204"/>
      <c r="AC65" s="204"/>
      <c r="AD65" s="204"/>
      <c r="AE65" s="204"/>
      <c r="AF65" s="204"/>
      <c r="AG65" s="204"/>
      <c r="AH65" s="204"/>
      <c r="AI65" s="204"/>
      <c r="AJ65" s="204"/>
      <c r="AK65" s="204"/>
      <c r="AL65" s="204"/>
      <c r="AM65" s="204"/>
      <c r="AN65" s="204"/>
      <c r="AO65" s="204"/>
    </row>
    <row r="66" spans="2:41" ht="11.25">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row>
    <row r="67" spans="2:41" ht="11.25">
      <c r="B67" s="204"/>
      <c r="C67" s="204"/>
      <c r="D67" s="204"/>
      <c r="E67" s="204"/>
      <c r="F67" s="204"/>
      <c r="G67" s="204"/>
      <c r="H67" s="204"/>
      <c r="I67" s="204"/>
      <c r="J67" s="204"/>
      <c r="K67" s="204"/>
      <c r="L67" s="204"/>
      <c r="M67" s="204"/>
      <c r="N67" s="204"/>
      <c r="O67" s="204"/>
      <c r="P67" s="204"/>
      <c r="Q67" s="204"/>
      <c r="R67" s="204"/>
      <c r="S67" s="204"/>
      <c r="T67" s="204"/>
      <c r="U67" s="204"/>
      <c r="V67" s="204"/>
      <c r="W67" s="204"/>
      <c r="X67" s="204"/>
      <c r="Y67" s="204"/>
      <c r="Z67" s="204"/>
      <c r="AA67" s="204"/>
      <c r="AB67" s="204"/>
      <c r="AC67" s="204"/>
      <c r="AD67" s="204"/>
      <c r="AE67" s="204"/>
      <c r="AF67" s="204"/>
      <c r="AG67" s="204"/>
      <c r="AH67" s="204"/>
      <c r="AI67" s="204"/>
      <c r="AJ67" s="204"/>
      <c r="AK67" s="204"/>
      <c r="AL67" s="204"/>
      <c r="AM67" s="204"/>
      <c r="AN67" s="204"/>
      <c r="AO67" s="204"/>
    </row>
    <row r="68" spans="2:41" ht="11.25">
      <c r="B68" s="204"/>
      <c r="C68" s="204"/>
      <c r="D68" s="204"/>
      <c r="E68" s="204"/>
      <c r="F68" s="204"/>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row>
    <row r="69" spans="2:41" ht="11.25">
      <c r="B69" s="204"/>
      <c r="C69" s="204"/>
      <c r="D69" s="204"/>
      <c r="E69" s="204"/>
      <c r="F69" s="204"/>
      <c r="G69" s="204"/>
      <c r="H69" s="204"/>
      <c r="I69" s="204"/>
      <c r="J69" s="204"/>
      <c r="K69" s="204"/>
      <c r="L69" s="204"/>
      <c r="M69" s="204"/>
      <c r="N69" s="204"/>
      <c r="O69" s="204"/>
      <c r="P69" s="204"/>
      <c r="Q69" s="204"/>
      <c r="R69" s="204"/>
      <c r="S69" s="204"/>
      <c r="T69" s="204"/>
      <c r="U69" s="204"/>
      <c r="V69" s="204"/>
      <c r="W69" s="204"/>
      <c r="X69" s="204"/>
      <c r="Y69" s="204"/>
      <c r="Z69" s="204"/>
      <c r="AA69" s="204"/>
      <c r="AB69" s="204"/>
      <c r="AC69" s="204"/>
      <c r="AD69" s="204"/>
      <c r="AE69" s="204"/>
      <c r="AF69" s="204"/>
      <c r="AG69" s="204"/>
      <c r="AH69" s="204"/>
      <c r="AI69" s="204"/>
      <c r="AJ69" s="204"/>
      <c r="AK69" s="204"/>
      <c r="AL69" s="204"/>
      <c r="AM69" s="204"/>
      <c r="AN69" s="204"/>
      <c r="AO69" s="204"/>
    </row>
    <row r="70" spans="2:41" ht="11.25">
      <c r="B70" s="204"/>
      <c r="C70" s="204"/>
      <c r="D70" s="204"/>
      <c r="E70" s="204"/>
      <c r="F70" s="204"/>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4"/>
      <c r="AF70" s="204"/>
      <c r="AG70" s="204"/>
      <c r="AH70" s="204"/>
      <c r="AI70" s="204"/>
      <c r="AJ70" s="204"/>
      <c r="AK70" s="204"/>
      <c r="AL70" s="204"/>
      <c r="AM70" s="204"/>
      <c r="AN70" s="204"/>
      <c r="AO70" s="204"/>
    </row>
    <row r="71" spans="2:41" ht="11.25">
      <c r="B71" s="204"/>
      <c r="C71" s="204"/>
      <c r="D71" s="204"/>
      <c r="E71" s="204"/>
      <c r="F71" s="204"/>
      <c r="G71" s="204"/>
      <c r="H71" s="204"/>
      <c r="I71" s="204"/>
      <c r="J71" s="204"/>
      <c r="K71" s="204"/>
      <c r="L71" s="204"/>
      <c r="M71" s="204"/>
      <c r="N71" s="204"/>
      <c r="O71" s="204"/>
      <c r="P71" s="204"/>
      <c r="Q71" s="204"/>
      <c r="R71" s="204"/>
      <c r="S71" s="204"/>
      <c r="T71" s="204"/>
      <c r="U71" s="204"/>
      <c r="V71" s="204"/>
      <c r="W71" s="204"/>
      <c r="X71" s="204"/>
      <c r="Y71" s="204"/>
      <c r="Z71" s="204"/>
      <c r="AA71" s="204"/>
      <c r="AB71" s="204"/>
      <c r="AC71" s="204"/>
      <c r="AD71" s="204"/>
      <c r="AE71" s="204"/>
      <c r="AF71" s="204"/>
      <c r="AG71" s="204"/>
      <c r="AH71" s="204"/>
      <c r="AI71" s="204"/>
      <c r="AJ71" s="204"/>
      <c r="AK71" s="204"/>
      <c r="AL71" s="204"/>
      <c r="AM71" s="204"/>
      <c r="AN71" s="204"/>
      <c r="AO71" s="204"/>
    </row>
    <row r="72" spans="2:41" ht="11.25">
      <c r="B72" s="204"/>
      <c r="C72" s="204"/>
      <c r="D72" s="204"/>
      <c r="E72" s="204"/>
      <c r="F72" s="204"/>
      <c r="G72" s="204"/>
      <c r="H72" s="204"/>
      <c r="I72" s="204"/>
      <c r="J72" s="204"/>
      <c r="K72" s="204"/>
      <c r="L72" s="204"/>
      <c r="M72" s="204"/>
      <c r="N72" s="204"/>
      <c r="O72" s="204"/>
      <c r="P72" s="204"/>
      <c r="Q72" s="204"/>
      <c r="R72" s="204"/>
      <c r="S72" s="204"/>
      <c r="T72" s="204"/>
      <c r="U72" s="204"/>
      <c r="V72" s="204"/>
      <c r="W72" s="204"/>
      <c r="X72" s="204"/>
      <c r="Y72" s="204"/>
      <c r="Z72" s="204"/>
      <c r="AA72" s="204"/>
      <c r="AB72" s="204"/>
      <c r="AC72" s="204"/>
      <c r="AD72" s="204"/>
      <c r="AE72" s="204"/>
      <c r="AF72" s="204"/>
      <c r="AG72" s="204"/>
      <c r="AH72" s="204"/>
      <c r="AI72" s="204"/>
      <c r="AJ72" s="204"/>
      <c r="AK72" s="204"/>
      <c r="AL72" s="204"/>
      <c r="AM72" s="204"/>
      <c r="AN72" s="204"/>
      <c r="AO72" s="204"/>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13" customWidth="1"/>
    <col min="2" max="2" width="47.42578125" style="13" customWidth="1"/>
    <col min="3" max="3" width="7.140625" style="13" bestFit="1" customWidth="1"/>
    <col min="4" max="4" width="11.42578125" style="13" customWidth="1"/>
    <col min="5" max="5" width="21" style="14" customWidth="1"/>
    <col min="6" max="7" width="11.42578125" style="13" customWidth="1"/>
    <col min="8" max="8" width="4.28515625" style="13" customWidth="1"/>
    <col min="9" max="16384" width="11.42578125" style="13" hidden="1"/>
  </cols>
  <sheetData>
    <row r="1" spans="2:7"/>
    <row r="2" spans="2:7" s="20" customFormat="1" ht="15" customHeight="1">
      <c r="B2" s="15"/>
      <c r="C2" s="16"/>
      <c r="D2" s="16"/>
      <c r="E2" s="17"/>
      <c r="F2" s="18"/>
      <c r="G2" s="19"/>
    </row>
    <row r="3" spans="2:7" s="20" customFormat="1" ht="15" customHeight="1">
      <c r="B3" s="21"/>
      <c r="C3" s="22"/>
      <c r="D3" s="22"/>
      <c r="E3" s="23"/>
      <c r="F3" s="24"/>
      <c r="G3" s="25"/>
    </row>
    <row r="4" spans="2:7" s="20" customFormat="1" ht="15.75" customHeight="1">
      <c r="B4" s="21"/>
      <c r="C4" s="22"/>
      <c r="D4" s="22"/>
      <c r="E4" s="23"/>
      <c r="F4" s="24"/>
      <c r="G4" s="25"/>
    </row>
    <row r="5" spans="2:7" s="20" customFormat="1" ht="15.75" customHeight="1">
      <c r="B5" s="21"/>
      <c r="C5" s="22"/>
      <c r="D5" s="22"/>
      <c r="E5" s="23"/>
      <c r="F5" s="24"/>
      <c r="G5" s="25"/>
    </row>
    <row r="6" spans="2:7" s="20" customFormat="1" ht="15.75" customHeight="1">
      <c r="B6" s="21"/>
      <c r="C6" s="22"/>
      <c r="D6" s="22"/>
      <c r="E6" s="23"/>
      <c r="G6" s="26"/>
    </row>
    <row r="7" spans="2:7" s="20" customFormat="1" ht="15.75" customHeight="1">
      <c r="B7" s="21"/>
      <c r="C7" s="22"/>
      <c r="D7" s="22"/>
      <c r="E7" s="23"/>
      <c r="G7" s="26"/>
    </row>
    <row r="8" spans="2:7" s="20" customFormat="1" ht="15.75" customHeight="1">
      <c r="B8" s="21"/>
      <c r="C8" s="22"/>
      <c r="D8" s="22"/>
      <c r="E8" s="23"/>
      <c r="G8" s="26"/>
    </row>
    <row r="9" spans="2:7" s="20" customFormat="1" ht="9" customHeight="1">
      <c r="B9" s="208" t="s">
        <v>131</v>
      </c>
      <c r="C9" s="209"/>
      <c r="D9" s="209"/>
      <c r="E9" s="209"/>
      <c r="F9" s="209"/>
      <c r="G9" s="210"/>
    </row>
    <row r="10" spans="2:7" s="20" customFormat="1" ht="9" customHeight="1">
      <c r="B10" s="211"/>
      <c r="C10" s="212"/>
      <c r="D10" s="212"/>
      <c r="E10" s="212"/>
      <c r="F10" s="212"/>
      <c r="G10" s="213"/>
    </row>
    <row r="11" spans="2:7" s="31" customFormat="1" ht="15.75" customHeight="1">
      <c r="B11" s="27"/>
      <c r="C11" s="28"/>
      <c r="D11" s="28"/>
      <c r="E11" s="29"/>
      <c r="F11" s="28"/>
      <c r="G11" s="30"/>
    </row>
    <row r="12" spans="2:7" s="31" customFormat="1" ht="34.5" customHeight="1">
      <c r="B12" s="214" t="s">
        <v>132</v>
      </c>
      <c r="C12" s="215"/>
      <c r="D12" s="215"/>
      <c r="E12" s="215"/>
      <c r="F12" s="215"/>
      <c r="G12" s="216"/>
    </row>
    <row r="13" spans="2:7">
      <c r="B13" s="32"/>
      <c r="C13" s="33"/>
      <c r="D13" s="33"/>
      <c r="E13" s="34"/>
      <c r="F13" s="33"/>
      <c r="G13" s="35"/>
    </row>
    <row r="14" spans="2:7">
      <c r="B14" s="36" t="s">
        <v>133</v>
      </c>
      <c r="C14" s="33"/>
      <c r="D14" s="33"/>
      <c r="E14" s="34"/>
      <c r="F14" s="33"/>
      <c r="G14" s="35"/>
    </row>
    <row r="15" spans="2:7">
      <c r="B15" s="37"/>
      <c r="C15" s="38"/>
      <c r="D15" s="38"/>
      <c r="E15" s="39"/>
      <c r="F15" s="38"/>
      <c r="G15" s="40"/>
    </row>
    <row r="16" spans="2:7" ht="25.5">
      <c r="B16" s="217" t="s">
        <v>134</v>
      </c>
      <c r="C16" s="217"/>
      <c r="D16" s="41" t="s">
        <v>135</v>
      </c>
      <c r="E16" s="217" t="s">
        <v>136</v>
      </c>
      <c r="F16" s="217"/>
      <c r="G16" s="217"/>
    </row>
    <row r="17" spans="2:7" ht="22.5" customHeight="1">
      <c r="B17" s="218" t="s">
        <v>137</v>
      </c>
      <c r="C17" s="218"/>
      <c r="D17" s="42">
        <v>0.1</v>
      </c>
      <c r="E17" s="219" t="s">
        <v>138</v>
      </c>
      <c r="F17" s="219"/>
      <c r="G17" s="219"/>
    </row>
    <row r="18" spans="2:7" ht="28.5" customHeight="1">
      <c r="B18" s="218" t="s">
        <v>139</v>
      </c>
      <c r="C18" s="218"/>
      <c r="D18" s="42">
        <v>0.2</v>
      </c>
      <c r="E18" s="222" t="s">
        <v>140</v>
      </c>
      <c r="F18" s="222"/>
      <c r="G18" s="222"/>
    </row>
    <row r="19" spans="2:7" ht="29.25" customHeight="1">
      <c r="B19" s="218" t="s">
        <v>141</v>
      </c>
      <c r="C19" s="218"/>
      <c r="D19" s="42">
        <v>0.1</v>
      </c>
      <c r="E19" s="222" t="s">
        <v>142</v>
      </c>
      <c r="F19" s="222"/>
      <c r="G19" s="222"/>
    </row>
    <row r="20" spans="2:7" ht="25.5" customHeight="1">
      <c r="B20" s="218" t="s">
        <v>143</v>
      </c>
      <c r="C20" s="218"/>
      <c r="D20" s="42">
        <v>0.2</v>
      </c>
      <c r="E20" s="222" t="s">
        <v>140</v>
      </c>
      <c r="F20" s="222"/>
      <c r="G20" s="222"/>
    </row>
    <row r="21" spans="2:7" ht="23.25" customHeight="1">
      <c r="B21" s="220" t="s">
        <v>144</v>
      </c>
      <c r="C21" s="221"/>
      <c r="D21" s="42">
        <v>0.1</v>
      </c>
      <c r="E21" s="219" t="s">
        <v>138</v>
      </c>
      <c r="F21" s="219"/>
      <c r="G21" s="219"/>
    </row>
    <row r="22" spans="2:7" ht="27" customHeight="1">
      <c r="B22" s="13" t="s">
        <v>145</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1"/>
  <sheetViews>
    <sheetView showGridLines="0" zoomScale="80" zoomScaleNormal="80" workbookViewId="0">
      <selection activeCell="C11" sqref="C11:E11"/>
    </sheetView>
  </sheetViews>
  <sheetFormatPr baseColWidth="10" defaultColWidth="11.42578125" defaultRowHeight="0" customHeight="1" zeroHeight="1"/>
  <cols>
    <col min="1" max="1" width="2.28515625" style="2" customWidth="1"/>
    <col min="2" max="2" width="10.7109375" style="43" customWidth="1"/>
    <col min="3" max="3" width="15.7109375" style="43" customWidth="1"/>
    <col min="4" max="4" width="11.42578125" style="43" customWidth="1"/>
    <col min="5" max="5" width="20.42578125" style="43" customWidth="1"/>
    <col min="6" max="6" width="15.140625" style="43" customWidth="1"/>
    <col min="7" max="7" width="12.42578125" style="43" customWidth="1"/>
    <col min="8" max="8" width="16.5703125" style="43" customWidth="1"/>
    <col min="9" max="10" width="12.5703125" style="43" customWidth="1"/>
    <col min="11" max="11" width="21.5703125" style="43" customWidth="1"/>
    <col min="12" max="12" width="3" style="2" customWidth="1"/>
    <col min="13" max="18" width="11.42578125" style="2" customWidth="1"/>
    <col min="19" max="16384" width="11.42578125" style="2"/>
  </cols>
  <sheetData>
    <row r="1" spans="2:11" ht="14.25"/>
    <row r="2" spans="2:11" ht="6" customHeight="1">
      <c r="B2" s="229"/>
      <c r="C2" s="229"/>
      <c r="D2" s="229"/>
      <c r="E2" s="229"/>
      <c r="F2" s="229"/>
      <c r="G2" s="229"/>
      <c r="H2" s="229"/>
      <c r="I2" s="229"/>
      <c r="J2" s="229"/>
      <c r="K2" s="229"/>
    </row>
    <row r="3" spans="2:11" ht="15.75" customHeight="1">
      <c r="B3" s="229"/>
      <c r="C3" s="229"/>
      <c r="D3" s="229"/>
      <c r="E3" s="229"/>
      <c r="F3" s="229"/>
      <c r="G3" s="229"/>
      <c r="H3" s="229"/>
      <c r="I3" s="229"/>
      <c r="J3" s="229"/>
      <c r="K3" s="229"/>
    </row>
    <row r="4" spans="2:11" ht="15.75" customHeight="1">
      <c r="B4" s="229"/>
      <c r="C4" s="229"/>
      <c r="D4" s="229"/>
      <c r="E4" s="229"/>
      <c r="F4" s="229"/>
      <c r="G4" s="229"/>
      <c r="H4" s="229"/>
      <c r="I4" s="229"/>
      <c r="J4" s="229"/>
      <c r="K4" s="229"/>
    </row>
    <row r="5" spans="2:11" ht="15.75" customHeight="1">
      <c r="B5" s="229"/>
      <c r="C5" s="229"/>
      <c r="D5" s="229"/>
      <c r="E5" s="229"/>
      <c r="F5" s="229"/>
      <c r="G5" s="229"/>
      <c r="H5" s="229"/>
      <c r="I5" s="229"/>
      <c r="J5" s="229"/>
      <c r="K5" s="229"/>
    </row>
    <row r="6" spans="2:11" ht="15.75" customHeight="1">
      <c r="B6" s="229"/>
      <c r="C6" s="229"/>
      <c r="D6" s="229"/>
      <c r="E6" s="229"/>
      <c r="F6" s="229"/>
      <c r="G6" s="229"/>
      <c r="H6" s="229"/>
      <c r="I6" s="229"/>
      <c r="J6" s="229"/>
      <c r="K6" s="229"/>
    </row>
    <row r="7" spans="2:11" ht="11.25">
      <c r="B7" s="229"/>
      <c r="C7" s="229"/>
      <c r="D7" s="229"/>
      <c r="E7" s="229"/>
      <c r="F7" s="229"/>
      <c r="G7" s="229"/>
      <c r="H7" s="229"/>
      <c r="I7" s="229"/>
      <c r="J7" s="229"/>
      <c r="K7" s="229"/>
    </row>
    <row r="8" spans="2:11" ht="11.25">
      <c r="B8" s="229" t="s">
        <v>146</v>
      </c>
      <c r="C8" s="229"/>
      <c r="D8" s="229"/>
      <c r="E8" s="229"/>
      <c r="F8" s="229"/>
      <c r="G8" s="229"/>
      <c r="H8" s="229"/>
      <c r="I8" s="229"/>
      <c r="J8" s="229"/>
      <c r="K8" s="229"/>
    </row>
    <row r="9" spans="2:11" ht="18" customHeight="1">
      <c r="B9" s="230" t="s">
        <v>147</v>
      </c>
      <c r="C9" s="231"/>
      <c r="D9" s="231"/>
      <c r="E9" s="231"/>
      <c r="F9" s="231"/>
      <c r="G9" s="231"/>
      <c r="H9" s="231"/>
      <c r="I9" s="231"/>
      <c r="J9" s="231"/>
      <c r="K9" s="232"/>
    </row>
    <row r="10" spans="2:11" s="45" customFormat="1" ht="9.75" customHeight="1">
      <c r="B10" s="44"/>
      <c r="C10" s="44"/>
      <c r="D10" s="44"/>
      <c r="E10" s="44"/>
      <c r="F10" s="44"/>
      <c r="G10" s="44"/>
      <c r="H10" s="44"/>
      <c r="I10" s="44"/>
      <c r="J10" s="44"/>
      <c r="K10" s="44"/>
    </row>
    <row r="11" spans="2:11" ht="18" customHeight="1">
      <c r="B11" s="46" t="s">
        <v>148</v>
      </c>
      <c r="C11" s="223" t="str">
        <f>IF('OPER BANCARIO Y FINAN'!D9="","",'OPER BANCARIO Y FINAN'!D9)</f>
        <v/>
      </c>
      <c r="D11" s="223"/>
      <c r="E11" s="223"/>
      <c r="F11" s="47" t="s">
        <v>149</v>
      </c>
      <c r="G11" s="224" t="str">
        <f>IF('OPER BANCARIO Y FINAN'!F9="","",'OPER BANCARIO Y FINAN'!F9)</f>
        <v/>
      </c>
      <c r="H11" s="225"/>
      <c r="I11" s="48" t="s">
        <v>150</v>
      </c>
      <c r="J11" s="233" t="str">
        <f>IF('OPER BANCARIO Y FINAN'!T9="","",'OPER BANCARIO Y FINAN'!T9)</f>
        <v/>
      </c>
      <c r="K11" s="234"/>
    </row>
    <row r="12" spans="2:11" ht="18" customHeight="1">
      <c r="B12" s="46" t="s">
        <v>151</v>
      </c>
      <c r="C12" s="223" t="str">
        <f>IF('OPER BANCARIO Y FINAN'!D10="","",'OPER BANCARIO Y FINAN'!D10)</f>
        <v/>
      </c>
      <c r="D12" s="223"/>
      <c r="E12" s="223"/>
      <c r="F12" s="47" t="s">
        <v>152</v>
      </c>
      <c r="G12" s="224" t="str">
        <f>IF('OPER BANCARIO Y FINAN'!F10="","",'OPER BANCARIO Y FINAN'!F10)</f>
        <v/>
      </c>
      <c r="H12" s="225"/>
      <c r="I12" s="48" t="s">
        <v>153</v>
      </c>
      <c r="J12" s="226" t="str">
        <f>IF('OPER BANCARIO Y FINAN'!T10="","",'OPER BANCARIO Y FINAN'!T10)</f>
        <v/>
      </c>
      <c r="K12" s="227"/>
    </row>
    <row r="13" spans="2:11" ht="18" customHeight="1">
      <c r="B13" s="46" t="s">
        <v>154</v>
      </c>
      <c r="C13" s="223" t="str">
        <f>IF('OPER BANCARIO Y FINAN'!D11="","",'OPER BANCARIO Y FINAN'!D11)</f>
        <v/>
      </c>
      <c r="D13" s="223"/>
      <c r="E13" s="223"/>
      <c r="F13" s="47" t="s">
        <v>155</v>
      </c>
      <c r="G13" s="224" t="str">
        <f>IF('OPER BANCARIO Y FINAN'!F11="","",'OPER BANCARIO Y FINAN'!F11)</f>
        <v/>
      </c>
      <c r="H13" s="225"/>
      <c r="I13" s="48" t="s">
        <v>156</v>
      </c>
      <c r="J13" s="226" t="str">
        <f>IF('OPER BANCARIO Y FINAN'!T11="","",'OPER BANCARIO Y FINAN'!T11)</f>
        <v/>
      </c>
      <c r="K13" s="227"/>
    </row>
    <row r="14" spans="2:11" ht="12.75">
      <c r="B14" s="49"/>
      <c r="C14" s="50"/>
      <c r="D14" s="50"/>
      <c r="E14" s="50"/>
      <c r="F14" s="50"/>
      <c r="G14" s="50"/>
      <c r="H14" s="50"/>
      <c r="I14" s="50"/>
      <c r="J14" s="50"/>
      <c r="K14" s="50"/>
    </row>
    <row r="15" spans="2:11" ht="25.5" customHeight="1">
      <c r="B15" s="228" t="s">
        <v>157</v>
      </c>
      <c r="C15" s="228"/>
      <c r="D15" s="228"/>
      <c r="E15" s="228"/>
      <c r="F15" s="228"/>
      <c r="G15" s="228"/>
      <c r="H15" s="228"/>
      <c r="I15" s="228"/>
      <c r="J15" s="228"/>
      <c r="K15" s="228"/>
    </row>
    <row r="16" spans="2:11" ht="9.75" customHeight="1">
      <c r="B16" s="49"/>
      <c r="C16" s="50"/>
      <c r="D16" s="50"/>
      <c r="E16" s="50"/>
      <c r="F16" s="50"/>
      <c r="G16" s="50"/>
      <c r="H16" s="50"/>
      <c r="I16" s="50"/>
      <c r="J16" s="50"/>
      <c r="K16" s="50"/>
    </row>
    <row r="17" spans="2:11" ht="51">
      <c r="B17" s="51" t="s">
        <v>158</v>
      </c>
      <c r="C17" s="51" t="s">
        <v>159</v>
      </c>
      <c r="D17" s="51" t="s">
        <v>160</v>
      </c>
      <c r="E17" s="51" t="s">
        <v>161</v>
      </c>
      <c r="F17" s="51" t="s">
        <v>162</v>
      </c>
      <c r="G17" s="51" t="s">
        <v>163</v>
      </c>
      <c r="H17" s="51" t="s">
        <v>164</v>
      </c>
      <c r="I17" s="51" t="s">
        <v>165</v>
      </c>
      <c r="J17" s="51" t="s">
        <v>166</v>
      </c>
      <c r="K17" s="51" t="s">
        <v>167</v>
      </c>
    </row>
    <row r="18" spans="2:11" ht="23.25" customHeight="1">
      <c r="B18" s="52"/>
      <c r="C18" s="52"/>
      <c r="D18" s="52"/>
      <c r="E18" s="52"/>
      <c r="F18" s="53"/>
      <c r="G18" s="52"/>
      <c r="H18" s="52"/>
      <c r="I18" s="52"/>
      <c r="J18" s="52"/>
      <c r="K18" s="54"/>
    </row>
    <row r="19" spans="2:11" ht="23.25" customHeight="1">
      <c r="B19" s="52"/>
      <c r="C19" s="52"/>
      <c r="D19" s="52"/>
      <c r="E19" s="52"/>
      <c r="F19" s="53"/>
      <c r="G19" s="52"/>
      <c r="H19" s="52"/>
      <c r="I19" s="52"/>
      <c r="J19" s="52"/>
      <c r="K19" s="54"/>
    </row>
    <row r="20" spans="2:11" ht="23.25" customHeight="1">
      <c r="B20" s="52"/>
      <c r="C20" s="52"/>
      <c r="D20" s="52"/>
      <c r="E20" s="52"/>
      <c r="F20" s="53"/>
      <c r="G20" s="52"/>
      <c r="H20" s="52"/>
      <c r="I20" s="52"/>
      <c r="J20" s="52"/>
      <c r="K20" s="54"/>
    </row>
    <row r="21" spans="2:11" ht="23.25" customHeight="1">
      <c r="B21" s="52"/>
      <c r="C21" s="52"/>
      <c r="D21" s="52"/>
      <c r="E21" s="52"/>
      <c r="F21" s="53"/>
      <c r="G21" s="52"/>
      <c r="H21" s="52"/>
      <c r="I21" s="52"/>
      <c r="J21" s="52"/>
      <c r="K21" s="54"/>
    </row>
    <row r="22" spans="2:11" ht="23.25" customHeight="1">
      <c r="B22" s="52"/>
      <c r="C22" s="52"/>
      <c r="D22" s="52"/>
      <c r="E22" s="52"/>
      <c r="F22" s="53"/>
      <c r="G22" s="52"/>
      <c r="H22" s="52"/>
      <c r="I22" s="52"/>
      <c r="J22" s="52"/>
      <c r="K22" s="54"/>
    </row>
    <row r="23" spans="2:11" ht="23.25" customHeight="1">
      <c r="B23" s="52"/>
      <c r="C23" s="52"/>
      <c r="D23" s="52"/>
      <c r="E23" s="52"/>
      <c r="F23" s="53"/>
      <c r="G23" s="52"/>
      <c r="H23" s="52"/>
      <c r="I23" s="52"/>
      <c r="J23" s="52"/>
      <c r="K23" s="54"/>
    </row>
    <row r="24" spans="2:11" ht="23.25" customHeight="1">
      <c r="B24" s="52"/>
      <c r="C24" s="52"/>
      <c r="D24" s="52"/>
      <c r="E24" s="52"/>
      <c r="F24" s="53"/>
      <c r="G24" s="52"/>
      <c r="H24" s="52"/>
      <c r="I24" s="52"/>
      <c r="J24" s="52"/>
      <c r="K24" s="54"/>
    </row>
    <row r="25" spans="2:11" ht="23.25" customHeight="1">
      <c r="B25" s="52"/>
      <c r="C25" s="52"/>
      <c r="D25" s="52"/>
      <c r="E25" s="52"/>
      <c r="F25" s="53"/>
      <c r="G25" s="52"/>
      <c r="H25" s="52"/>
      <c r="I25" s="52"/>
      <c r="J25" s="52"/>
      <c r="K25" s="54"/>
    </row>
    <row r="26" spans="2:11" ht="23.25" customHeight="1">
      <c r="B26" s="52"/>
      <c r="C26" s="52"/>
      <c r="D26" s="52"/>
      <c r="E26" s="52"/>
      <c r="F26" s="53"/>
      <c r="G26" s="52"/>
      <c r="H26" s="52"/>
      <c r="I26" s="52"/>
      <c r="J26" s="52"/>
      <c r="K26" s="54"/>
    </row>
    <row r="27" spans="2:11" ht="23.25" customHeight="1">
      <c r="B27" s="52"/>
      <c r="C27" s="52"/>
      <c r="D27" s="52"/>
      <c r="E27" s="52"/>
      <c r="F27" s="53"/>
      <c r="G27" s="52"/>
      <c r="H27" s="52"/>
      <c r="I27" s="52"/>
      <c r="J27" s="52"/>
      <c r="K27" s="54"/>
    </row>
    <row r="28" spans="2:11" ht="12">
      <c r="B28" s="55"/>
      <c r="C28" s="56"/>
      <c r="D28" s="55"/>
      <c r="E28" s="57"/>
      <c r="F28" s="58"/>
      <c r="G28" s="59"/>
      <c r="H28" s="59"/>
      <c r="I28" s="59"/>
      <c r="J28" s="59"/>
      <c r="K28" s="60"/>
    </row>
    <row r="29" spans="2:11" ht="14.25">
      <c r="B29" s="61" t="s">
        <v>168</v>
      </c>
    </row>
    <row r="30" spans="2:11" ht="14.25"/>
    <row r="31" spans="2:11" ht="14.25" hidden="1"/>
    <row r="32" spans="2:11" ht="14.25" hidden="1"/>
    <row r="33" ht="14.25" hidden="1"/>
    <row r="34" ht="14.25" hidden="1"/>
    <row r="35" ht="14.25" hidden="1"/>
    <row r="36" ht="14.25" hidden="1"/>
    <row r="37" ht="14.25" hidden="1"/>
    <row r="38" ht="14.25" hidden="1"/>
    <row r="39" ht="14.25" hidden="1"/>
    <row r="40" ht="14.25" hidden="1"/>
    <row r="41" ht="14.25" hidden="1"/>
    <row r="42" ht="14.25" hidden="1"/>
    <row r="43" ht="14.25" hidden="1"/>
    <row r="44" ht="14.25" hidden="1"/>
    <row r="45" ht="14.25" hidden="1"/>
    <row r="46" ht="14.25" hidden="1"/>
    <row r="47" ht="14.25" hidden="1"/>
    <row r="48" ht="14.25" hidden="1"/>
    <row r="49" ht="14.25" hidden="1"/>
    <row r="50" ht="14.25" hidden="1"/>
    <row r="51" ht="14.25" hidden="1"/>
    <row r="52" ht="14.25" hidden="1"/>
    <row r="53" ht="14.25" hidden="1"/>
    <row r="54" ht="14.25" hidden="1"/>
    <row r="55" ht="14.25" hidden="1"/>
    <row r="56" ht="14.25" hidden="1"/>
    <row r="57" ht="14.25" hidden="1"/>
    <row r="58" ht="14.25" hidden="1"/>
    <row r="59" ht="14.25" hidden="1"/>
    <row r="60" ht="14.25" hidden="1"/>
    <row r="61" ht="14.25" hidden="1"/>
    <row r="62" ht="14.25" hidden="1"/>
    <row r="63" ht="14.25" hidden="1"/>
    <row r="64" ht="14.25" hidden="1"/>
    <row r="65" ht="14.25" hidden="1"/>
    <row r="66" ht="14.25" hidden="1"/>
    <row r="67" ht="14.25" hidden="1"/>
    <row r="68" ht="14.25" hidden="1"/>
    <row r="69" ht="14.25" hidden="1"/>
    <row r="70" ht="14.25" hidden="1"/>
    <row r="71" ht="14.25" hidden="1"/>
    <row r="72" ht="14.25" hidden="1"/>
    <row r="73" ht="14.25" hidden="1"/>
    <row r="74" ht="14.25" hidden="1"/>
    <row r="75" ht="14.25" hidden="1"/>
    <row r="76" ht="14.25" hidden="1"/>
    <row r="77" ht="14.25" hidden="1"/>
    <row r="78" ht="14.25" hidden="1"/>
    <row r="79" ht="14.25" hidden="1"/>
    <row r="80" ht="14.25" hidden="1"/>
    <row r="81" ht="14.25" hidden="1"/>
    <row r="82" ht="14.25" hidden="1"/>
    <row r="83" ht="14.25" hidden="1"/>
    <row r="84" ht="14.25"/>
    <row r="85" ht="14.25"/>
    <row r="86" ht="14.25"/>
    <row r="87" ht="14.25"/>
    <row r="88" ht="14.25" customHeight="1"/>
    <row r="89" ht="14.25" customHeight="1"/>
    <row r="90" ht="14.25" customHeight="1"/>
    <row r="91" ht="14.25" customHeight="1"/>
  </sheetData>
  <sheetProtection insertRows="0"/>
  <mergeCells count="12">
    <mergeCell ref="C13:E13"/>
    <mergeCell ref="G13:H13"/>
    <mergeCell ref="J13:K13"/>
    <mergeCell ref="B15:K15"/>
    <mergeCell ref="B2:K8"/>
    <mergeCell ref="B9:K9"/>
    <mergeCell ref="C11:E11"/>
    <mergeCell ref="G11:H11"/>
    <mergeCell ref="J11:K11"/>
    <mergeCell ref="C12:E12"/>
    <mergeCell ref="G12:H12"/>
    <mergeCell ref="J12:K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workbookViewId="0">
      <pane xSplit="6" ySplit="5" topLeftCell="G12" activePane="bottomRight" state="frozen"/>
      <selection pane="topRight" activeCell="G1" sqref="G1"/>
      <selection pane="bottomLeft" activeCell="A6" sqref="A6"/>
      <selection pane="bottomRight" activeCell="AA3" sqref="L1:AA1048576"/>
    </sheetView>
  </sheetViews>
  <sheetFormatPr baseColWidth="10" defaultRowHeight="11.25"/>
  <cols>
    <col min="1" max="12" width="11.42578125" style="62"/>
    <col min="13" max="26" width="0" style="62" hidden="1" customWidth="1"/>
    <col min="27" max="16384" width="11.42578125" style="62"/>
  </cols>
  <sheetData>
    <row r="1" spans="1:29">
      <c r="A1" s="247" t="s">
        <v>218</v>
      </c>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row>
    <row r="2" spans="1:29">
      <c r="A2" s="247" t="s">
        <v>185</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row>
    <row r="3" spans="1:29">
      <c r="S3" s="235" t="s">
        <v>208</v>
      </c>
      <c r="T3" s="235"/>
      <c r="U3" s="235" t="s">
        <v>209</v>
      </c>
      <c r="V3" s="235"/>
      <c r="W3" s="235" t="s">
        <v>210</v>
      </c>
      <c r="X3" s="235"/>
      <c r="Y3" s="235" t="s">
        <v>211</v>
      </c>
      <c r="Z3" s="235"/>
    </row>
    <row r="4" spans="1:29" ht="11.25" customHeight="1">
      <c r="A4" s="248" t="s">
        <v>0</v>
      </c>
      <c r="B4" s="249" t="s">
        <v>1</v>
      </c>
      <c r="C4" s="249"/>
      <c r="D4" s="249"/>
      <c r="E4" s="249"/>
      <c r="F4" s="249" t="s">
        <v>2</v>
      </c>
      <c r="G4" s="236" t="s">
        <v>186</v>
      </c>
      <c r="H4" s="236" t="s">
        <v>187</v>
      </c>
      <c r="I4" s="236" t="s">
        <v>188</v>
      </c>
      <c r="J4" s="236" t="s">
        <v>189</v>
      </c>
      <c r="K4" s="236" t="s">
        <v>190</v>
      </c>
      <c r="L4" s="236" t="s">
        <v>191</v>
      </c>
      <c r="M4" s="236" t="s">
        <v>192</v>
      </c>
      <c r="N4" s="236" t="s">
        <v>193</v>
      </c>
      <c r="O4" s="236" t="s">
        <v>194</v>
      </c>
      <c r="P4" s="236" t="s">
        <v>195</v>
      </c>
      <c r="Q4" s="236" t="s">
        <v>196</v>
      </c>
      <c r="R4" s="236" t="s">
        <v>197</v>
      </c>
      <c r="S4" s="236" t="s">
        <v>198</v>
      </c>
      <c r="T4" s="236" t="s">
        <v>199</v>
      </c>
      <c r="U4" s="236" t="s">
        <v>198</v>
      </c>
      <c r="V4" s="236" t="s">
        <v>199</v>
      </c>
      <c r="W4" s="236" t="s">
        <v>198</v>
      </c>
      <c r="X4" s="236" t="s">
        <v>199</v>
      </c>
      <c r="Y4" s="236" t="s">
        <v>198</v>
      </c>
      <c r="Z4" s="236" t="s">
        <v>199</v>
      </c>
      <c r="AA4" s="236" t="s">
        <v>215</v>
      </c>
      <c r="AB4" s="236" t="s">
        <v>216</v>
      </c>
    </row>
    <row r="5" spans="1:29" ht="39" customHeight="1">
      <c r="A5" s="248"/>
      <c r="B5" s="249"/>
      <c r="C5" s="249"/>
      <c r="D5" s="249"/>
      <c r="E5" s="249"/>
      <c r="F5" s="249"/>
      <c r="G5" s="236"/>
      <c r="H5" s="236"/>
      <c r="I5" s="236"/>
      <c r="J5" s="236"/>
      <c r="K5" s="236"/>
      <c r="L5" s="236"/>
      <c r="M5" s="236"/>
      <c r="N5" s="236"/>
      <c r="O5" s="236"/>
      <c r="P5" s="236"/>
      <c r="Q5" s="236"/>
      <c r="R5" s="236"/>
      <c r="S5" s="236"/>
      <c r="T5" s="236">
        <v>14</v>
      </c>
      <c r="U5" s="236"/>
      <c r="V5" s="236">
        <v>14</v>
      </c>
      <c r="W5" s="236"/>
      <c r="X5" s="236">
        <v>14</v>
      </c>
      <c r="Y5" s="236"/>
      <c r="Z5" s="236">
        <v>14</v>
      </c>
      <c r="AA5" s="236"/>
      <c r="AB5" s="236">
        <v>14</v>
      </c>
    </row>
    <row r="6" spans="1:29">
      <c r="A6" s="245" t="s">
        <v>3</v>
      </c>
      <c r="B6" s="242" t="s">
        <v>4</v>
      </c>
      <c r="C6" s="242" t="s">
        <v>5</v>
      </c>
      <c r="D6" s="242"/>
      <c r="E6" s="75" t="s">
        <v>6</v>
      </c>
      <c r="F6" s="65" t="s">
        <v>7</v>
      </c>
      <c r="G6" s="63">
        <v>46579</v>
      </c>
      <c r="H6" s="63">
        <v>47705</v>
      </c>
      <c r="I6" s="63">
        <v>49397</v>
      </c>
      <c r="J6" s="63">
        <v>47976</v>
      </c>
      <c r="K6" s="63">
        <v>47261</v>
      </c>
      <c r="L6" s="63">
        <v>44692</v>
      </c>
      <c r="M6" s="63">
        <v>0</v>
      </c>
      <c r="N6" s="63">
        <v>0</v>
      </c>
      <c r="O6" s="63">
        <v>0</v>
      </c>
      <c r="P6" s="63">
        <v>0</v>
      </c>
      <c r="Q6" s="63">
        <v>0</v>
      </c>
      <c r="R6" s="63">
        <v>0</v>
      </c>
      <c r="S6" s="70">
        <v>20727</v>
      </c>
      <c r="T6" s="70">
        <v>3454.5</v>
      </c>
      <c r="U6" s="63">
        <v>181467</v>
      </c>
      <c r="V6" s="63">
        <v>30244.5</v>
      </c>
      <c r="W6" s="63">
        <v>54991</v>
      </c>
      <c r="X6" s="63">
        <v>9165.1666666666661</v>
      </c>
      <c r="Y6" s="63">
        <v>26425</v>
      </c>
      <c r="Z6" s="63"/>
      <c r="AA6" s="63">
        <f>+S6+U6+W6+Y6</f>
        <v>283610</v>
      </c>
      <c r="AB6" s="63">
        <f>+AA6/6</f>
        <v>47268.333333333336</v>
      </c>
      <c r="AC6" s="64"/>
    </row>
    <row r="7" spans="1:29">
      <c r="A7" s="245"/>
      <c r="B7" s="242"/>
      <c r="C7" s="242"/>
      <c r="D7" s="242"/>
      <c r="E7" s="75" t="s">
        <v>8</v>
      </c>
      <c r="F7" s="65" t="s">
        <v>7</v>
      </c>
      <c r="G7" s="63">
        <v>22408</v>
      </c>
      <c r="H7" s="63">
        <v>23420</v>
      </c>
      <c r="I7" s="63">
        <v>23993</v>
      </c>
      <c r="J7" s="63">
        <v>23796</v>
      </c>
      <c r="K7" s="63">
        <v>23286</v>
      </c>
      <c r="L7" s="63">
        <v>23608</v>
      </c>
      <c r="M7" s="63">
        <v>0</v>
      </c>
      <c r="N7" s="63">
        <v>0</v>
      </c>
      <c r="O7" s="63">
        <v>0</v>
      </c>
      <c r="P7" s="63">
        <v>0</v>
      </c>
      <c r="Q7" s="63">
        <v>0</v>
      </c>
      <c r="R7" s="63">
        <v>0</v>
      </c>
      <c r="S7" s="70">
        <v>47115</v>
      </c>
      <c r="T7" s="70">
        <v>7852.5</v>
      </c>
      <c r="U7" s="63">
        <v>93396</v>
      </c>
      <c r="V7" s="63">
        <v>15566</v>
      </c>
      <c r="W7" s="63">
        <v>0</v>
      </c>
      <c r="X7" s="63">
        <v>0</v>
      </c>
      <c r="Y7" s="63">
        <v>0</v>
      </c>
      <c r="Z7" s="63">
        <v>0</v>
      </c>
      <c r="AA7" s="63">
        <f t="shared" ref="AA7:AA43" si="0">+S7+U7+W7+Y7</f>
        <v>140511</v>
      </c>
      <c r="AB7" s="63">
        <f t="shared" ref="AB7:AB43" si="1">+AA7/6</f>
        <v>23418.5</v>
      </c>
    </row>
    <row r="8" spans="1:29">
      <c r="A8" s="245"/>
      <c r="B8" s="242"/>
      <c r="C8" s="242" t="s">
        <v>9</v>
      </c>
      <c r="D8" s="242"/>
      <c r="E8" s="75" t="s">
        <v>6</v>
      </c>
      <c r="F8" s="65" t="s">
        <v>7</v>
      </c>
      <c r="G8" s="63">
        <v>21574</v>
      </c>
      <c r="H8" s="63">
        <v>20849</v>
      </c>
      <c r="I8" s="63">
        <v>21268</v>
      </c>
      <c r="J8" s="63">
        <v>20317</v>
      </c>
      <c r="K8" s="63">
        <v>20548</v>
      </c>
      <c r="L8" s="63">
        <v>19109</v>
      </c>
      <c r="M8" s="63">
        <v>0</v>
      </c>
      <c r="N8" s="63">
        <v>0</v>
      </c>
      <c r="O8" s="63">
        <v>0</v>
      </c>
      <c r="P8" s="63">
        <v>0</v>
      </c>
      <c r="Q8" s="63">
        <v>0</v>
      </c>
      <c r="R8" s="63">
        <v>0</v>
      </c>
      <c r="S8" s="70">
        <v>62151</v>
      </c>
      <c r="T8" s="70">
        <v>10358.5</v>
      </c>
      <c r="U8" s="63">
        <v>42808</v>
      </c>
      <c r="V8" s="63">
        <v>7134.666666666667</v>
      </c>
      <c r="W8" s="63">
        <v>17203</v>
      </c>
      <c r="X8" s="63">
        <v>2867.1666666666665</v>
      </c>
      <c r="Y8" s="63">
        <v>1503</v>
      </c>
      <c r="Z8" s="63">
        <v>250.5</v>
      </c>
      <c r="AA8" s="63">
        <f t="shared" si="0"/>
        <v>123665</v>
      </c>
      <c r="AB8" s="63">
        <f t="shared" si="1"/>
        <v>20610.833333333332</v>
      </c>
    </row>
    <row r="9" spans="1:29">
      <c r="A9" s="245"/>
      <c r="B9" s="242"/>
      <c r="C9" s="242"/>
      <c r="D9" s="242"/>
      <c r="E9" s="75" t="s">
        <v>8</v>
      </c>
      <c r="F9" s="65" t="s">
        <v>7</v>
      </c>
      <c r="G9" s="63">
        <v>58255</v>
      </c>
      <c r="H9" s="63">
        <v>55229</v>
      </c>
      <c r="I9" s="63">
        <v>57817</v>
      </c>
      <c r="J9" s="63">
        <v>56057</v>
      </c>
      <c r="K9" s="63">
        <v>56345</v>
      </c>
      <c r="L9" s="63">
        <v>52513</v>
      </c>
      <c r="M9" s="63">
        <v>0</v>
      </c>
      <c r="N9" s="63">
        <v>0</v>
      </c>
      <c r="O9" s="63">
        <v>0</v>
      </c>
      <c r="P9" s="63">
        <v>0</v>
      </c>
      <c r="Q9" s="63">
        <v>0</v>
      </c>
      <c r="R9" s="63">
        <v>0</v>
      </c>
      <c r="S9" s="70">
        <v>195496</v>
      </c>
      <c r="T9" s="70">
        <v>32582.666666666668</v>
      </c>
      <c r="U9" s="63">
        <v>140720</v>
      </c>
      <c r="V9" s="63">
        <v>23453.333333333332</v>
      </c>
      <c r="W9" s="63">
        <v>0</v>
      </c>
      <c r="X9" s="63">
        <v>0</v>
      </c>
      <c r="Y9" s="63">
        <v>0</v>
      </c>
      <c r="Z9" s="63">
        <v>0</v>
      </c>
      <c r="AA9" s="63">
        <f t="shared" si="0"/>
        <v>336216</v>
      </c>
      <c r="AB9" s="63">
        <f t="shared" si="1"/>
        <v>56036</v>
      </c>
    </row>
    <row r="10" spans="1:29">
      <c r="A10" s="245"/>
      <c r="B10" s="246" t="s">
        <v>10</v>
      </c>
      <c r="C10" s="242" t="s">
        <v>11</v>
      </c>
      <c r="D10" s="242"/>
      <c r="E10" s="76" t="s">
        <v>12</v>
      </c>
      <c r="F10" s="65" t="s">
        <v>7</v>
      </c>
      <c r="G10" s="63">
        <v>570</v>
      </c>
      <c r="H10" s="63">
        <v>554</v>
      </c>
      <c r="I10" s="63">
        <v>574</v>
      </c>
      <c r="J10" s="63">
        <v>527</v>
      </c>
      <c r="K10" s="63">
        <v>500</v>
      </c>
      <c r="L10" s="63">
        <v>525</v>
      </c>
      <c r="M10" s="63">
        <v>0</v>
      </c>
      <c r="N10" s="63">
        <v>0</v>
      </c>
      <c r="O10" s="63">
        <v>0</v>
      </c>
      <c r="P10" s="63">
        <v>0</v>
      </c>
      <c r="Q10" s="63">
        <v>0</v>
      </c>
      <c r="R10" s="63">
        <v>0</v>
      </c>
      <c r="S10" s="63">
        <v>1052</v>
      </c>
      <c r="T10" s="63">
        <v>175.33333333333334</v>
      </c>
      <c r="U10" s="63">
        <v>458</v>
      </c>
      <c r="V10" s="63">
        <v>76.333333333333329</v>
      </c>
      <c r="W10" s="63">
        <v>0</v>
      </c>
      <c r="X10" s="63">
        <v>0</v>
      </c>
      <c r="Y10" s="63">
        <v>1740</v>
      </c>
      <c r="Z10" s="63">
        <v>290</v>
      </c>
      <c r="AA10" s="63">
        <f t="shared" si="0"/>
        <v>3250</v>
      </c>
      <c r="AB10" s="63">
        <f t="shared" si="1"/>
        <v>541.66666666666663</v>
      </c>
    </row>
    <row r="11" spans="1:29" ht="21.75" customHeight="1">
      <c r="A11" s="245"/>
      <c r="B11" s="246"/>
      <c r="C11" s="242"/>
      <c r="D11" s="242"/>
      <c r="E11" s="76" t="s">
        <v>13</v>
      </c>
      <c r="F11" s="65" t="s">
        <v>7</v>
      </c>
      <c r="G11" s="63">
        <v>9</v>
      </c>
      <c r="H11" s="63">
        <v>15</v>
      </c>
      <c r="I11" s="63">
        <v>8</v>
      </c>
      <c r="J11" s="63">
        <v>19</v>
      </c>
      <c r="K11" s="63">
        <v>12</v>
      </c>
      <c r="L11" s="63">
        <v>14</v>
      </c>
      <c r="M11" s="63">
        <v>0</v>
      </c>
      <c r="N11" s="63">
        <v>0</v>
      </c>
      <c r="O11" s="63">
        <v>0</v>
      </c>
      <c r="P11" s="63">
        <v>0</v>
      </c>
      <c r="Q11" s="63">
        <v>0</v>
      </c>
      <c r="R11" s="63">
        <v>0</v>
      </c>
      <c r="S11" s="63">
        <v>0</v>
      </c>
      <c r="T11" s="63"/>
      <c r="U11" s="63">
        <v>77</v>
      </c>
      <c r="V11" s="63">
        <v>12.833333333333334</v>
      </c>
      <c r="W11" s="63">
        <v>0</v>
      </c>
      <c r="X11" s="63">
        <v>0</v>
      </c>
      <c r="Y11" s="63">
        <v>0</v>
      </c>
      <c r="Z11" s="63">
        <v>0</v>
      </c>
      <c r="AA11" s="63">
        <f t="shared" si="0"/>
        <v>77</v>
      </c>
      <c r="AB11" s="63">
        <f t="shared" si="1"/>
        <v>12.833333333333334</v>
      </c>
    </row>
    <row r="12" spans="1:29">
      <c r="A12" s="245"/>
      <c r="B12" s="246" t="s">
        <v>14</v>
      </c>
      <c r="C12" s="242" t="s">
        <v>11</v>
      </c>
      <c r="D12" s="242"/>
      <c r="E12" s="76" t="s">
        <v>12</v>
      </c>
      <c r="F12" s="65" t="s">
        <v>7</v>
      </c>
      <c r="G12" s="63">
        <v>75</v>
      </c>
      <c r="H12" s="63">
        <v>83</v>
      </c>
      <c r="I12" s="63">
        <v>95</v>
      </c>
      <c r="J12" s="63">
        <v>83</v>
      </c>
      <c r="K12" s="63">
        <v>75</v>
      </c>
      <c r="L12" s="63">
        <v>73</v>
      </c>
      <c r="M12" s="63">
        <v>0</v>
      </c>
      <c r="N12" s="63">
        <v>0</v>
      </c>
      <c r="O12" s="63">
        <v>0</v>
      </c>
      <c r="P12" s="63">
        <v>0</v>
      </c>
      <c r="Q12" s="63">
        <v>0</v>
      </c>
      <c r="R12" s="63">
        <v>0</v>
      </c>
      <c r="S12" s="63">
        <v>3</v>
      </c>
      <c r="T12" s="63">
        <v>0.5</v>
      </c>
      <c r="U12" s="63">
        <v>61</v>
      </c>
      <c r="V12" s="63">
        <v>10.166666666666666</v>
      </c>
      <c r="W12" s="63">
        <v>0</v>
      </c>
      <c r="X12" s="63">
        <v>0</v>
      </c>
      <c r="Y12" s="63">
        <v>420</v>
      </c>
      <c r="Z12" s="63">
        <v>70</v>
      </c>
      <c r="AA12" s="63">
        <f t="shared" si="0"/>
        <v>484</v>
      </c>
      <c r="AB12" s="63">
        <f t="shared" si="1"/>
        <v>80.666666666666671</v>
      </c>
    </row>
    <row r="13" spans="1:29" ht="30" customHeight="1">
      <c r="A13" s="245"/>
      <c r="B13" s="246"/>
      <c r="C13" s="242"/>
      <c r="D13" s="242"/>
      <c r="E13" s="76" t="s">
        <v>13</v>
      </c>
      <c r="F13" s="65" t="s">
        <v>7</v>
      </c>
      <c r="G13" s="63">
        <v>261</v>
      </c>
      <c r="H13" s="63">
        <v>309</v>
      </c>
      <c r="I13" s="63">
        <v>429</v>
      </c>
      <c r="J13" s="63">
        <v>388</v>
      </c>
      <c r="K13" s="63">
        <v>342</v>
      </c>
      <c r="L13" s="63">
        <v>388</v>
      </c>
      <c r="M13" s="63">
        <v>0</v>
      </c>
      <c r="N13" s="63">
        <v>0</v>
      </c>
      <c r="O13" s="63">
        <v>0</v>
      </c>
      <c r="P13" s="63">
        <v>0</v>
      </c>
      <c r="Q13" s="63">
        <v>0</v>
      </c>
      <c r="R13" s="63">
        <v>0</v>
      </c>
      <c r="S13" s="63">
        <v>0</v>
      </c>
      <c r="T13" s="63"/>
      <c r="U13" s="63">
        <v>16</v>
      </c>
      <c r="V13" s="63">
        <v>2.6666666666666665</v>
      </c>
      <c r="W13" s="63">
        <v>2101</v>
      </c>
      <c r="X13" s="63">
        <v>350.16666666666669</v>
      </c>
      <c r="Y13" s="63">
        <v>0</v>
      </c>
      <c r="Z13" s="63"/>
      <c r="AA13" s="63">
        <f t="shared" si="0"/>
        <v>2117</v>
      </c>
      <c r="AB13" s="63">
        <f t="shared" si="1"/>
        <v>352.83333333333331</v>
      </c>
    </row>
    <row r="14" spans="1:29" ht="30" customHeight="1">
      <c r="A14" s="241" t="s">
        <v>15</v>
      </c>
      <c r="B14" s="75" t="s">
        <v>16</v>
      </c>
      <c r="C14" s="242" t="s">
        <v>17</v>
      </c>
      <c r="D14" s="242"/>
      <c r="E14" s="242"/>
      <c r="F14" s="65" t="s">
        <v>7</v>
      </c>
      <c r="G14" s="63">
        <v>4065</v>
      </c>
      <c r="H14" s="63">
        <v>5904</v>
      </c>
      <c r="I14" s="63">
        <v>5375</v>
      </c>
      <c r="J14" s="63">
        <v>6046</v>
      </c>
      <c r="K14" s="63">
        <v>5830</v>
      </c>
      <c r="L14" s="63">
        <v>6059</v>
      </c>
      <c r="M14" s="63">
        <v>0</v>
      </c>
      <c r="N14" s="63">
        <v>0</v>
      </c>
      <c r="O14" s="63">
        <v>0</v>
      </c>
      <c r="P14" s="63">
        <v>0</v>
      </c>
      <c r="Q14" s="63">
        <v>0</v>
      </c>
      <c r="R14" s="63">
        <v>0</v>
      </c>
      <c r="S14" s="70">
        <v>293</v>
      </c>
      <c r="T14" s="70">
        <v>48.833333333333336</v>
      </c>
      <c r="U14" s="63">
        <v>10904</v>
      </c>
      <c r="V14" s="63">
        <v>1817.3333333333333</v>
      </c>
      <c r="W14" s="63">
        <v>15728</v>
      </c>
      <c r="X14" s="63">
        <v>2621.3333333333335</v>
      </c>
      <c r="Y14" s="63">
        <v>6354</v>
      </c>
      <c r="Z14" s="63">
        <v>1059</v>
      </c>
      <c r="AA14" s="63">
        <f t="shared" si="0"/>
        <v>33279</v>
      </c>
      <c r="AB14" s="63">
        <f t="shared" si="1"/>
        <v>5546.5</v>
      </c>
    </row>
    <row r="15" spans="1:29" ht="15" customHeight="1">
      <c r="A15" s="241"/>
      <c r="B15" s="243" t="s">
        <v>18</v>
      </c>
      <c r="C15" s="243" t="s">
        <v>19</v>
      </c>
      <c r="D15" s="242" t="s">
        <v>20</v>
      </c>
      <c r="E15" s="242"/>
      <c r="F15" s="65" t="s">
        <v>7</v>
      </c>
      <c r="G15" s="63">
        <v>4991</v>
      </c>
      <c r="H15" s="63">
        <v>12028</v>
      </c>
      <c r="I15" s="63">
        <v>8179</v>
      </c>
      <c r="J15" s="63">
        <v>8191</v>
      </c>
      <c r="K15" s="63">
        <v>8128</v>
      </c>
      <c r="L15" s="63">
        <v>8061</v>
      </c>
      <c r="M15" s="63">
        <v>0</v>
      </c>
      <c r="N15" s="63">
        <v>0</v>
      </c>
      <c r="O15" s="63">
        <v>0</v>
      </c>
      <c r="P15" s="63">
        <v>0</v>
      </c>
      <c r="Q15" s="63">
        <v>0</v>
      </c>
      <c r="R15" s="63">
        <v>0</v>
      </c>
      <c r="S15" s="70">
        <v>7549</v>
      </c>
      <c r="T15" s="70">
        <v>1258.1666666666667</v>
      </c>
      <c r="U15" s="63">
        <v>13630</v>
      </c>
      <c r="V15" s="63">
        <v>2271.6666666666665</v>
      </c>
      <c r="W15" s="63">
        <v>15943</v>
      </c>
      <c r="X15" s="63">
        <v>2657.1666666666665</v>
      </c>
      <c r="Y15" s="63">
        <v>12456</v>
      </c>
      <c r="Z15" s="63">
        <v>2076</v>
      </c>
      <c r="AA15" s="63">
        <f t="shared" si="0"/>
        <v>49578</v>
      </c>
      <c r="AB15" s="63">
        <f t="shared" si="1"/>
        <v>8263</v>
      </c>
    </row>
    <row r="16" spans="1:29">
      <c r="A16" s="241"/>
      <c r="B16" s="243"/>
      <c r="C16" s="243"/>
      <c r="D16" s="242" t="s">
        <v>21</v>
      </c>
      <c r="E16" s="242"/>
      <c r="F16" s="65" t="s">
        <v>7</v>
      </c>
      <c r="G16" s="63">
        <v>172</v>
      </c>
      <c r="H16" s="63">
        <v>565</v>
      </c>
      <c r="I16" s="63">
        <v>282</v>
      </c>
      <c r="J16" s="63">
        <v>293</v>
      </c>
      <c r="K16" s="63">
        <v>310</v>
      </c>
      <c r="L16" s="63">
        <v>357</v>
      </c>
      <c r="M16" s="63">
        <v>0</v>
      </c>
      <c r="N16" s="63">
        <v>0</v>
      </c>
      <c r="O16" s="63">
        <v>0</v>
      </c>
      <c r="P16" s="63">
        <v>0</v>
      </c>
      <c r="Q16" s="63">
        <v>0</v>
      </c>
      <c r="R16" s="63">
        <v>0</v>
      </c>
      <c r="S16" s="70">
        <v>337</v>
      </c>
      <c r="T16" s="70">
        <v>56.166666666666664</v>
      </c>
      <c r="U16" s="63">
        <v>567</v>
      </c>
      <c r="V16" s="63">
        <v>94.5</v>
      </c>
      <c r="W16" s="63">
        <v>793</v>
      </c>
      <c r="X16" s="63">
        <v>132.16666666666666</v>
      </c>
      <c r="Y16" s="63">
        <v>282</v>
      </c>
      <c r="Z16" s="63">
        <v>47</v>
      </c>
      <c r="AA16" s="63">
        <f t="shared" si="0"/>
        <v>1979</v>
      </c>
      <c r="AB16" s="63">
        <f t="shared" si="1"/>
        <v>329.83333333333331</v>
      </c>
    </row>
    <row r="17" spans="1:28">
      <c r="A17" s="241"/>
      <c r="B17" s="243"/>
      <c r="C17" s="243"/>
      <c r="D17" s="242" t="s">
        <v>22</v>
      </c>
      <c r="E17" s="242"/>
      <c r="F17" s="65" t="s">
        <v>7</v>
      </c>
      <c r="G17" s="63">
        <v>743</v>
      </c>
      <c r="H17" s="63">
        <v>2383</v>
      </c>
      <c r="I17" s="63">
        <v>1841</v>
      </c>
      <c r="J17" s="63">
        <v>2424</v>
      </c>
      <c r="K17" s="63">
        <v>1906</v>
      </c>
      <c r="L17" s="63">
        <v>1797</v>
      </c>
      <c r="M17" s="63">
        <v>0</v>
      </c>
      <c r="N17" s="63">
        <v>0</v>
      </c>
      <c r="O17" s="63">
        <v>0</v>
      </c>
      <c r="P17" s="63">
        <v>0</v>
      </c>
      <c r="Q17" s="63">
        <v>0</v>
      </c>
      <c r="R17" s="63">
        <v>0</v>
      </c>
      <c r="S17" s="70">
        <v>4314</v>
      </c>
      <c r="T17" s="70">
        <v>719</v>
      </c>
      <c r="U17" s="63">
        <v>1709</v>
      </c>
      <c r="V17" s="63">
        <v>284.83333333333331</v>
      </c>
      <c r="W17" s="63">
        <v>3331</v>
      </c>
      <c r="X17" s="63">
        <v>555.16666666666663</v>
      </c>
      <c r="Y17" s="63">
        <v>1740</v>
      </c>
      <c r="Z17" s="63">
        <v>290</v>
      </c>
      <c r="AA17" s="63">
        <f t="shared" si="0"/>
        <v>11094</v>
      </c>
      <c r="AB17" s="63">
        <f t="shared" si="1"/>
        <v>1849</v>
      </c>
    </row>
    <row r="18" spans="1:28">
      <c r="A18" s="241"/>
      <c r="B18" s="243"/>
      <c r="C18" s="243"/>
      <c r="D18" s="242" t="s">
        <v>49</v>
      </c>
      <c r="E18" s="242"/>
      <c r="F18" s="65" t="s">
        <v>7</v>
      </c>
      <c r="G18" s="63"/>
      <c r="H18" s="63"/>
      <c r="I18" s="63"/>
      <c r="J18" s="63"/>
      <c r="K18" s="63"/>
      <c r="L18" s="63"/>
      <c r="M18" s="63"/>
      <c r="N18" s="63"/>
      <c r="O18" s="63"/>
      <c r="P18" s="63"/>
      <c r="Q18" s="63"/>
      <c r="R18" s="63"/>
      <c r="S18" s="70"/>
      <c r="T18" s="70"/>
      <c r="U18" s="63"/>
      <c r="V18" s="63"/>
      <c r="W18" s="63"/>
      <c r="X18" s="63"/>
      <c r="Y18" s="63"/>
      <c r="Z18" s="63"/>
      <c r="AA18" s="63"/>
      <c r="AB18" s="63"/>
    </row>
    <row r="19" spans="1:28" ht="33.75">
      <c r="A19" s="241"/>
      <c r="B19" s="243"/>
      <c r="C19" s="243" t="s">
        <v>182</v>
      </c>
      <c r="D19" s="242" t="s">
        <v>20</v>
      </c>
      <c r="E19" s="75" t="s">
        <v>23</v>
      </c>
      <c r="F19" s="65" t="s">
        <v>7</v>
      </c>
      <c r="G19" s="63">
        <v>21</v>
      </c>
      <c r="H19" s="63">
        <v>132</v>
      </c>
      <c r="I19" s="63">
        <v>60</v>
      </c>
      <c r="J19" s="63">
        <v>49</v>
      </c>
      <c r="K19" s="63">
        <v>32</v>
      </c>
      <c r="L19" s="63">
        <v>46</v>
      </c>
      <c r="M19" s="63">
        <v>0</v>
      </c>
      <c r="N19" s="63">
        <v>0</v>
      </c>
      <c r="O19" s="63">
        <v>0</v>
      </c>
      <c r="P19" s="63">
        <v>0</v>
      </c>
      <c r="Q19" s="63">
        <v>0</v>
      </c>
      <c r="R19" s="63">
        <v>0</v>
      </c>
      <c r="S19" s="70">
        <v>129</v>
      </c>
      <c r="T19" s="70">
        <v>21.5</v>
      </c>
      <c r="U19" s="63">
        <v>143</v>
      </c>
      <c r="V19" s="63">
        <v>23.833333333333332</v>
      </c>
      <c r="W19" s="63">
        <v>68</v>
      </c>
      <c r="X19" s="63">
        <v>11.333333333333334</v>
      </c>
      <c r="Y19" s="63">
        <v>0</v>
      </c>
      <c r="Z19" s="63">
        <v>0</v>
      </c>
      <c r="AA19" s="63">
        <f t="shared" si="0"/>
        <v>340</v>
      </c>
      <c r="AB19" s="63">
        <f t="shared" si="1"/>
        <v>56.666666666666664</v>
      </c>
    </row>
    <row r="20" spans="1:28" ht="33.75">
      <c r="A20" s="241"/>
      <c r="B20" s="243"/>
      <c r="C20" s="243"/>
      <c r="D20" s="242"/>
      <c r="E20" s="75" t="s">
        <v>24</v>
      </c>
      <c r="F20" s="65" t="s">
        <v>7</v>
      </c>
      <c r="G20" s="63">
        <v>0</v>
      </c>
      <c r="H20" s="63">
        <v>0</v>
      </c>
      <c r="I20" s="63">
        <v>0</v>
      </c>
      <c r="J20" s="63">
        <v>0</v>
      </c>
      <c r="K20" s="63">
        <v>0</v>
      </c>
      <c r="L20" s="63">
        <v>0</v>
      </c>
      <c r="M20" s="63">
        <v>0</v>
      </c>
      <c r="N20" s="63">
        <v>0</v>
      </c>
      <c r="O20" s="63">
        <v>0</v>
      </c>
      <c r="P20" s="63">
        <v>0</v>
      </c>
      <c r="Q20" s="63">
        <v>0</v>
      </c>
      <c r="R20" s="63">
        <v>0</v>
      </c>
      <c r="S20" s="70">
        <v>0</v>
      </c>
      <c r="T20" s="70">
        <v>0</v>
      </c>
      <c r="U20" s="63">
        <v>0</v>
      </c>
      <c r="V20" s="63">
        <v>0</v>
      </c>
      <c r="W20" s="63">
        <v>0</v>
      </c>
      <c r="X20" s="63">
        <v>0</v>
      </c>
      <c r="Y20" s="63">
        <v>0</v>
      </c>
      <c r="Z20" s="63">
        <v>0</v>
      </c>
      <c r="AA20" s="63">
        <f t="shared" si="0"/>
        <v>0</v>
      </c>
      <c r="AB20" s="63">
        <f t="shared" si="1"/>
        <v>0</v>
      </c>
    </row>
    <row r="21" spans="1:28">
      <c r="A21" s="241"/>
      <c r="B21" s="243"/>
      <c r="C21" s="243"/>
      <c r="D21" s="242" t="s">
        <v>21</v>
      </c>
      <c r="E21" s="75" t="s">
        <v>25</v>
      </c>
      <c r="F21" s="65" t="s">
        <v>7</v>
      </c>
      <c r="G21" s="63">
        <v>0</v>
      </c>
      <c r="H21" s="63">
        <v>5</v>
      </c>
      <c r="I21" s="63">
        <v>13</v>
      </c>
      <c r="J21" s="63">
        <v>6</v>
      </c>
      <c r="K21" s="63">
        <v>1</v>
      </c>
      <c r="L21" s="63">
        <v>9</v>
      </c>
      <c r="M21" s="63">
        <v>0</v>
      </c>
      <c r="N21" s="63">
        <v>0</v>
      </c>
      <c r="O21" s="63">
        <v>0</v>
      </c>
      <c r="P21" s="63">
        <v>0</v>
      </c>
      <c r="Q21" s="63">
        <v>0</v>
      </c>
      <c r="R21" s="63">
        <v>0</v>
      </c>
      <c r="S21" s="70">
        <v>0</v>
      </c>
      <c r="T21" s="70">
        <v>0</v>
      </c>
      <c r="U21" s="63">
        <v>34</v>
      </c>
      <c r="V21" s="63">
        <v>5.666666666666667</v>
      </c>
      <c r="W21" s="63">
        <v>0</v>
      </c>
      <c r="X21" s="63">
        <v>0</v>
      </c>
      <c r="Y21" s="63">
        <v>0</v>
      </c>
      <c r="Z21" s="63">
        <v>0</v>
      </c>
      <c r="AA21" s="63">
        <f t="shared" si="0"/>
        <v>34</v>
      </c>
      <c r="AB21" s="63">
        <f t="shared" si="1"/>
        <v>5.666666666666667</v>
      </c>
    </row>
    <row r="22" spans="1:28" ht="33.75">
      <c r="A22" s="241"/>
      <c r="B22" s="243"/>
      <c r="C22" s="243"/>
      <c r="D22" s="242"/>
      <c r="E22" s="75" t="s">
        <v>23</v>
      </c>
      <c r="F22" s="65" t="s">
        <v>7</v>
      </c>
      <c r="G22" s="63">
        <v>0</v>
      </c>
      <c r="H22" s="63">
        <v>0</v>
      </c>
      <c r="I22" s="63">
        <v>0</v>
      </c>
      <c r="J22" s="63">
        <v>0</v>
      </c>
      <c r="K22" s="63">
        <v>0</v>
      </c>
      <c r="L22" s="63">
        <v>0</v>
      </c>
      <c r="M22" s="63">
        <v>0</v>
      </c>
      <c r="N22" s="63">
        <v>0</v>
      </c>
      <c r="O22" s="63">
        <v>0</v>
      </c>
      <c r="P22" s="63">
        <v>0</v>
      </c>
      <c r="Q22" s="63">
        <v>0</v>
      </c>
      <c r="R22" s="63">
        <v>0</v>
      </c>
      <c r="S22" s="70">
        <v>0</v>
      </c>
      <c r="T22" s="70">
        <v>0</v>
      </c>
      <c r="U22" s="63">
        <v>0</v>
      </c>
      <c r="V22" s="63">
        <v>0</v>
      </c>
      <c r="W22" s="63">
        <v>0</v>
      </c>
      <c r="X22" s="63">
        <v>0</v>
      </c>
      <c r="Y22" s="63">
        <v>0</v>
      </c>
      <c r="Z22" s="63">
        <v>0</v>
      </c>
      <c r="AA22" s="63">
        <f t="shared" si="0"/>
        <v>0</v>
      </c>
      <c r="AB22" s="63">
        <f t="shared" si="1"/>
        <v>0</v>
      </c>
    </row>
    <row r="23" spans="1:28" ht="72.75" customHeight="1">
      <c r="A23" s="241"/>
      <c r="B23" s="243"/>
      <c r="C23" s="243"/>
      <c r="D23" s="242"/>
      <c r="E23" s="75" t="s">
        <v>24</v>
      </c>
      <c r="F23" s="65" t="s">
        <v>7</v>
      </c>
      <c r="G23" s="63">
        <v>0</v>
      </c>
      <c r="H23" s="63">
        <v>0</v>
      </c>
      <c r="I23" s="63">
        <v>0</v>
      </c>
      <c r="J23" s="63">
        <v>0</v>
      </c>
      <c r="K23" s="63">
        <v>0</v>
      </c>
      <c r="L23" s="63">
        <v>0</v>
      </c>
      <c r="M23" s="63">
        <v>0</v>
      </c>
      <c r="N23" s="63">
        <v>0</v>
      </c>
      <c r="O23" s="63">
        <v>0</v>
      </c>
      <c r="P23" s="63">
        <v>0</v>
      </c>
      <c r="Q23" s="63">
        <v>0</v>
      </c>
      <c r="R23" s="63">
        <v>0</v>
      </c>
      <c r="S23" s="70">
        <v>0</v>
      </c>
      <c r="T23" s="70">
        <v>0</v>
      </c>
      <c r="U23" s="63">
        <v>0</v>
      </c>
      <c r="V23" s="63">
        <v>0</v>
      </c>
      <c r="W23" s="63">
        <v>0</v>
      </c>
      <c r="X23" s="63">
        <v>0</v>
      </c>
      <c r="Y23" s="63">
        <v>0</v>
      </c>
      <c r="Z23" s="63">
        <v>0</v>
      </c>
      <c r="AA23" s="63">
        <f t="shared" si="0"/>
        <v>0</v>
      </c>
      <c r="AB23" s="63">
        <f t="shared" si="1"/>
        <v>0</v>
      </c>
    </row>
    <row r="24" spans="1:28" ht="52.5" customHeight="1">
      <c r="A24" s="241"/>
      <c r="B24" s="243"/>
      <c r="C24" s="243"/>
      <c r="D24" s="243" t="s">
        <v>22</v>
      </c>
      <c r="E24" s="66" t="s">
        <v>26</v>
      </c>
      <c r="F24" s="65" t="s">
        <v>7</v>
      </c>
      <c r="G24" s="63">
        <v>37</v>
      </c>
      <c r="H24" s="63">
        <v>372</v>
      </c>
      <c r="I24" s="63">
        <v>187</v>
      </c>
      <c r="J24" s="63">
        <v>141</v>
      </c>
      <c r="K24" s="63">
        <v>158</v>
      </c>
      <c r="L24" s="63">
        <v>200</v>
      </c>
      <c r="M24" s="63">
        <v>0</v>
      </c>
      <c r="N24" s="63">
        <v>0</v>
      </c>
      <c r="O24" s="63">
        <v>0</v>
      </c>
      <c r="P24" s="63">
        <v>0</v>
      </c>
      <c r="Q24" s="63">
        <v>0</v>
      </c>
      <c r="R24" s="63">
        <v>0</v>
      </c>
      <c r="S24" s="70">
        <v>0</v>
      </c>
      <c r="T24" s="70">
        <v>0</v>
      </c>
      <c r="U24" s="63">
        <v>748</v>
      </c>
      <c r="V24" s="63">
        <v>124.66666666666667</v>
      </c>
      <c r="W24" s="63">
        <v>347</v>
      </c>
      <c r="X24" s="63">
        <v>57.833333333333336</v>
      </c>
      <c r="Y24" s="63"/>
      <c r="Z24" s="63"/>
      <c r="AA24" s="63">
        <f t="shared" si="0"/>
        <v>1095</v>
      </c>
      <c r="AB24" s="63">
        <f t="shared" si="1"/>
        <v>182.5</v>
      </c>
    </row>
    <row r="25" spans="1:28" ht="58.5" customHeight="1">
      <c r="A25" s="241"/>
      <c r="B25" s="243"/>
      <c r="C25" s="243"/>
      <c r="D25" s="243"/>
      <c r="E25" s="66" t="s">
        <v>27</v>
      </c>
      <c r="F25" s="65" t="s">
        <v>7</v>
      </c>
      <c r="G25" s="63"/>
      <c r="H25" s="63"/>
      <c r="I25" s="63"/>
      <c r="J25" s="63"/>
      <c r="K25" s="63"/>
      <c r="L25" s="63"/>
      <c r="M25" s="63"/>
      <c r="N25" s="63"/>
      <c r="O25" s="63"/>
      <c r="P25" s="63"/>
      <c r="Q25" s="63"/>
      <c r="R25" s="63"/>
      <c r="S25" s="70">
        <v>1273</v>
      </c>
      <c r="T25" s="70">
        <v>212.16666666666666</v>
      </c>
      <c r="U25" s="63">
        <v>1068</v>
      </c>
      <c r="V25" s="63">
        <v>178</v>
      </c>
      <c r="W25" s="63">
        <v>444</v>
      </c>
      <c r="X25" s="63">
        <v>74</v>
      </c>
      <c r="Y25" s="63">
        <v>0</v>
      </c>
      <c r="Z25" s="63">
        <v>0</v>
      </c>
      <c r="AA25" s="63">
        <f t="shared" si="0"/>
        <v>2785</v>
      </c>
      <c r="AB25" s="63">
        <f t="shared" si="1"/>
        <v>464.16666666666669</v>
      </c>
    </row>
    <row r="26" spans="1:28" ht="68.25" customHeight="1">
      <c r="A26" s="241"/>
      <c r="B26" s="243"/>
      <c r="C26" s="243"/>
      <c r="D26" s="244" t="s">
        <v>49</v>
      </c>
      <c r="E26" s="66" t="s">
        <v>26</v>
      </c>
      <c r="F26" s="67" t="s">
        <v>7</v>
      </c>
      <c r="G26" s="63"/>
      <c r="H26" s="63"/>
      <c r="I26" s="63"/>
      <c r="J26" s="63"/>
      <c r="K26" s="63"/>
      <c r="L26" s="63"/>
      <c r="M26" s="63"/>
      <c r="N26" s="63"/>
      <c r="O26" s="63"/>
      <c r="P26" s="63"/>
      <c r="Q26" s="63"/>
      <c r="R26" s="63"/>
      <c r="S26" s="70">
        <v>0</v>
      </c>
      <c r="T26" s="70">
        <v>0</v>
      </c>
      <c r="U26" s="63"/>
      <c r="V26" s="63"/>
      <c r="W26" s="63"/>
      <c r="X26" s="63"/>
      <c r="Y26" s="63"/>
      <c r="Z26" s="63"/>
      <c r="AA26" s="63">
        <f t="shared" si="0"/>
        <v>0</v>
      </c>
      <c r="AB26" s="63">
        <f t="shared" si="1"/>
        <v>0</v>
      </c>
    </row>
    <row r="27" spans="1:28" ht="45">
      <c r="A27" s="241"/>
      <c r="B27" s="243"/>
      <c r="C27" s="243"/>
      <c r="D27" s="244"/>
      <c r="E27" s="66" t="s">
        <v>27</v>
      </c>
      <c r="F27" s="67" t="s">
        <v>7</v>
      </c>
      <c r="G27" s="63">
        <v>52</v>
      </c>
      <c r="H27" s="63">
        <v>1154</v>
      </c>
      <c r="I27" s="63">
        <v>554</v>
      </c>
      <c r="J27" s="63">
        <v>455</v>
      </c>
      <c r="K27" s="63">
        <v>172</v>
      </c>
      <c r="L27" s="63">
        <v>398</v>
      </c>
      <c r="M27" s="63">
        <v>0</v>
      </c>
      <c r="N27" s="63">
        <v>0</v>
      </c>
      <c r="O27" s="63">
        <v>0</v>
      </c>
      <c r="P27" s="63">
        <v>0</v>
      </c>
      <c r="Q27" s="63">
        <v>0</v>
      </c>
      <c r="R27" s="63">
        <v>0</v>
      </c>
      <c r="S27" s="70">
        <v>0</v>
      </c>
      <c r="T27" s="70">
        <v>0</v>
      </c>
      <c r="U27" s="63"/>
      <c r="V27" s="63"/>
      <c r="W27" s="63"/>
      <c r="X27" s="63"/>
      <c r="Y27" s="63"/>
      <c r="Z27" s="63"/>
      <c r="AA27" s="63">
        <f t="shared" si="0"/>
        <v>0</v>
      </c>
      <c r="AB27" s="63">
        <f t="shared" si="1"/>
        <v>0</v>
      </c>
    </row>
    <row r="28" spans="1:28" ht="22.5">
      <c r="A28" s="71" t="s">
        <v>28</v>
      </c>
      <c r="B28" s="242" t="s">
        <v>29</v>
      </c>
      <c r="C28" s="242"/>
      <c r="D28" s="242"/>
      <c r="E28" s="242"/>
      <c r="F28" s="65" t="s">
        <v>7</v>
      </c>
      <c r="G28" s="63">
        <v>30</v>
      </c>
      <c r="H28" s="63">
        <v>74</v>
      </c>
      <c r="I28" s="63">
        <v>59</v>
      </c>
      <c r="J28" s="63">
        <v>145</v>
      </c>
      <c r="K28" s="63">
        <v>70</v>
      </c>
      <c r="L28" s="63">
        <v>55</v>
      </c>
      <c r="M28" s="63">
        <v>0</v>
      </c>
      <c r="N28" s="63">
        <v>0</v>
      </c>
      <c r="O28" s="63">
        <v>0</v>
      </c>
      <c r="P28" s="63">
        <v>0</v>
      </c>
      <c r="Q28" s="63">
        <v>0</v>
      </c>
      <c r="R28" s="63">
        <v>0</v>
      </c>
      <c r="S28" s="70">
        <v>433</v>
      </c>
      <c r="T28" s="70">
        <v>72.166666666666671</v>
      </c>
      <c r="U28" s="63">
        <v>0</v>
      </c>
      <c r="V28" s="63">
        <v>0</v>
      </c>
      <c r="W28" s="63">
        <v>0</v>
      </c>
      <c r="X28" s="63">
        <v>0</v>
      </c>
      <c r="Y28" s="63">
        <v>0</v>
      </c>
      <c r="Z28" s="63">
        <v>0</v>
      </c>
      <c r="AA28" s="63">
        <f t="shared" si="0"/>
        <v>433</v>
      </c>
      <c r="AB28" s="63">
        <f t="shared" si="1"/>
        <v>72.166666666666671</v>
      </c>
    </row>
    <row r="29" spans="1:28" ht="22.5">
      <c r="A29" s="71" t="s">
        <v>200</v>
      </c>
      <c r="B29" s="242" t="s">
        <v>201</v>
      </c>
      <c r="C29" s="242"/>
      <c r="D29" s="242"/>
      <c r="E29" s="242"/>
      <c r="F29" s="65" t="s">
        <v>7</v>
      </c>
      <c r="G29" s="63">
        <v>683</v>
      </c>
      <c r="H29" s="63">
        <v>816</v>
      </c>
      <c r="I29" s="63">
        <v>887</v>
      </c>
      <c r="J29" s="63">
        <v>927</v>
      </c>
      <c r="K29" s="63">
        <v>844</v>
      </c>
      <c r="L29" s="63">
        <v>841</v>
      </c>
      <c r="M29" s="63">
        <v>0</v>
      </c>
      <c r="N29" s="63">
        <v>0</v>
      </c>
      <c r="O29" s="63">
        <v>0</v>
      </c>
      <c r="P29" s="63">
        <v>0</v>
      </c>
      <c r="Q29" s="63">
        <v>0</v>
      </c>
      <c r="R29" s="63">
        <v>0</v>
      </c>
      <c r="S29" s="70">
        <v>2491</v>
      </c>
      <c r="T29" s="70">
        <v>415.16666666666669</v>
      </c>
      <c r="U29" s="63">
        <v>461</v>
      </c>
      <c r="V29" s="63">
        <v>76.833333333333329</v>
      </c>
      <c r="W29" s="63">
        <v>0</v>
      </c>
      <c r="X29" s="63">
        <v>0</v>
      </c>
      <c r="Y29" s="63">
        <v>2046</v>
      </c>
      <c r="Z29" s="63">
        <v>341</v>
      </c>
      <c r="AA29" s="63">
        <f t="shared" si="0"/>
        <v>4998</v>
      </c>
      <c r="AB29" s="63">
        <f t="shared" si="1"/>
        <v>833</v>
      </c>
    </row>
    <row r="30" spans="1:28">
      <c r="A30" s="71"/>
      <c r="B30" s="242" t="s">
        <v>202</v>
      </c>
      <c r="C30" s="242"/>
      <c r="D30" s="242"/>
      <c r="E30" s="242"/>
      <c r="F30" s="65" t="s">
        <v>7</v>
      </c>
      <c r="G30" s="63">
        <v>0</v>
      </c>
      <c r="H30" s="63">
        <v>0</v>
      </c>
      <c r="I30" s="63">
        <v>0</v>
      </c>
      <c r="J30" s="63">
        <v>0</v>
      </c>
      <c r="K30" s="63">
        <v>0</v>
      </c>
      <c r="L30" s="63">
        <v>0</v>
      </c>
      <c r="M30" s="63">
        <v>0</v>
      </c>
      <c r="N30" s="63">
        <v>0</v>
      </c>
      <c r="O30" s="63">
        <v>0</v>
      </c>
      <c r="P30" s="63">
        <v>0</v>
      </c>
      <c r="Q30" s="63">
        <v>0</v>
      </c>
      <c r="R30" s="63">
        <v>0</v>
      </c>
      <c r="S30" s="70">
        <v>0</v>
      </c>
      <c r="T30" s="70">
        <v>0</v>
      </c>
      <c r="U30" s="63">
        <v>0</v>
      </c>
      <c r="V30" s="63">
        <v>0</v>
      </c>
      <c r="W30" s="63"/>
      <c r="X30" s="63">
        <v>0</v>
      </c>
      <c r="Y30" s="63">
        <v>0</v>
      </c>
      <c r="Z30" s="63">
        <v>0</v>
      </c>
      <c r="AA30" s="63">
        <f t="shared" si="0"/>
        <v>0</v>
      </c>
      <c r="AB30" s="63">
        <f t="shared" si="1"/>
        <v>0</v>
      </c>
    </row>
    <row r="31" spans="1:28">
      <c r="A31" s="239" t="s">
        <v>33</v>
      </c>
      <c r="B31" s="240" t="s">
        <v>203</v>
      </c>
      <c r="C31" s="240"/>
      <c r="D31" s="240"/>
      <c r="E31" s="68" t="s">
        <v>34</v>
      </c>
      <c r="F31" s="65" t="s">
        <v>7</v>
      </c>
      <c r="G31" s="63">
        <v>0</v>
      </c>
      <c r="H31" s="63">
        <v>0</v>
      </c>
      <c r="I31" s="63">
        <v>0</v>
      </c>
      <c r="J31" s="63">
        <v>0</v>
      </c>
      <c r="K31" s="63">
        <v>0</v>
      </c>
      <c r="L31" s="63">
        <v>0</v>
      </c>
      <c r="M31" s="63">
        <v>0</v>
      </c>
      <c r="N31" s="63">
        <v>0</v>
      </c>
      <c r="O31" s="63">
        <v>0</v>
      </c>
      <c r="P31" s="63">
        <v>0</v>
      </c>
      <c r="Q31" s="63">
        <v>0</v>
      </c>
      <c r="R31" s="63">
        <v>0</v>
      </c>
      <c r="S31" s="70">
        <v>0</v>
      </c>
      <c r="T31" s="70">
        <v>0</v>
      </c>
      <c r="U31" s="63">
        <v>0</v>
      </c>
      <c r="V31" s="63">
        <v>0</v>
      </c>
      <c r="W31" s="63"/>
      <c r="X31" s="63">
        <v>0</v>
      </c>
      <c r="Y31" s="63">
        <v>0</v>
      </c>
      <c r="Z31" s="63">
        <v>0</v>
      </c>
      <c r="AA31" s="63">
        <f t="shared" si="0"/>
        <v>0</v>
      </c>
      <c r="AB31" s="63">
        <f t="shared" si="1"/>
        <v>0</v>
      </c>
    </row>
    <row r="32" spans="1:28">
      <c r="A32" s="239"/>
      <c r="B32" s="240"/>
      <c r="C32" s="240"/>
      <c r="D32" s="240"/>
      <c r="E32" s="68" t="s">
        <v>35</v>
      </c>
      <c r="F32" s="65" t="s">
        <v>7</v>
      </c>
      <c r="G32" s="63">
        <v>0</v>
      </c>
      <c r="H32" s="63">
        <v>0</v>
      </c>
      <c r="I32" s="63">
        <v>0</v>
      </c>
      <c r="J32" s="63">
        <v>0</v>
      </c>
      <c r="K32" s="63">
        <v>0</v>
      </c>
      <c r="L32" s="63">
        <v>0</v>
      </c>
      <c r="M32" s="63">
        <v>0</v>
      </c>
      <c r="N32" s="63">
        <v>0</v>
      </c>
      <c r="O32" s="63">
        <v>0</v>
      </c>
      <c r="P32" s="63">
        <v>0</v>
      </c>
      <c r="Q32" s="63">
        <v>0</v>
      </c>
      <c r="R32" s="63">
        <v>0</v>
      </c>
      <c r="S32" s="70">
        <v>0</v>
      </c>
      <c r="T32" s="70">
        <v>0</v>
      </c>
      <c r="U32" s="63">
        <v>0</v>
      </c>
      <c r="V32" s="63">
        <v>0</v>
      </c>
      <c r="W32" s="63"/>
      <c r="X32" s="63">
        <v>0</v>
      </c>
      <c r="Y32" s="63">
        <v>0</v>
      </c>
      <c r="Z32" s="63">
        <v>0</v>
      </c>
      <c r="AA32" s="63">
        <f t="shared" si="0"/>
        <v>0</v>
      </c>
      <c r="AB32" s="63">
        <f t="shared" si="1"/>
        <v>0</v>
      </c>
    </row>
    <row r="33" spans="1:28">
      <c r="A33" s="239"/>
      <c r="B33" s="240" t="s">
        <v>36</v>
      </c>
      <c r="C33" s="240"/>
      <c r="D33" s="238" t="s">
        <v>37</v>
      </c>
      <c r="E33" s="238"/>
      <c r="F33" s="69" t="s">
        <v>2</v>
      </c>
      <c r="G33" s="63">
        <v>0</v>
      </c>
      <c r="H33" s="63">
        <v>0</v>
      </c>
      <c r="I33" s="63">
        <v>0</v>
      </c>
      <c r="J33" s="63">
        <v>0</v>
      </c>
      <c r="K33" s="63">
        <v>0</v>
      </c>
      <c r="L33" s="63">
        <v>0</v>
      </c>
      <c r="M33" s="63">
        <v>0</v>
      </c>
      <c r="N33" s="63">
        <v>0</v>
      </c>
      <c r="O33" s="63">
        <v>0</v>
      </c>
      <c r="P33" s="63">
        <v>0</v>
      </c>
      <c r="Q33" s="63">
        <v>0</v>
      </c>
      <c r="R33" s="63">
        <v>0</v>
      </c>
      <c r="S33" s="70">
        <v>0</v>
      </c>
      <c r="T33" s="70">
        <v>0</v>
      </c>
      <c r="U33" s="63">
        <v>0</v>
      </c>
      <c r="V33" s="63">
        <v>0</v>
      </c>
      <c r="W33" s="63"/>
      <c r="X33" s="63">
        <v>0</v>
      </c>
      <c r="Y33" s="63">
        <v>0</v>
      </c>
      <c r="Z33" s="63">
        <v>0</v>
      </c>
      <c r="AA33" s="63">
        <f t="shared" si="0"/>
        <v>0</v>
      </c>
      <c r="AB33" s="63">
        <f t="shared" si="1"/>
        <v>0</v>
      </c>
    </row>
    <row r="34" spans="1:28">
      <c r="A34" s="239"/>
      <c r="B34" s="240"/>
      <c r="C34" s="240"/>
      <c r="D34" s="238" t="s">
        <v>38</v>
      </c>
      <c r="E34" s="238"/>
      <c r="F34" s="69" t="s">
        <v>2</v>
      </c>
      <c r="G34" s="63">
        <v>0</v>
      </c>
      <c r="H34" s="63">
        <v>0</v>
      </c>
      <c r="I34" s="63">
        <v>0</v>
      </c>
      <c r="J34" s="63">
        <v>0</v>
      </c>
      <c r="K34" s="63">
        <v>0</v>
      </c>
      <c r="L34" s="63">
        <v>0</v>
      </c>
      <c r="M34" s="63">
        <v>0</v>
      </c>
      <c r="N34" s="63">
        <v>0</v>
      </c>
      <c r="O34" s="63">
        <v>0</v>
      </c>
      <c r="P34" s="63">
        <v>0</v>
      </c>
      <c r="Q34" s="63">
        <v>0</v>
      </c>
      <c r="R34" s="63">
        <v>0</v>
      </c>
      <c r="S34" s="70">
        <v>0</v>
      </c>
      <c r="T34" s="70">
        <v>0</v>
      </c>
      <c r="U34" s="63">
        <v>0</v>
      </c>
      <c r="V34" s="63">
        <v>0</v>
      </c>
      <c r="W34" s="63"/>
      <c r="X34" s="63">
        <v>0</v>
      </c>
      <c r="Y34" s="63">
        <v>0</v>
      </c>
      <c r="Z34" s="63">
        <v>0</v>
      </c>
      <c r="AA34" s="63">
        <f t="shared" si="0"/>
        <v>0</v>
      </c>
      <c r="AB34" s="63">
        <f t="shared" si="1"/>
        <v>0</v>
      </c>
    </row>
    <row r="35" spans="1:28">
      <c r="A35" s="239"/>
      <c r="B35" s="238" t="s">
        <v>206</v>
      </c>
      <c r="C35" s="238"/>
      <c r="D35" s="238"/>
      <c r="E35" s="238"/>
      <c r="F35" s="69" t="s">
        <v>65</v>
      </c>
      <c r="G35" s="63"/>
      <c r="H35" s="63"/>
      <c r="I35" s="63"/>
      <c r="J35" s="63"/>
      <c r="K35" s="63"/>
      <c r="L35" s="63"/>
      <c r="M35" s="63"/>
      <c r="N35" s="63"/>
      <c r="O35" s="63"/>
      <c r="P35" s="63"/>
      <c r="Q35" s="63"/>
      <c r="R35" s="63"/>
      <c r="S35" s="70">
        <v>0</v>
      </c>
      <c r="T35" s="70">
        <v>0</v>
      </c>
      <c r="U35" s="63">
        <v>0</v>
      </c>
      <c r="V35" s="63">
        <v>0</v>
      </c>
      <c r="W35" s="63"/>
      <c r="X35" s="63"/>
      <c r="Y35" s="63"/>
      <c r="Z35" s="63"/>
      <c r="AA35" s="63">
        <f t="shared" si="0"/>
        <v>0</v>
      </c>
      <c r="AB35" s="63">
        <f t="shared" si="1"/>
        <v>0</v>
      </c>
    </row>
    <row r="36" spans="1:28">
      <c r="A36" s="239"/>
      <c r="B36" s="238" t="s">
        <v>204</v>
      </c>
      <c r="C36" s="238"/>
      <c r="D36" s="238"/>
      <c r="E36" s="238"/>
      <c r="F36" s="69" t="s">
        <v>65</v>
      </c>
      <c r="G36" s="63">
        <v>0</v>
      </c>
      <c r="H36" s="63">
        <v>0</v>
      </c>
      <c r="I36" s="63">
        <v>0</v>
      </c>
      <c r="J36" s="63">
        <v>0</v>
      </c>
      <c r="K36" s="63">
        <v>0</v>
      </c>
      <c r="L36" s="63">
        <v>0</v>
      </c>
      <c r="M36" s="63">
        <v>0</v>
      </c>
      <c r="N36" s="63">
        <v>0</v>
      </c>
      <c r="O36" s="63">
        <v>0</v>
      </c>
      <c r="P36" s="63">
        <v>0</v>
      </c>
      <c r="Q36" s="63">
        <v>0</v>
      </c>
      <c r="R36" s="63">
        <v>0</v>
      </c>
      <c r="S36" s="70">
        <v>0</v>
      </c>
      <c r="T36" s="70">
        <v>0</v>
      </c>
      <c r="U36" s="63">
        <v>0</v>
      </c>
      <c r="V36" s="63">
        <v>0</v>
      </c>
      <c r="W36" s="63"/>
      <c r="X36" s="63">
        <v>0</v>
      </c>
      <c r="Y36" s="63">
        <v>0</v>
      </c>
      <c r="Z36" s="63">
        <v>0</v>
      </c>
      <c r="AA36" s="63">
        <f t="shared" si="0"/>
        <v>0</v>
      </c>
      <c r="AB36" s="63">
        <f t="shared" si="1"/>
        <v>0</v>
      </c>
    </row>
    <row r="37" spans="1:28">
      <c r="A37" s="239"/>
      <c r="B37" s="238" t="s">
        <v>207</v>
      </c>
      <c r="C37" s="238"/>
      <c r="D37" s="238"/>
      <c r="E37" s="238"/>
      <c r="F37" s="69" t="s">
        <v>65</v>
      </c>
      <c r="G37" s="63"/>
      <c r="H37" s="63"/>
      <c r="I37" s="63"/>
      <c r="J37" s="63"/>
      <c r="K37" s="63"/>
      <c r="L37" s="63"/>
      <c r="M37" s="63"/>
      <c r="N37" s="63"/>
      <c r="O37" s="63"/>
      <c r="P37" s="63"/>
      <c r="Q37" s="63"/>
      <c r="R37" s="63"/>
      <c r="S37" s="70">
        <v>0</v>
      </c>
      <c r="T37" s="70">
        <v>0</v>
      </c>
      <c r="U37" s="63">
        <v>0</v>
      </c>
      <c r="V37" s="63">
        <v>0</v>
      </c>
      <c r="W37" s="63"/>
      <c r="X37" s="63"/>
      <c r="Y37" s="63"/>
      <c r="Z37" s="63"/>
      <c r="AA37" s="63">
        <f t="shared" si="0"/>
        <v>0</v>
      </c>
      <c r="AB37" s="63">
        <f t="shared" si="1"/>
        <v>0</v>
      </c>
    </row>
    <row r="38" spans="1:28">
      <c r="A38" s="239"/>
      <c r="B38" s="238" t="s">
        <v>205</v>
      </c>
      <c r="C38" s="238"/>
      <c r="D38" s="238"/>
      <c r="E38" s="238"/>
      <c r="F38" s="69" t="s">
        <v>39</v>
      </c>
      <c r="G38" s="63">
        <v>12</v>
      </c>
      <c r="H38" s="63">
        <v>18</v>
      </c>
      <c r="I38" s="63">
        <v>21</v>
      </c>
      <c r="J38" s="63">
        <v>5</v>
      </c>
      <c r="K38" s="63">
        <v>8</v>
      </c>
      <c r="L38" s="63">
        <v>9</v>
      </c>
      <c r="M38" s="63">
        <v>0</v>
      </c>
      <c r="N38" s="63">
        <v>0</v>
      </c>
      <c r="O38" s="63">
        <v>0</v>
      </c>
      <c r="P38" s="63">
        <v>0</v>
      </c>
      <c r="Q38" s="63">
        <v>0</v>
      </c>
      <c r="R38" s="63">
        <v>0</v>
      </c>
      <c r="S38" s="70">
        <v>2</v>
      </c>
      <c r="T38" s="70">
        <v>0.33333333333333331</v>
      </c>
      <c r="U38" s="63">
        <v>71</v>
      </c>
      <c r="V38" s="63">
        <v>11.833333333333334</v>
      </c>
      <c r="W38" s="63"/>
      <c r="X38" s="63">
        <v>0</v>
      </c>
      <c r="Y38" s="63">
        <v>0</v>
      </c>
      <c r="Z38" s="63">
        <v>0</v>
      </c>
      <c r="AA38" s="63">
        <f t="shared" si="0"/>
        <v>73</v>
      </c>
      <c r="AB38" s="63">
        <f t="shared" si="1"/>
        <v>12.166666666666666</v>
      </c>
    </row>
    <row r="39" spans="1:28" ht="26.25" customHeight="1">
      <c r="A39" s="239"/>
      <c r="B39" s="240" t="s">
        <v>40</v>
      </c>
      <c r="C39" s="240"/>
      <c r="D39" s="240"/>
      <c r="E39" s="240"/>
      <c r="F39" s="69" t="s">
        <v>39</v>
      </c>
      <c r="G39" s="63">
        <v>32</v>
      </c>
      <c r="H39" s="63">
        <v>27</v>
      </c>
      <c r="I39" s="63">
        <v>41</v>
      </c>
      <c r="J39" s="63">
        <v>34</v>
      </c>
      <c r="K39" s="63">
        <v>42</v>
      </c>
      <c r="L39" s="63">
        <v>27</v>
      </c>
      <c r="M39" s="63">
        <v>0</v>
      </c>
      <c r="N39" s="63">
        <v>0</v>
      </c>
      <c r="O39" s="63">
        <v>0</v>
      </c>
      <c r="P39" s="63">
        <v>0</v>
      </c>
      <c r="Q39" s="63">
        <v>0</v>
      </c>
      <c r="R39" s="63">
        <v>0</v>
      </c>
      <c r="S39" s="70">
        <v>203</v>
      </c>
      <c r="T39" s="70">
        <v>33.833333333333336</v>
      </c>
      <c r="U39" s="63">
        <v>0</v>
      </c>
      <c r="V39" s="63">
        <v>0</v>
      </c>
      <c r="W39" s="63"/>
      <c r="X39" s="63">
        <v>0</v>
      </c>
      <c r="Y39" s="63">
        <v>0</v>
      </c>
      <c r="Z39" s="63">
        <v>0</v>
      </c>
      <c r="AA39" s="63">
        <f t="shared" si="0"/>
        <v>203</v>
      </c>
      <c r="AB39" s="63">
        <f t="shared" si="1"/>
        <v>33.833333333333336</v>
      </c>
    </row>
    <row r="40" spans="1:28">
      <c r="A40" s="239"/>
      <c r="B40" s="238" t="s">
        <v>41</v>
      </c>
      <c r="C40" s="238"/>
      <c r="D40" s="238"/>
      <c r="E40" s="238"/>
      <c r="F40" s="69" t="s">
        <v>42</v>
      </c>
      <c r="G40" s="63">
        <v>0</v>
      </c>
      <c r="H40" s="63">
        <v>0</v>
      </c>
      <c r="I40" s="63">
        <v>0</v>
      </c>
      <c r="J40" s="63">
        <v>0</v>
      </c>
      <c r="K40" s="63">
        <v>0</v>
      </c>
      <c r="L40" s="63">
        <v>0</v>
      </c>
      <c r="M40" s="63">
        <v>0</v>
      </c>
      <c r="N40" s="63">
        <v>0</v>
      </c>
      <c r="O40" s="63">
        <v>0</v>
      </c>
      <c r="P40" s="63">
        <v>0</v>
      </c>
      <c r="Q40" s="63">
        <v>0</v>
      </c>
      <c r="R40" s="63">
        <v>0</v>
      </c>
      <c r="S40" s="70">
        <v>0</v>
      </c>
      <c r="T40" s="70">
        <v>0</v>
      </c>
      <c r="U40" s="63">
        <v>0</v>
      </c>
      <c r="V40" s="63">
        <v>0</v>
      </c>
      <c r="W40" s="63"/>
      <c r="X40" s="63">
        <v>0</v>
      </c>
      <c r="Y40" s="63">
        <v>0</v>
      </c>
      <c r="Z40" s="63">
        <v>0</v>
      </c>
      <c r="AA40" s="63">
        <f t="shared" si="0"/>
        <v>0</v>
      </c>
      <c r="AB40" s="63">
        <f t="shared" si="1"/>
        <v>0</v>
      </c>
    </row>
    <row r="41" spans="1:28">
      <c r="A41" s="239"/>
      <c r="B41" s="240" t="s">
        <v>43</v>
      </c>
      <c r="C41" s="240"/>
      <c r="D41" s="240"/>
      <c r="E41" s="240"/>
      <c r="F41" s="69" t="s">
        <v>42</v>
      </c>
      <c r="G41" s="63">
        <v>0</v>
      </c>
      <c r="H41" s="63">
        <v>0</v>
      </c>
      <c r="I41" s="63">
        <v>0</v>
      </c>
      <c r="J41" s="63">
        <v>0</v>
      </c>
      <c r="K41" s="63">
        <v>0</v>
      </c>
      <c r="L41" s="63">
        <v>0</v>
      </c>
      <c r="M41" s="63">
        <v>0</v>
      </c>
      <c r="N41" s="63">
        <v>0</v>
      </c>
      <c r="O41" s="63">
        <v>0</v>
      </c>
      <c r="P41" s="63">
        <v>0</v>
      </c>
      <c r="Q41" s="63">
        <v>0</v>
      </c>
      <c r="R41" s="63">
        <v>0</v>
      </c>
      <c r="S41" s="70">
        <v>0</v>
      </c>
      <c r="T41" s="70">
        <v>0</v>
      </c>
      <c r="U41" s="63">
        <v>0</v>
      </c>
      <c r="V41" s="63">
        <v>0</v>
      </c>
      <c r="W41" s="63"/>
      <c r="X41" s="63">
        <v>0</v>
      </c>
      <c r="Y41" s="63">
        <v>0</v>
      </c>
      <c r="Z41" s="63">
        <v>0</v>
      </c>
      <c r="AA41" s="63">
        <f t="shared" si="0"/>
        <v>0</v>
      </c>
      <c r="AB41" s="63">
        <f t="shared" si="1"/>
        <v>0</v>
      </c>
    </row>
    <row r="42" spans="1:28">
      <c r="A42" s="239"/>
      <c r="B42" s="240" t="s">
        <v>44</v>
      </c>
      <c r="C42" s="240"/>
      <c r="D42" s="240"/>
      <c r="E42" s="240"/>
      <c r="F42" s="69" t="s">
        <v>45</v>
      </c>
      <c r="G42" s="63">
        <v>0</v>
      </c>
      <c r="H42" s="63">
        <v>0</v>
      </c>
      <c r="I42" s="63">
        <v>0</v>
      </c>
      <c r="J42" s="63">
        <v>0</v>
      </c>
      <c r="K42" s="63">
        <v>0</v>
      </c>
      <c r="L42" s="63">
        <v>0</v>
      </c>
      <c r="M42" s="63">
        <v>0</v>
      </c>
      <c r="N42" s="63">
        <v>0</v>
      </c>
      <c r="O42" s="63">
        <v>0</v>
      </c>
      <c r="P42" s="63">
        <v>0</v>
      </c>
      <c r="Q42" s="63">
        <v>0</v>
      </c>
      <c r="R42" s="63">
        <v>0</v>
      </c>
      <c r="S42" s="70">
        <v>0</v>
      </c>
      <c r="T42" s="70">
        <v>0</v>
      </c>
      <c r="U42" s="63">
        <v>0</v>
      </c>
      <c r="V42" s="63">
        <v>0</v>
      </c>
      <c r="W42" s="63"/>
      <c r="X42" s="63">
        <v>0</v>
      </c>
      <c r="Y42" s="63">
        <v>0</v>
      </c>
      <c r="Z42" s="63">
        <v>0</v>
      </c>
      <c r="AA42" s="63">
        <f t="shared" si="0"/>
        <v>0</v>
      </c>
      <c r="AB42" s="63">
        <f t="shared" si="1"/>
        <v>0</v>
      </c>
    </row>
    <row r="43" spans="1:28" ht="22.5">
      <c r="A43" s="239"/>
      <c r="B43" s="238" t="s">
        <v>46</v>
      </c>
      <c r="C43" s="238"/>
      <c r="D43" s="238"/>
      <c r="E43" s="238"/>
      <c r="F43" s="72" t="s">
        <v>47</v>
      </c>
      <c r="G43" s="63">
        <v>0</v>
      </c>
      <c r="H43" s="63">
        <v>0</v>
      </c>
      <c r="I43" s="63">
        <v>0</v>
      </c>
      <c r="J43" s="63">
        <v>0</v>
      </c>
      <c r="K43" s="63">
        <v>0</v>
      </c>
      <c r="L43" s="63">
        <v>0</v>
      </c>
      <c r="M43" s="63">
        <v>0</v>
      </c>
      <c r="N43" s="63">
        <v>0</v>
      </c>
      <c r="O43" s="63">
        <v>0</v>
      </c>
      <c r="P43" s="63">
        <v>0</v>
      </c>
      <c r="Q43" s="63">
        <v>0</v>
      </c>
      <c r="R43" s="63">
        <v>0</v>
      </c>
      <c r="S43" s="70">
        <v>0</v>
      </c>
      <c r="T43" s="70">
        <v>0</v>
      </c>
      <c r="U43" s="63">
        <v>0</v>
      </c>
      <c r="V43" s="63">
        <v>0</v>
      </c>
      <c r="W43" s="63"/>
      <c r="X43" s="63">
        <v>0</v>
      </c>
      <c r="Y43" s="63">
        <v>0</v>
      </c>
      <c r="Z43" s="63">
        <v>0</v>
      </c>
      <c r="AA43" s="63">
        <f t="shared" si="0"/>
        <v>0</v>
      </c>
      <c r="AB43" s="63">
        <f t="shared" si="1"/>
        <v>0</v>
      </c>
    </row>
    <row r="44" spans="1:28">
      <c r="A44" s="237" t="s">
        <v>48</v>
      </c>
      <c r="B44" s="237"/>
      <c r="C44" s="237"/>
      <c r="D44" s="237"/>
      <c r="E44" s="237"/>
      <c r="F44" s="237"/>
      <c r="G44" s="73">
        <v>160569</v>
      </c>
      <c r="H44" s="73">
        <v>171642</v>
      </c>
      <c r="I44" s="73">
        <v>171080</v>
      </c>
      <c r="J44" s="73">
        <v>167879</v>
      </c>
      <c r="K44" s="73">
        <v>165870</v>
      </c>
      <c r="L44" s="73">
        <v>158781</v>
      </c>
      <c r="M44" s="73">
        <v>0</v>
      </c>
      <c r="N44" s="73">
        <v>0</v>
      </c>
      <c r="O44" s="73">
        <v>0</v>
      </c>
      <c r="P44" s="73">
        <v>0</v>
      </c>
      <c r="Q44" s="73">
        <v>0</v>
      </c>
      <c r="R44" s="73">
        <v>0</v>
      </c>
      <c r="S44" s="73">
        <f t="shared" ref="S44:Z44" si="2">SUM(S6:S43)</f>
        <v>343568</v>
      </c>
      <c r="T44" s="73">
        <f t="shared" si="2"/>
        <v>57261.333333333336</v>
      </c>
      <c r="U44" s="73">
        <f t="shared" si="2"/>
        <v>488338</v>
      </c>
      <c r="V44" s="73">
        <f t="shared" si="2"/>
        <v>81389.666666666657</v>
      </c>
      <c r="W44" s="73">
        <f t="shared" si="2"/>
        <v>110949</v>
      </c>
      <c r="X44" s="73">
        <f t="shared" si="2"/>
        <v>18491.5</v>
      </c>
      <c r="Y44" s="73">
        <f t="shared" si="2"/>
        <v>52966</v>
      </c>
      <c r="Z44" s="73">
        <f t="shared" si="2"/>
        <v>4423.5</v>
      </c>
      <c r="AA44" s="73">
        <v>995821</v>
      </c>
      <c r="AB44" s="73">
        <v>165970.16666666663</v>
      </c>
    </row>
  </sheetData>
  <sheetProtection algorithmName="SHA-512" hashValue="tuIrovOKZt7D+xsDfGNN72iUM5FCFgKys6oeQDXbwzsDrR7D8bQzKMppQHeTuOCclSETEWSqVQE6xbUR94K4ng==" saltValue="O0gY+nzM1n6r2D+qyCQ+6w==" spinCount="100000" sheet="1" objects="1" scenarios="1"/>
  <mergeCells count="70">
    <mergeCell ref="A1:AB1"/>
    <mergeCell ref="A2:AB2"/>
    <mergeCell ref="A4:A5"/>
    <mergeCell ref="B4:E5"/>
    <mergeCell ref="F4:F5"/>
    <mergeCell ref="G4:G5"/>
    <mergeCell ref="H4:H5"/>
    <mergeCell ref="I4:I5"/>
    <mergeCell ref="J4:J5"/>
    <mergeCell ref="K4:K5"/>
    <mergeCell ref="R4:R5"/>
    <mergeCell ref="AA4:AA5"/>
    <mergeCell ref="AB4:AB5"/>
    <mergeCell ref="L4:L5"/>
    <mergeCell ref="M4:M5"/>
    <mergeCell ref="N4:N5"/>
    <mergeCell ref="A6:A13"/>
    <mergeCell ref="B6:B9"/>
    <mergeCell ref="C6:D7"/>
    <mergeCell ref="C8:D9"/>
    <mergeCell ref="B10:B11"/>
    <mergeCell ref="C10:D11"/>
    <mergeCell ref="B12:B13"/>
    <mergeCell ref="O4:O5"/>
    <mergeCell ref="P4:P5"/>
    <mergeCell ref="Q4:Q5"/>
    <mergeCell ref="B30:E30"/>
    <mergeCell ref="C12:D13"/>
    <mergeCell ref="B28:E28"/>
    <mergeCell ref="B29:E29"/>
    <mergeCell ref="C15:C18"/>
    <mergeCell ref="D18:E18"/>
    <mergeCell ref="B43:E43"/>
    <mergeCell ref="A14:A27"/>
    <mergeCell ref="C14:E14"/>
    <mergeCell ref="B15:B27"/>
    <mergeCell ref="D15:E15"/>
    <mergeCell ref="D16:E16"/>
    <mergeCell ref="D17:E17"/>
    <mergeCell ref="C19:C27"/>
    <mergeCell ref="D19:D20"/>
    <mergeCell ref="D21:D23"/>
    <mergeCell ref="D24:D25"/>
    <mergeCell ref="D26:D27"/>
    <mergeCell ref="A44:F44"/>
    <mergeCell ref="B35:E35"/>
    <mergeCell ref="B37:E37"/>
    <mergeCell ref="S3:T3"/>
    <mergeCell ref="U3:V3"/>
    <mergeCell ref="A31:A43"/>
    <mergeCell ref="B31:D32"/>
    <mergeCell ref="B33:C34"/>
    <mergeCell ref="D33:E33"/>
    <mergeCell ref="D34:E34"/>
    <mergeCell ref="B36:E36"/>
    <mergeCell ref="B38:E38"/>
    <mergeCell ref="B39:E39"/>
    <mergeCell ref="B40:E40"/>
    <mergeCell ref="B41:E41"/>
    <mergeCell ref="B42:E42"/>
    <mergeCell ref="W3:X3"/>
    <mergeCell ref="Y3:Z3"/>
    <mergeCell ref="S4:S5"/>
    <mergeCell ref="T4:T5"/>
    <mergeCell ref="U4:U5"/>
    <mergeCell ref="V4:V5"/>
    <mergeCell ref="W4:W5"/>
    <mergeCell ref="X4:X5"/>
    <mergeCell ref="Y4:Y5"/>
    <mergeCell ref="Z4:Z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6</vt:i4>
      </vt:variant>
    </vt:vector>
  </HeadingPairs>
  <TitlesOfParts>
    <vt:vector size="11" baseType="lpstr">
      <vt:lpstr>OPER BANCARIO Y FINAN</vt:lpstr>
      <vt:lpstr>INFO GENERAL Y FINANCIERA</vt:lpstr>
      <vt:lpstr>POLIZAS</vt:lpstr>
      <vt:lpstr>INFO EXPERIENCIA</vt:lpstr>
      <vt:lpstr>ANEXO 1 - FCT</vt:lpstr>
      <vt:lpstr>'INFO EXPERIENCIA'!Área_de_impresión</vt:lpstr>
      <vt:lpstr>'INFO GENERAL Y FINANCIERA'!Área_de_impresión</vt:lpstr>
      <vt:lpstr>'OPER BANCARIO Y FINAN'!Área_de_impresión</vt:lpstr>
      <vt:lpstr>POLIZAS!Área_de_impresión</vt:lpstr>
      <vt:lpstr>'INFO EXPERIENCIA'!Títulos_a_imprimir</vt:lpstr>
      <vt:lpstr>'INFO GENERAL Y FINANCIERA'!Títulos_a_imprimir</vt:lpstr>
    </vt:vector>
  </TitlesOfParts>
  <Company>Lenovo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Maria Fernanda Rojas Luengas</cp:lastModifiedBy>
  <cp:lastPrinted>2014-08-22T14:06:52Z</cp:lastPrinted>
  <dcterms:created xsi:type="dcterms:W3CDTF">2013-01-16T22:54:19Z</dcterms:created>
  <dcterms:modified xsi:type="dcterms:W3CDTF">2014-09-01T21:35:39Z</dcterms:modified>
</cp:coreProperties>
</file>