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ORGANIZAD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<sst xmlns="http://schemas.openxmlformats.org/spreadsheetml/2006/main" count="3200" uniqueCount="2717">
  <si>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</si>
  <si>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</si>
  <si>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</si>
  <si>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</si>
  <si>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</si>
  <si>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</si>
  <si>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</si>
  <si>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</si>
  <si>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</si>
  <si>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</si>
  <si>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</si>
  <si>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</si>
  <si>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</si>
  <si>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</si>
  <si>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</si>
  <si>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</si>
  <si>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</si>
  <si>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</si>
  <si>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</si>
  <si>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</si>
  <si>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</si>
  <si>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</si>
  <si>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</si>
  <si>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</si>
  <si>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</si>
  <si>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</si>
  <si>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</si>
  <si>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</si>
  <si>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</si>
  <si>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</si>
  <si>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</si>
  <si>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</si>
  <si>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</si>
  <si>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</si>
  <si>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</si>
  <si>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</si>
  <si>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</si>
  <si>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</si>
  <si>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</si>
  <si>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</si>
  <si>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</si>
  <si>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</si>
  <si>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</si>
  <si>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</si>
  <si>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</si>
  <si>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</si>
  <si>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</si>
  <si>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</si>
  <si>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</si>
  <si>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</si>
  <si>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</si>
  <si>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</si>
  <si>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</si>
  <si>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</si>
  <si>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</si>
  <si>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</si>
  <si>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</si>
  <si>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</si>
  <si>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</si>
  <si>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</si>
  <si>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</si>
  <si>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</si>
  <si>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</si>
  <si>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</si>
  <si>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</si>
  <si>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</si>
  <si>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</si>
  <si>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</si>
  <si>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</si>
  <si>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</si>
  <si>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</si>
  <si>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</si>
  <si>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</si>
  <si>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</si>
  <si>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</si>
  <si>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</si>
  <si>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</si>
  <si>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</si>
  <si>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</si>
  <si>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</si>
  <si>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</si>
  <si>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</si>
  <si>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</si>
  <si>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</si>
  <si>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</si>
  <si>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</si>
  <si>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</si>
  <si>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</si>
  <si>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</si>
  <si>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</si>
  <si>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</si>
  <si>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</si>
  <si>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</si>
  <si>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</si>
  <si>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</si>
  <si>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</si>
  <si>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</si>
  <si>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</si>
  <si>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</si>
  <si>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</si>
  <si>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</si>
  <si>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</si>
  <si>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</si>
  <si>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</si>
  <si>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</si>
  <si>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</si>
  <si>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</si>
  <si>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</si>
  <si>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</si>
  <si>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</si>
  <si>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</si>
  <si>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</si>
  <si>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</si>
  <si>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</si>
  <si>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</si>
  <si>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</si>
  <si>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</si>
  <si>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</si>
  <si>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</si>
  <si>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</si>
  <si>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</si>
  <si>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</si>
  <si>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</si>
  <si>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</si>
  <si>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</si>
  <si>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</si>
  <si>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</si>
  <si>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</si>
  <si>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</si>
  <si>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</si>
  <si>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</si>
  <si>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</si>
  <si>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</si>
  <si>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</si>
  <si>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</si>
  <si>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</si>
  <si>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</si>
  <si>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</si>
  <si>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</si>
  <si>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</si>
  <si>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</si>
  <si>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</si>
  <si>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</si>
  <si>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</si>
  <si>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</si>
  <si>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</si>
  <si>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</si>
  <si>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</si>
  <si>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</si>
  <si>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</si>
  <si>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</si>
  <si>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</si>
  <si>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</si>
  <si>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</si>
  <si>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</si>
  <si>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</si>
  <si>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</si>
  <si>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</si>
  <si>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</si>
  <si>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</si>
  <si>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</si>
  <si>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</si>
  <si>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</si>
  <si>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</si>
  <si>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</si>
  <si>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</si>
  <si>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</si>
  <si>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</si>
  <si>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</si>
  <si>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</si>
  <si>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</si>
  <si>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</si>
  <si>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</si>
  <si>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</si>
  <si>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</si>
  <si>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</si>
  <si>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</si>
  <si>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</si>
  <si>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</si>
  <si>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</si>
  <si>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</si>
  <si>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</si>
  <si>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</si>
  <si>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</si>
  <si>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</si>
  <si>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</si>
  <si>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</si>
  <si>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</si>
  <si>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</si>
  <si>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</si>
  <si>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</si>
  <si>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</si>
  <si>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</si>
  <si>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</si>
  <si>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</si>
  <si>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</si>
  <si>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</si>
  <si>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</si>
  <si>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</si>
  <si>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</si>
  <si>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</si>
  <si>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</si>
  <si>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</si>
  <si>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</si>
  <si>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</si>
  <si>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</si>
  <si>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</si>
  <si>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</si>
  <si>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</si>
  <si>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</si>
  <si>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</si>
  <si>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</si>
  <si>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</si>
  <si>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</si>
  <si>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</si>
  <si>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</si>
  <si>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</si>
  <si>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</si>
  <si>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</si>
  <si>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</si>
  <si>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</si>
  <si>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</si>
  <si>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</si>
  <si>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</si>
  <si>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</si>
  <si>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</si>
  <si>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</si>
  <si>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</si>
  <si>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</si>
  <si>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</si>
  <si>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</si>
  <si>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</si>
  <si>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</si>
  <si>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</si>
  <si>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</si>
  <si>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</si>
  <si>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</si>
  <si>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</si>
  <si>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</si>
  <si>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</si>
  <si>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</si>
  <si>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</si>
  <si>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</si>
  <si>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</si>
  <si>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</si>
  <si>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</si>
  <si>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</si>
  <si>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</si>
  <si>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</si>
  <si>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</si>
  <si>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</si>
  <si>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</si>
  <si>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</si>
  <si>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</si>
  <si>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</si>
  <si>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</si>
  <si>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</si>
  <si>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</si>
  <si>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</si>
  <si>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</si>
  <si>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</si>
  <si>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</si>
  <si>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</si>
  <si>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</si>
  <si>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</si>
  <si>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</si>
  <si>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</si>
  <si>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</si>
  <si>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</si>
  <si>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</si>
  <si>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</si>
  <si>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</si>
  <si>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</si>
  <si>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</si>
  <si>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</si>
  <si>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</si>
  <si>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</si>
  <si>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</si>
  <si>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</si>
  <si>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</si>
  <si>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</si>
  <si>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</si>
  <si>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</si>
  <si>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</si>
  <si>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</si>
  <si>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</si>
  <si>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</si>
  <si>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</si>
  <si>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</si>
  <si>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</si>
  <si>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</si>
  <si>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</si>
  <si>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</si>
  <si>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</si>
  <si>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</si>
  <si>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</si>
  <si>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</si>
  <si>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</si>
  <si>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</si>
  <si>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</si>
  <si>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</si>
  <si>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</si>
  <si>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</si>
  <si>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</si>
  <si>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</si>
  <si>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</si>
  <si>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</si>
  <si>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</si>
  <si>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</si>
  <si>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</si>
  <si>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</si>
  <si>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</si>
  <si>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</si>
  <si>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</si>
  <si>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</si>
  <si>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</si>
  <si>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</si>
  <si>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</si>
  <si>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</si>
  <si>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</si>
  <si>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</si>
  <si>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</si>
  <si>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</si>
  <si>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</si>
  <si>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</si>
  <si>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</si>
  <si>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</si>
  <si>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</si>
  <si>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</si>
  <si>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</si>
  <si>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</si>
  <si>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</si>
  <si>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</si>
  <si>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</si>
  <si>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</si>
  <si>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</si>
  <si>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</si>
  <si>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</si>
  <si>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</si>
  <si>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</si>
  <si>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</si>
  <si>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</si>
  <si>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</si>
  <si>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</si>
  <si>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</si>
  <si>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</si>
  <si>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</si>
  <si>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</si>
  <si>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</si>
  <si>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</si>
  <si>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</si>
  <si>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</si>
  <si>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</si>
  <si>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</si>
  <si>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</si>
  <si>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</si>
  <si>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</si>
  <si>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</si>
  <si>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</si>
  <si>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</si>
  <si>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</si>
  <si>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</si>
  <si>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</si>
  <si>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</si>
  <si>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</si>
  <si>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</si>
  <si>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</si>
  <si>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</si>
  <si>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</si>
  <si>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</si>
  <si>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</si>
  <si>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</si>
  <si>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</si>
  <si>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</si>
  <si>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</si>
  <si>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</si>
  <si>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</si>
  <si>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</si>
  <si>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</si>
  <si>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</si>
  <si>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</si>
  <si>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</si>
  <si>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</si>
  <si>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</si>
  <si>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</si>
  <si>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</si>
  <si>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</si>
  <si>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</si>
  <si>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</si>
  <si>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</si>
  <si>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</si>
  <si>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</si>
  <si>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</si>
  <si>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</si>
  <si>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</si>
  <si>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</si>
  <si>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</si>
  <si>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</si>
  <si>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</si>
  <si>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</si>
  <si>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</si>
  <si>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</si>
  <si>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</si>
  <si>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</si>
  <si>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</si>
  <si>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</si>
  <si>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</si>
  <si>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</si>
  <si>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</si>
  <si>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</si>
  <si>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</si>
  <si>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</si>
  <si>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</si>
  <si>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</si>
  <si>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</si>
  <si>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</si>
  <si>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</si>
  <si>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</si>
  <si>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</si>
  <si>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</si>
  <si>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</si>
  <si>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</si>
  <si>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</si>
  <si>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</si>
  <si>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</si>
  <si>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</si>
  <si>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</si>
  <si>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</si>
  <si>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</si>
  <si>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</si>
  <si>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</si>
  <si>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</si>
  <si>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</si>
  <si>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</si>
  <si>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</si>
  <si>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</si>
  <si>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</si>
  <si>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</si>
  <si>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</si>
  <si>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</si>
  <si>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</si>
  <si>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</si>
  <si>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</si>
  <si>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</si>
  <si>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</si>
  <si>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</si>
  <si>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</si>
  <si>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</si>
  <si>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</si>
  <si>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</si>
  <si>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</si>
  <si>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</si>
  <si>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</si>
  <si>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</si>
  <si>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</si>
  <si>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</si>
  <si>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</si>
  <si>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</si>
  <si>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</si>
  <si>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</si>
  <si>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</si>
  <si>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</si>
  <si>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</si>
  <si>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</si>
  <si>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</si>
  <si>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</si>
  <si>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</si>
  <si>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</si>
  <si>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</si>
  <si>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</si>
  <si>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</si>
  <si>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</si>
  <si>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</si>
  <si>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</si>
  <si>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</si>
  <si>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</si>
  <si>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</si>
  <si>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</si>
  <si>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</si>
  <si>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</si>
  <si>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</si>
  <si>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</si>
  <si>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</si>
  <si>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</si>
  <si>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</si>
  <si>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</si>
  <si>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</si>
  <si>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</si>
  <si>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</si>
  <si>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</si>
  <si>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</si>
  <si>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</si>
  <si>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</si>
  <si>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</si>
  <si>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</si>
  <si>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</si>
  <si>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</si>
  <si>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</si>
  <si>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</si>
  <si>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</si>
  <si>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</si>
  <si>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</si>
  <si>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</si>
  <si>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</si>
  <si>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</si>
  <si>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</si>
  <si>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</si>
  <si>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</si>
  <si>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</si>
  <si>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</si>
  <si>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</si>
  <si>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</si>
  <si>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</si>
  <si>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</si>
  <si>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</si>
  <si>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</si>
  <si>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</si>
  <si>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</si>
  <si>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</si>
  <si>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</si>
  <si>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</si>
  <si>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</si>
  <si>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</si>
  <si>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</si>
  <si>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</si>
  <si>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</si>
  <si>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</si>
  <si>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</si>
  <si>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</si>
  <si>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</si>
  <si>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</si>
  <si>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</si>
  <si>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</si>
  <si>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</si>
  <si>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</si>
  <si>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</si>
  <si>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</si>
  <si>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</si>
  <si>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</si>
  <si>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</si>
  <si>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</si>
  <si>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</si>
  <si>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</si>
  <si>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</si>
  <si>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</si>
  <si>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</si>
  <si>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</si>
  <si>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</si>
  <si>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</si>
  <si>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</si>
  <si>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</si>
  <si>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</si>
  <si>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</si>
  <si>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</si>
  <si>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</si>
  <si>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</si>
  <si>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</si>
  <si>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</si>
  <si>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</si>
  <si>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</si>
  <si>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</si>
  <si>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</si>
  <si>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</si>
  <si>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</si>
  <si>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</si>
  <si>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</si>
  <si>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</si>
  <si>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</si>
  <si>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</si>
  <si>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</si>
  <si>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</si>
  <si>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</si>
  <si>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</si>
  <si>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</si>
  <si>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</si>
  <si>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</si>
  <si>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</si>
  <si>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</si>
  <si>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</si>
  <si>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</si>
  <si>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</si>
  <si>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</si>
  <si>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</si>
  <si>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</si>
  <si>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</si>
  <si>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</si>
  <si>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</si>
  <si>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</si>
  <si>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</si>
  <si>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</si>
  <si>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</si>
  <si>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</si>
  <si>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</si>
  <si>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</si>
  <si>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</si>
  <si>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</si>
  <si>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</si>
  <si>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</si>
  <si>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</si>
  <si>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</si>
  <si>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</si>
  <si>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</si>
  <si>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</si>
  <si>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</si>
  <si>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</si>
  <si>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</si>
  <si>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</si>
  <si>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</si>
  <si>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</si>
  <si>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</si>
  <si>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</si>
  <si>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</si>
  <si>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</si>
  <si>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</si>
  <si>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</si>
  <si>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</si>
  <si>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</si>
  <si>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</si>
  <si>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</si>
  <si>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</si>
  <si>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</si>
  <si>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</si>
  <si>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</si>
  <si>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</si>
  <si>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</si>
  <si>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</si>
  <si>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</si>
  <si>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</si>
  <si>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</si>
  <si>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</si>
  <si>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</si>
  <si>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</si>
  <si>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</si>
  <si>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</si>
  <si>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</si>
  <si>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</si>
  <si>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</si>
  <si>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</si>
  <si>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</si>
  <si>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</si>
  <si>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</si>
  <si>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</si>
  <si>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</si>
  <si>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</si>
  <si>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</si>
  <si>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</si>
  <si>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</si>
  <si>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</si>
  <si>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</si>
  <si>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</si>
  <si>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</si>
  <si>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</si>
  <si>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</si>
  <si>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</si>
  <si>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</si>
  <si>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</si>
  <si>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</si>
  <si>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</si>
  <si>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</si>
  <si>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</si>
  <si>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</si>
  <si>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</si>
  <si>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</si>
  <si>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</si>
  <si>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</si>
  <si>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</si>
  <si>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</si>
  <si>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</si>
  <si>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</si>
  <si>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</si>
  <si>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</si>
  <si>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</si>
  <si>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</si>
  <si>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</si>
  <si>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</si>
  <si>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</si>
  <si>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</si>
  <si>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</si>
  <si>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</si>
  <si>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</si>
  <si>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</si>
  <si>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</si>
  <si>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</si>
  <si>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</si>
  <si>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</si>
  <si>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</si>
  <si>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</si>
  <si>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</si>
  <si>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</si>
  <si>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</si>
  <si>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</si>
  <si>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</si>
  <si>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</si>
  <si>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</si>
  <si>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</si>
  <si>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</si>
  <si>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</si>
  <si>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</si>
  <si>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</si>
  <si>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</si>
  <si>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</si>
  <si>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</si>
  <si>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</si>
  <si>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</si>
  <si>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</si>
  <si>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</si>
  <si>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</si>
  <si>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</si>
  <si>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</si>
  <si>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</si>
  <si>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</si>
  <si>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</si>
  <si>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</si>
  <si>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</si>
  <si>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</si>
  <si>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</si>
  <si>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</si>
  <si>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</si>
  <si>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</si>
  <si>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</si>
  <si>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</si>
  <si>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</si>
  <si>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</si>
  <si>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</si>
  <si>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</si>
  <si>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</si>
  <si>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</si>
  <si>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</si>
  <si>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</si>
  <si>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</si>
  <si>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</si>
  <si>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</si>
  <si>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</si>
  <si>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</si>
  <si>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</si>
  <si>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</si>
  <si>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</si>
  <si>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</si>
  <si>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</si>
  <si>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</si>
  <si>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</si>
  <si>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</si>
  <si>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</si>
  <si>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</si>
  <si>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</si>
  <si>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</si>
  <si>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</si>
  <si>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</si>
  <si>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</si>
  <si>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</si>
  <si>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</si>
  <si>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</si>
  <si>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</si>
  <si>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</si>
  <si>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</si>
  <si>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</si>
  <si>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</si>
  <si>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</si>
  <si>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</si>
  <si>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</si>
  <si>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</si>
  <si>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</si>
  <si>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</si>
  <si>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</si>
  <si>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</si>
  <si>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</si>
  <si>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</si>
  <si>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</si>
  <si>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</si>
  <si>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</si>
  <si>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</si>
  <si>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</si>
  <si>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</si>
  <si>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</si>
  <si>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</si>
  <si>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</si>
  <si>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</si>
  <si>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</si>
  <si>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</si>
  <si>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</si>
  <si>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</si>
  <si>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</si>
  <si>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</si>
  <si>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</si>
  <si>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</si>
  <si>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</si>
  <si>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</si>
  <si>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</si>
  <si>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</si>
  <si>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</si>
  <si>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</si>
  <si>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</si>
  <si>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</si>
  <si>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</si>
  <si>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</si>
  <si>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</si>
  <si>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</si>
  <si>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</si>
  <si>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</si>
  <si>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</si>
  <si>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</si>
  <si>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</si>
  <si>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</si>
  <si>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</si>
  <si>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</si>
  <si>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</si>
  <si>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</si>
  <si>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</si>
  <si>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</si>
  <si>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</si>
  <si>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</si>
  <si>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</si>
  <si>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</si>
  <si>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</si>
  <si>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</si>
  <si>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</si>
  <si>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</si>
  <si>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</si>
  <si>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</si>
  <si>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</si>
  <si>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</si>
  <si>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</si>
  <si>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</si>
  <si>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</si>
  <si>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</si>
  <si>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</si>
  <si>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</si>
  <si>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</si>
  <si>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</si>
  <si>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</si>
  <si>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</si>
  <si>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</si>
  <si>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</si>
  <si>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</si>
  <si>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</si>
  <si>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</si>
  <si>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</si>
  <si>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</si>
  <si>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</si>
  <si>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</si>
  <si>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</si>
  <si>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</si>
  <si>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</si>
  <si>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</si>
  <si>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</si>
  <si>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</si>
  <si>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</si>
  <si>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</si>
  <si>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</si>
  <si>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</si>
  <si>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</si>
  <si>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</si>
  <si>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</si>
  <si>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</si>
  <si>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</si>
  <si>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</si>
  <si>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</si>
  <si>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</si>
  <si>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</si>
  <si>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</si>
  <si>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</si>
  <si>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</si>
  <si>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</si>
  <si>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</si>
  <si>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</si>
  <si>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</si>
  <si>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</si>
  <si>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</si>
  <si>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</si>
  <si>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</si>
  <si>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</si>
  <si>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</si>
  <si>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</si>
  <si>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</si>
  <si>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</si>
  <si>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</si>
  <si>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</si>
  <si>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</si>
  <si>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</si>
  <si>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</si>
  <si>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</si>
  <si>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</si>
  <si>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</si>
  <si>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</si>
  <si>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</si>
  <si>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</si>
  <si>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</si>
  <si>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</si>
  <si>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</si>
  <si>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</si>
  <si>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</si>
  <si>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</si>
  <si>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</si>
  <si>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</si>
  <si>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</si>
  <si>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</si>
  <si>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</si>
  <si>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</si>
  <si>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</si>
  <si>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</si>
  <si>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</si>
  <si>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</si>
  <si>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</si>
  <si>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</si>
  <si>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</si>
  <si>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</si>
  <si>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</si>
  <si>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</si>
  <si>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</si>
  <si>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</si>
  <si>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</si>
  <si>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</si>
  <si>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</si>
  <si>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</si>
  <si>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</si>
  <si>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</si>
  <si>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</si>
  <si>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</si>
  <si>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</si>
  <si>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</si>
  <si>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</si>
  <si>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</si>
  <si>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</si>
  <si>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</si>
  <si>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</si>
  <si>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</si>
  <si>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</si>
  <si>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</si>
  <si>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</si>
  <si>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</si>
  <si>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</si>
  <si>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</si>
  <si>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</si>
  <si>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</si>
  <si>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</si>
  <si>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</si>
  <si>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</si>
  <si>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</si>
  <si>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</si>
  <si>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</si>
  <si>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</si>
  <si>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</si>
  <si>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</si>
  <si>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</si>
  <si>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</si>
  <si>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</si>
  <si>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</si>
  <si>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</si>
  <si>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</si>
  <si>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</si>
  <si>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</si>
  <si>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</si>
  <si>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</si>
  <si>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</si>
  <si>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</si>
  <si>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</si>
  <si>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</si>
  <si>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</si>
  <si>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</si>
  <si>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</si>
  <si>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</si>
  <si>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</si>
  <si>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</si>
  <si>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</si>
  <si>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</si>
  <si>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</si>
  <si>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</si>
  <si>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</si>
  <si>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</si>
  <si>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</si>
  <si>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</si>
  <si>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</si>
  <si>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</si>
  <si>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</si>
  <si>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</si>
  <si>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</si>
  <si>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</si>
  <si>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</si>
  <si>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</si>
  <si>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</si>
  <si>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</si>
  <si>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</si>
  <si>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</si>
  <si>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</si>
  <si>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</si>
  <si>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</si>
  <si>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</si>
  <si>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</si>
  <si>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</si>
  <si>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</si>
  <si>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</si>
  <si>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</si>
  <si>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</si>
  <si>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</si>
  <si>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</si>
  <si>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</si>
  <si>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</si>
  <si>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</si>
  <si>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</si>
  <si>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</si>
  <si>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</si>
  <si>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</si>
  <si>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</si>
  <si>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</si>
  <si>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</si>
  <si>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</si>
  <si>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</si>
  <si>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</si>
  <si>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</si>
  <si>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</si>
  <si>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</si>
  <si>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</si>
  <si>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</si>
  <si>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</si>
  <si>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</si>
  <si>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</si>
  <si>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</si>
  <si>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</si>
  <si>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</si>
  <si>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</si>
  <si>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</si>
  <si>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</si>
  <si>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</si>
  <si>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</si>
  <si>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</si>
  <si>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</si>
  <si>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</si>
  <si>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</si>
  <si>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</si>
  <si>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</si>
  <si>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</si>
  <si>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</si>
  <si>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</si>
  <si>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</si>
  <si>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</si>
  <si>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</si>
  <si>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</si>
  <si>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</si>
  <si>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</si>
  <si>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</si>
  <si>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</si>
  <si>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</si>
  <si>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</si>
  <si>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</si>
  <si>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</si>
  <si>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</si>
  <si>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</si>
  <si>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</si>
  <si>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</si>
  <si>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</si>
  <si>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</si>
  <si>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</si>
  <si>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</si>
  <si>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</si>
  <si>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</si>
  <si>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</si>
  <si>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</si>
  <si>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</si>
  <si>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</si>
  <si>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</si>
  <si>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</si>
  <si>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</si>
  <si>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</si>
  <si>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</si>
  <si>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</si>
  <si>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</si>
  <si>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</si>
  <si>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</si>
  <si>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</si>
  <si>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</si>
  <si>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</si>
  <si>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</si>
  <si>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</si>
  <si>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</si>
  <si>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</si>
  <si>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</si>
  <si>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</si>
  <si>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</si>
  <si>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</si>
  <si>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</si>
  <si>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</si>
  <si>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</si>
  <si>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</si>
  <si>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</si>
  <si>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</si>
  <si>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</si>
  <si>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</si>
  <si>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</si>
  <si>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</si>
  <si>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</si>
  <si>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</si>
  <si>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</si>
  <si>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</si>
  <si>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</si>
  <si>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</si>
  <si>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</si>
  <si>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</si>
  <si>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</si>
  <si>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</si>
  <si>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</si>
  <si>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</si>
  <si>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</si>
  <si>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</si>
  <si>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</si>
  <si>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</si>
  <si>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</si>
  <si>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</si>
  <si>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</si>
  <si>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</si>
  <si>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</si>
  <si>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</si>
  <si>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</si>
  <si>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</si>
  <si>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</si>
  <si>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</si>
  <si>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</si>
  <si>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</si>
  <si>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</si>
  <si>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</si>
  <si>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</si>
  <si>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</si>
  <si>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</si>
  <si>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</si>
  <si>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</si>
  <si>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</si>
  <si>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</si>
  <si>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</si>
  <si>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</si>
  <si>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</si>
  <si>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</si>
  <si>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</si>
  <si>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</si>
  <si>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</si>
  <si>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</si>
  <si>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</si>
  <si>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</si>
  <si>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</si>
  <si>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</si>
  <si>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</si>
  <si>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</si>
  <si>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</si>
  <si>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</si>
  <si>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</si>
  <si>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</si>
  <si>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</si>
  <si>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</si>
  <si>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</si>
  <si>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</si>
  <si>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</si>
  <si>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</si>
  <si>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</si>
  <si>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</si>
  <si>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</si>
  <si>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</si>
  <si>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</si>
  <si>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</si>
  <si>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</si>
  <si>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</si>
  <si>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</si>
  <si>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</si>
  <si>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</si>
  <si>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</si>
  <si>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</si>
  <si>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</si>
  <si>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</si>
  <si>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</si>
  <si>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</si>
  <si>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</si>
  <si>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</si>
  <si>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</si>
  <si>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</si>
  <si>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</si>
  <si>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</si>
  <si>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</si>
  <si>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</si>
  <si>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</si>
  <si>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</si>
  <si>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</si>
  <si>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</si>
  <si>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</si>
  <si>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</si>
  <si>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</si>
  <si>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</si>
  <si>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</si>
  <si>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</si>
  <si>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</si>
  <si>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</si>
  <si>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</si>
  <si>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</si>
  <si>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</si>
  <si>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</si>
  <si>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</si>
  <si>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</si>
  <si>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</si>
  <si>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</si>
  <si>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</si>
  <si>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</si>
  <si>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</si>
  <si>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</si>
  <si>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</si>
  <si>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</si>
  <si>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</si>
  <si>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</si>
  <si>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</si>
  <si>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</si>
  <si>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</si>
  <si>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</si>
  <si>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</si>
  <si>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</si>
  <si>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</si>
  <si>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</si>
  <si>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</si>
  <si>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</si>
  <si>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</si>
  <si>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</si>
  <si>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</si>
  <si>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</si>
  <si>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</si>
  <si>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</si>
  <si>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</si>
  <si>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</si>
  <si>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</si>
  <si>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</si>
  <si>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</si>
  <si>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</si>
  <si>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</si>
  <si>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</si>
  <si>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</si>
  <si>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</si>
  <si>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</si>
  <si>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</si>
  <si>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</si>
  <si>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</si>
  <si>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</si>
  <si>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</si>
  <si>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</si>
  <si>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</si>
  <si>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</si>
  <si>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</si>
  <si>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</si>
  <si>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</si>
  <si>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</si>
  <si>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</si>
  <si>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</si>
  <si>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</si>
  <si>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</si>
  <si>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</si>
  <si>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</si>
  <si>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</si>
  <si>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</si>
  <si>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</si>
  <si>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</si>
  <si>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</si>
  <si>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</si>
  <si>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</si>
  <si>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</si>
  <si>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</si>
  <si>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</si>
  <si>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</si>
  <si>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</si>
  <si>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</si>
  <si>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</si>
  <si>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</si>
  <si>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</si>
  <si>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</si>
  <si>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</si>
  <si>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</si>
  <si>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</si>
  <si>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</si>
  <si>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</si>
  <si>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</si>
  <si>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</si>
  <si>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</si>
  <si>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</si>
  <si>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</si>
  <si>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</si>
  <si>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</si>
  <si>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</si>
  <si>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</si>
  <si>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</si>
  <si>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</si>
  <si>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</si>
  <si>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</si>
  <si>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</si>
  <si>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</si>
  <si>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</si>
  <si>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</si>
  <si>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</si>
  <si>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</si>
  <si>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</si>
  <si>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</si>
  <si>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</si>
  <si>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</si>
  <si>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</si>
  <si>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</si>
  <si>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</si>
  <si>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</si>
  <si>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</si>
  <si>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</si>
  <si>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</si>
  <si>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</si>
  <si>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</si>
  <si>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</si>
  <si>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</si>
  <si>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</si>
  <si>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</si>
  <si>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</si>
  <si>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</si>
  <si>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</si>
  <si>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</si>
  <si>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</si>
  <si>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</si>
  <si>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</si>
  <si>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</si>
  <si>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</si>
  <si>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</si>
  <si>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</si>
  <si>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</si>
  <si>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</si>
  <si>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</si>
  <si>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</si>
  <si>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</si>
  <si>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</si>
  <si>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</si>
  <si>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</si>
  <si>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</si>
  <si>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</si>
  <si>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</si>
  <si>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</si>
  <si>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</si>
  <si>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</si>
  <si>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</si>
  <si>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</si>
  <si>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</si>
  <si>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</si>
  <si>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</si>
  <si>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</si>
  <si>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</si>
  <si>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</si>
  <si>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</si>
  <si>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</si>
  <si>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</si>
  <si>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</si>
  <si>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</si>
  <si>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</si>
  <si>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</si>
  <si>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</si>
  <si>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</si>
  <si>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</si>
  <si>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</si>
  <si>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</si>
  <si>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</si>
  <si>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</si>
  <si>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</si>
  <si>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</si>
  <si>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</si>
  <si>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</si>
  <si>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</si>
  <si>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</si>
  <si>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</si>
  <si>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</si>
  <si>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</si>
  <si>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</si>
  <si>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</si>
  <si>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</si>
  <si>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</si>
  <si>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</si>
  <si>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</si>
  <si>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</si>
  <si>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</si>
  <si>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</si>
  <si>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</si>
  <si>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</si>
  <si>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</si>
  <si>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</si>
  <si>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</si>
  <si>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</si>
  <si>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</si>
  <si>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</si>
  <si>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</si>
  <si>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</si>
  <si>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</si>
  <si>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</si>
  <si>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</si>
  <si>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</si>
  <si>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</si>
  <si>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</si>
  <si>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</si>
  <si>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</si>
  <si>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</si>
  <si>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</si>
  <si>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</si>
  <si>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</si>
  <si>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</si>
  <si>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</si>
  <si>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</si>
  <si>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</si>
  <si>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</si>
  <si>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</si>
  <si>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</si>
  <si>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</si>
  <si>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</si>
  <si>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</si>
  <si>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</si>
  <si>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</si>
  <si>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</si>
  <si>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</si>
  <si>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</si>
  <si>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</si>
  <si>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</si>
  <si>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</si>
  <si>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</si>
  <si>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</si>
  <si>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</si>
  <si>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</si>
  <si>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</si>
  <si>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</si>
  <si>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</si>
  <si>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</si>
  <si>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</si>
  <si>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</si>
  <si>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</si>
  <si>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</si>
  <si>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</si>
  <si>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</si>
  <si>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</si>
  <si>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</si>
  <si>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</si>
  <si>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</si>
  <si>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</si>
  <si>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</si>
  <si>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</si>
  <si>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</si>
  <si>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</si>
  <si>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</si>
  <si>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</si>
  <si>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</si>
  <si>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</si>
  <si>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</si>
  <si>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</si>
  <si>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</si>
  <si>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</si>
  <si>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</si>
  <si>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</si>
  <si>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</si>
  <si>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</si>
  <si>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</si>
  <si>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</si>
  <si>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</si>
  <si>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</si>
  <si>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</si>
  <si>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</si>
  <si>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</si>
  <si>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</si>
  <si>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</si>
  <si>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</si>
  <si>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</si>
  <si>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</si>
  <si>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</si>
  <si>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</si>
  <si>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</si>
  <si>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</si>
  <si>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</si>
  <si>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</si>
  <si>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</si>
  <si>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</si>
  <si>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</si>
  <si>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</si>
  <si>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</si>
  <si>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</si>
  <si>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</si>
  <si>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</si>
  <si>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</si>
  <si>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</si>
  <si>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</si>
  <si>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</si>
  <si>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</si>
  <si>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</si>
  <si>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</si>
  <si>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</si>
  <si>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</si>
  <si>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</si>
  <si>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</si>
  <si>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</si>
  <si>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</si>
  <si>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</si>
  <si>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</si>
  <si>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</si>
  <si>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</si>
  <si>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</si>
  <si>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</si>
  <si>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</si>
  <si>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</si>
  <si>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</si>
  <si>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</si>
  <si>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</si>
  <si>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</si>
  <si>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</si>
  <si>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</si>
  <si>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</si>
  <si>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</si>
  <si>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</si>
  <si>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</si>
  <si>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</si>
  <si>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</si>
  <si>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</si>
  <si>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</si>
  <si>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</si>
  <si>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</si>
  <si>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</si>
  <si>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</si>
  <si>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</si>
  <si>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</si>
  <si>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</si>
  <si>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</si>
  <si>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</si>
  <si>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</si>
  <si>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</si>
  <si>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</si>
  <si>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</si>
  <si>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</si>
  <si>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</si>
  <si>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</si>
  <si>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</si>
  <si>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</si>
  <si>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</si>
  <si>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</si>
  <si>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</si>
  <si>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</si>
  <si>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</si>
  <si>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</si>
  <si>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</si>
  <si>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</si>
  <si>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</si>
  <si>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</si>
  <si>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</si>
  <si>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</si>
  <si>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</si>
  <si>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</si>
  <si>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</si>
  <si>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</si>
  <si>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</si>
  <si>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</si>
  <si>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</si>
  <si>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</si>
  <si>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</si>
  <si>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</si>
  <si>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</si>
  <si>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</si>
  <si>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</si>
  <si>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</si>
  <si>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</si>
  <si>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</si>
  <si>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</si>
  <si>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</si>
  <si>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</si>
  <si>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</si>
  <si>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</si>
  <si>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</si>
  <si>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</si>
  <si>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</si>
  <si>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</si>
  <si>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</si>
  <si>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</si>
  <si>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</si>
  <si>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</si>
  <si>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</si>
  <si>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</si>
  <si>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</si>
  <si>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</si>
  <si>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</si>
  <si>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</si>
  <si>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</si>
  <si>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</si>
  <si>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</si>
  <si>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</si>
  <si>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</si>
  <si>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</si>
  <si>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</si>
  <si>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</si>
  <si>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</si>
  <si>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</si>
  <si>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</si>
  <si>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</si>
  <si>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</si>
  <si>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</si>
  <si>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</si>
  <si>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</si>
  <si>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</si>
  <si>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</si>
  <si>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</si>
  <si>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</si>
  <si>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</si>
  <si>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</si>
  <si>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</si>
  <si>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</si>
  <si>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</si>
  <si>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</si>
  <si>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</si>
  <si>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</si>
  <si>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</si>
  <si>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</si>
  <si>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</si>
  <si>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</si>
  <si>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</si>
  <si>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</si>
  <si>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</si>
  <si>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</si>
  <si>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</si>
  <si>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</si>
  <si>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</si>
  <si>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</si>
  <si>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</si>
  <si>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</si>
  <si>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</si>
  <si>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</si>
  <si>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</si>
  <si>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</si>
  <si>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</si>
  <si>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</si>
  <si>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</si>
  <si>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</si>
  <si>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</si>
  <si>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</si>
  <si>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</si>
  <si>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</si>
  <si>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</si>
  <si>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</si>
  <si>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</si>
  <si>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</si>
  <si>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</si>
  <si>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</si>
  <si>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</si>
  <si>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</si>
  <si>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</si>
  <si>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</si>
  <si>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</si>
  <si>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</si>
  <si>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</si>
  <si>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</si>
  <si>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</si>
  <si>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</si>
  <si>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</si>
  <si>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</si>
  <si>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</si>
  <si>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</si>
  <si>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</si>
  <si>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</si>
  <si>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</si>
  <si>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</si>
  <si>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</si>
  <si>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</si>
  <si>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</si>
  <si>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</si>
  <si>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</si>
  <si>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</si>
  <si>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</si>
  <si>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</si>
  <si>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</si>
  <si>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</si>
  <si>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</si>
  <si>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</si>
  <si>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</si>
  <si>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</si>
  <si>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</si>
  <si>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</si>
  <si>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</si>
  <si>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</si>
  <si>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</si>
  <si>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</si>
  <si>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</si>
  <si>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</si>
  <si>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</si>
  <si>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</si>
  <si>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</si>
  <si>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</si>
  <si>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</si>
  <si>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</si>
  <si>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</si>
  <si>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</si>
  <si>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</si>
  <si>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</si>
  <si>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</si>
  <si>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</si>
  <si>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</si>
  <si>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</si>
  <si>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</si>
  <si>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</si>
  <si>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</si>
  <si>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</si>
  <si>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</si>
  <si>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</si>
  <si>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</si>
  <si>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</si>
  <si>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</si>
  <si>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</si>
  <si>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</si>
  <si>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</si>
  <si>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</si>
  <si>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</si>
  <si>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</si>
  <si>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</si>
  <si>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</si>
  <si>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</si>
  <si>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</si>
  <si>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</si>
  <si>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</si>
  <si>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</si>
  <si>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</si>
  <si>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</si>
  <si>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</si>
  <si>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</si>
  <si>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</si>
  <si>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</si>
  <si>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</si>
  <si>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</si>
  <si>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</si>
  <si>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</si>
  <si>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</si>
  <si>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</si>
  <si>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</si>
  <si>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</si>
  <si>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</si>
  <si>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</si>
  <si>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</si>
  <si>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</si>
  <si>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</si>
  <si>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</si>
  <si>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</si>
  <si>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</si>
  <si>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</si>
  <si>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</si>
  <si>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</si>
  <si>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</si>
  <si>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</si>
  <si>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</si>
  <si>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</si>
  <si>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</si>
  <si>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</si>
  <si>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</si>
  <si>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</si>
  <si>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</si>
  <si>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</si>
  <si>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</si>
  <si>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</si>
  <si>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</si>
  <si>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</si>
  <si>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</si>
  <si>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</si>
  <si>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</si>
  <si>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</si>
  <si>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</si>
  <si>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</si>
  <si>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</si>
  <si>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</si>
  <si>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</si>
  <si>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</si>
  <si>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</si>
  <si>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</si>
  <si>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</si>
  <si>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</si>
  <si>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</si>
  <si>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</si>
  <si>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</si>
  <si>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</si>
  <si>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</si>
  <si>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</si>
  <si>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</si>
  <si>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</si>
  <si>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</si>
  <si>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</si>
  <si>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</si>
  <si>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</si>
  <si>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</si>
  <si>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</si>
  <si>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</si>
  <si>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</si>
  <si>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</si>
  <si>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</si>
  <si>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</si>
  <si>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</si>
  <si>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</si>
  <si>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</si>
  <si>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</si>
  <si>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</si>
  <si>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</si>
  <si>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</si>
  <si>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</si>
  <si>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</si>
  <si>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</si>
  <si>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</si>
  <si>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</si>
  <si>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</si>
  <si>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</si>
  <si>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</si>
  <si>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</si>
  <si>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</si>
  <si>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</si>
  <si>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</si>
  <si>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</si>
  <si>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</si>
  <si>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</si>
  <si>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</si>
  <si>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</si>
  <si>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</si>
  <si>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</si>
  <si>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</si>
  <si>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</si>
  <si>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</si>
  <si>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</si>
  <si>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</si>
  <si>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</si>
  <si>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</si>
  <si>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</si>
  <si>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</si>
  <si>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</si>
  <si>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</si>
  <si>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</si>
  <si>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</si>
  <si>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</si>
  <si>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</si>
  <si>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</si>
  <si>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</si>
  <si>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</si>
  <si>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</si>
  <si>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</si>
  <si>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</si>
  <si>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</si>
  <si>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</si>
  <si>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</si>
  <si>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</si>
  <si>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</si>
  <si>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</si>
  <si>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</si>
  <si>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</si>
  <si>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</si>
  <si>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</si>
  <si>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</si>
  <si>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</si>
  <si>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</si>
  <si>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</si>
  <si>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</si>
  <si>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</si>
  <si>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</si>
  <si>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</si>
  <si>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</si>
  <si>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</si>
  <si>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</si>
  <si>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</si>
  <si>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</si>
  <si>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</si>
  <si>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</si>
  <si>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</si>
  <si>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</si>
  <si>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</si>
  <si>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</si>
  <si>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</si>
  <si>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</si>
  <si>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</si>
  <si>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</si>
  <si>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</si>
  <si>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</si>
  <si>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</si>
  <si>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</si>
  <si>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</si>
  <si>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</si>
  <si>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</si>
  <si>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</si>
  <si>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</si>
  <si>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</si>
  <si>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</si>
  <si>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</si>
  <si>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</si>
  <si>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</si>
  <si>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</si>
  <si>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</si>
  <si>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</si>
  <si>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</si>
  <si>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</si>
  <si>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</si>
  <si>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</si>
  <si>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</si>
  <si>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</si>
  <si>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</si>
  <si>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</si>
  <si>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</si>
  <si>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</si>
  <si>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</si>
  <si>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</si>
  <si>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</si>
  <si>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</si>
  <si>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</si>
  <si>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</si>
  <si>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</si>
  <si>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</si>
  <si>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</si>
  <si>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</si>
  <si>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</si>
  <si>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</si>
  <si>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</si>
  <si>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</si>
  <si>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</si>
  <si>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</si>
  <si>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</si>
  <si>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</si>
  <si>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</si>
  <si>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</si>
  <si>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</si>
  <si>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</si>
  <si>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</si>
  <si>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</si>
  <si>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</si>
  <si>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</si>
  <si>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</si>
  <si>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</si>
  <si>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</si>
  <si>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</si>
  <si>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</si>
  <si>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</si>
  <si>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</si>
  <si>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</si>
  <si>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</si>
  <si>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</si>
  <si>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</si>
  <si>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</si>
  <si>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</si>
  <si>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</si>
  <si>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</si>
  <si>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</si>
  <si>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</si>
  <si>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</si>
  <si>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</si>
  <si>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</si>
  <si>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</si>
  <si>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</si>
  <si>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</si>
  <si>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</si>
  <si>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</si>
  <si>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</si>
  <si>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</si>
  <si>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</si>
  <si>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</si>
  <si>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</si>
  <si>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</si>
  <si>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</si>
  <si>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</si>
  <si>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</si>
  <si>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</si>
  <si>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</si>
  <si>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</si>
  <si>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</si>
  <si>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</si>
  <si>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</si>
  <si>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</si>
  <si>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</si>
  <si>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</si>
  <si>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</si>
  <si>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</si>
  <si>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</si>
  <si>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</si>
  <si>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</si>
  <si>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</si>
  <si>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</si>
  <si>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</si>
  <si>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</si>
  <si>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</si>
  <si>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</si>
  <si>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</si>
  <si>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</si>
  <si>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</si>
  <si>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</si>
  <si>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</si>
  <si>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</si>
  <si>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</si>
  <si>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</si>
  <si>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</si>
  <si>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</si>
  <si>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</si>
  <si>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</si>
  <si>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</si>
  <si>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</si>
  <si>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</si>
  <si>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</si>
  <si>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</si>
  <si>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</si>
  <si>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</si>
  <si>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</si>
  <si>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</si>
  <si>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</si>
  <si>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</si>
  <si>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</si>
  <si>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</si>
  <si>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</si>
  <si>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</si>
  <si>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</si>
  <si>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</si>
  <si>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</si>
  <si>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</si>
  <si>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</si>
  <si>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</si>
  <si>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</si>
  <si>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</si>
  <si>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</si>
  <si>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</si>
  <si>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</si>
  <si>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</si>
  <si>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</si>
  <si>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</si>
  <si>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</si>
  <si>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</si>
  <si>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</si>
  <si>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</si>
  <si>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</si>
  <si>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</si>
  <si>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</si>
  <si>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</si>
  <si>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</si>
  <si>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</si>
  <si>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</si>
  <si>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</si>
  <si>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</si>
  <si>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</si>
  <si>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</si>
  <si>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</si>
  <si>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</si>
  <si>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</si>
  <si>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</si>
  <si>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</si>
  <si>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</si>
  <si>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</si>
  <si>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</si>
  <si>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</si>
  <si>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</si>
  <si>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</si>
  <si>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</si>
  <si>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</si>
  <si>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</si>
  <si>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</si>
  <si>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</si>
  <si>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</si>
  <si>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</si>
  <si>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</si>
  <si>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</si>
  <si>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</si>
  <si>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</si>
  <si>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</si>
  <si>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</si>
  <si>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</si>
  <si>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</si>
  <si>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</si>
  <si>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</si>
  <si>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</si>
  <si>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</si>
  <si>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</si>
  <si>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</si>
  <si>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</si>
  <si>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</si>
  <si>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</si>
  <si>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</si>
  <si>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</si>
  <si>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</si>
  <si>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</si>
  <si>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</si>
  <si>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</si>
  <si>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</si>
  <si>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</si>
  <si>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</si>
  <si>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</si>
  <si>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</si>
  <si>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</si>
  <si>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</si>
  <si>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</si>
  <si>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</si>
  <si>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</si>
  <si>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</si>
  <si>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</si>
  <si>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</si>
  <si>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</si>
  <si>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</si>
  <si>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</si>
  <si>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</si>
  <si>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</si>
  <si>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</si>
  <si>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</si>
  <si>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</si>
  <si>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</si>
  <si>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</si>
  <si>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</si>
  <si>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</si>
  <si>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</si>
  <si>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</si>
  <si>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</si>
  <si>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</si>
  <si>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</si>
  <si>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</si>
  <si>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</si>
  <si>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</si>
  <si>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</si>
  <si>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</si>
  <si>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</si>
  <si>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</si>
  <si>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</si>
  <si>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</si>
  <si>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</si>
  <si>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</si>
  <si>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</si>
  <si>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</si>
  <si>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</si>
  <si>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</si>
  <si>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</si>
  <si>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</si>
  <si>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</si>
  <si>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</si>
  <si>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</si>
  <si>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</si>
  <si>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</si>
  <si>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</si>
  <si>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</si>
  <si>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</si>
  <si>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</si>
  <si>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</si>
  <si>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</si>
  <si>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</si>
  <si>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</si>
  <si>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</si>
  <si>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</si>
  <si>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</si>
  <si>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</si>
  <si>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</si>
  <si>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</si>
  <si>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</si>
  <si>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</si>
  <si>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</si>
  <si>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</si>
  <si>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</si>
  <si>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</si>
  <si>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</si>
  <si>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</si>
  <si>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</si>
  <si>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</si>
  <si>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</si>
  <si>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</si>
  <si>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</si>
  <si>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</si>
  <si>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</si>
  <si>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</si>
  <si>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</si>
  <si>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</si>
  <si>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</si>
  <si>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</si>
  <si>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</si>
  <si>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</si>
  <si>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</si>
  <si>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</si>
  <si>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</si>
  <si>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</si>
  <si>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</si>
  <si>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</si>
  <si>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</si>
  <si>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</si>
  <si>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</si>
  <si>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</si>
  <si>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</si>
  <si>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</si>
  <si>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</si>
  <si>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</si>
  <si>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</si>
  <si>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</si>
  <si>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</si>
  <si>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</si>
  <si>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</si>
  <si>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</si>
  <si>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</si>
  <si>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</si>
  <si>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</si>
  <si>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</si>
  <si>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</si>
  <si>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</si>
  <si>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</si>
  <si>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</si>
  <si>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</si>
  <si>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</si>
  <si>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</si>
  <si>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</si>
  <si>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</si>
  <si>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</si>
  <si>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</si>
  <si>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</si>
  <si>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</si>
  <si>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</si>
  <si>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</si>
  <si>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</si>
  <si>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</si>
  <si>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</si>
  <si>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</si>
  <si>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</si>
  <si>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</si>
  <si>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</si>
  <si>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</si>
  <si>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</si>
  <si>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</si>
  <si>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</si>
  <si>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</si>
  <si>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</si>
  <si>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</si>
  <si>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</si>
  <si>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</si>
  <si>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</si>
  <si>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</si>
  <si>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</si>
  <si>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</si>
  <si>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</si>
  <si>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</si>
  <si>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</si>
  <si>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</si>
  <si>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</si>
  <si>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</si>
  <si>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</si>
  <si>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</si>
  <si>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</si>
  <si>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</si>
  <si>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</si>
  <si>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</si>
  <si>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</si>
  <si>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</si>
  <si>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</si>
  <si>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</si>
  <si>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</si>
  <si>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</si>
  <si>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</si>
  <si>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</si>
  <si>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</si>
  <si>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</si>
  <si>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</si>
  <si>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</si>
  <si>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</si>
  <si>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</si>
  <si>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</si>
  <si>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</si>
  <si>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</si>
  <si>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</si>
  <si>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</si>
  <si>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</si>
  <si>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</si>
  <si>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</si>
  <si>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</si>
  <si>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</si>
  <si>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</si>
  <si>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</si>
  <si>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</si>
  <si>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</si>
  <si>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</si>
  <si>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</si>
  <si>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</si>
  <si>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</si>
  <si>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</si>
  <si>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</si>
  <si>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</si>
  <si>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</si>
  <si>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</si>
  <si>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</si>
  <si>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</si>
  <si>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</si>
  <si>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</si>
  <si>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</si>
  <si>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</si>
  <si>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</si>
  <si>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</si>
  <si>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</si>
  <si>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</si>
  <si>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</si>
  <si>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</si>
  <si>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</si>
  <si>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</si>
  <si>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</si>
  <si>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</si>
  <si>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</si>
  <si>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</si>
  <si>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</si>
  <si>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</si>
  <si>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</si>
  <si>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</si>
  <si>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</si>
  <si>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</si>
  <si>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</si>
  <si>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</si>
  <si>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</si>
  <si>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</si>
  <si>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</si>
  <si>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</si>
  <si>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</si>
  <si>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</si>
  <si>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</si>
  <si>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</si>
  <si>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</si>
  <si>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</si>
  <si>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</si>
  <si>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</si>
  <si>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</si>
  <si>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</si>
  <si>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</si>
  <si>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</si>
  <si>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</si>
  <si>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</si>
  <si>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</si>
  <si>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</si>
  <si>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</si>
  <si>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</si>
  <si>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</si>
  <si>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</si>
  <si>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</si>
  <si>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</si>
  <si>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</si>
  <si>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</si>
  <si>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</si>
  <si>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</si>
  <si>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</si>
  <si>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</si>
  <si>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</si>
  <si>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</si>
  <si>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</si>
  <si>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</si>
  <si>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</si>
  <si>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</si>
  <si>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</si>
  <si>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</si>
  <si>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</si>
  <si>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</si>
  <si>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</si>
  <si>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</si>
  <si>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</si>
  <si>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</si>
  <si>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</si>
  <si>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</si>
  <si>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</si>
  <si>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</si>
  <si>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</si>
  <si>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</si>
  <si>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</si>
  <si>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</si>
  <si>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</si>
  <si>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</si>
  <si>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</si>
  <si>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</si>
  <si>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</si>
  <si>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</si>
  <si>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</si>
  <si>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</si>
  <si>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</si>
  <si>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</si>
  <si>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</si>
  <si>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</si>
  <si>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</si>
  <si>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</si>
  <si>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</si>
  <si>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</si>
  <si>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</si>
  <si>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</si>
  <si>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</si>
  <si>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</si>
  <si>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</si>
  <si>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</si>
  <si>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</si>
  <si>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</si>
  <si>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</si>
  <si>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</si>
  <si>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</si>
  <si>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</si>
  <si>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</si>
  <si>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</si>
  <si>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</si>
  <si>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</si>
  <si>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</si>
  <si>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</si>
  <si>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</si>
  <si>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</si>
  <si>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</si>
  <si>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</si>
  <si>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</si>
  <si>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</si>
  <si>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</si>
  <si>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</si>
  <si>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</si>
  <si>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</si>
  <si>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</si>
  <si>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</si>
  <si>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</si>
  <si>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</si>
  <si>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</si>
  <si>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</si>
  <si>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</si>
  <si>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</si>
  <si>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</si>
  <si>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</si>
  <si>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</si>
  <si>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</si>
  <si>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</si>
  <si>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</si>
  <si>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</si>
  <si>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</si>
  <si>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</si>
  <si>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</si>
  <si>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</si>
  <si>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</si>
  <si>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</si>
  <si>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</si>
  <si>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</si>
  <si>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</si>
  <si>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</si>
  <si>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</si>
  <si>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</si>
  <si>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</si>
  <si>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</si>
  <si>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</si>
  <si>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</si>
  <si>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</si>
  <si>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</si>
  <si>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</si>
  <si>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</si>
  <si>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</si>
  <si>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</si>
  <si>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</si>
  <si>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</si>
  <si>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</si>
  <si>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</si>
  <si>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</si>
  <si>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</si>
  <si>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</si>
  <si>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</si>
  <si>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</si>
  <si>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</si>
  <si>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</si>
  <si>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</si>
  <si>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</si>
  <si>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</si>
  <si>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</si>
  <si>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</si>
  <si>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</si>
  <si>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</si>
  <si>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</si>
  <si>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</si>
  <si>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</si>
  <si>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</si>
  <si>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</si>
  <si>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</si>
  <si>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</si>
  <si>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</si>
  <si>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</si>
  <si>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</si>
  <si>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</si>
  <si>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</si>
  <si>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</si>
  <si>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</si>
  <si>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</si>
  <si>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</si>
  <si>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</si>
  <si>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</si>
  <si>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</si>
  <si>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</si>
  <si>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</si>
  <si>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</si>
  <si>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</si>
  <si>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</si>
  <si>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</si>
  <si>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</si>
  <si>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</si>
  <si>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</si>
  <si>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</si>
  <si>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</si>
  <si>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</si>
  <si>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</si>
  <si>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</si>
  <si>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</si>
  <si>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</si>
  <si>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</si>
  <si>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</si>
  <si>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</si>
  <si>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</si>
  <si>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</si>
  <si>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</si>
  <si>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</si>
  <si>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</si>
  <si>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</si>
  <si>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</si>
  <si>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</si>
  <si>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</si>
  <si>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</si>
  <si>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</si>
  <si>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</si>
  <si>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</si>
  <si>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</si>
  <si>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</si>
  <si>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</si>
  <si>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</si>
  <si>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</si>
  <si>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</si>
  <si>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</si>
  <si>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</si>
  <si>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</si>
  <si>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</si>
  <si>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</si>
  <si>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</si>
  <si>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</si>
  <si>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</si>
  <si>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</si>
  <si>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</si>
  <si>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</si>
  <si>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</si>
  <si>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</si>
  <si>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</si>
  <si>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</si>
  <si>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</si>
  <si>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</si>
  <si>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</si>
  <si>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</si>
  <si>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</si>
  <si>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</si>
  <si>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</si>
  <si>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</si>
  <si>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</si>
  <si>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</si>
  <si>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</si>
  <si>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</si>
  <si>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</si>
  <si>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</si>
  <si>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</si>
  <si>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</si>
  <si>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</si>
  <si>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</si>
  <si>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</si>
  <si>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</si>
  <si>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</si>
  <si>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</si>
  <si>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</si>
  <si>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</si>
  <si>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</si>
  <si>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</si>
  <si>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</si>
  <si>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</si>
  <si>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</si>
  <si>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</si>
  <si>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</si>
  <si>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</si>
  <si>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</si>
  <si>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</si>
  <si>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</si>
  <si>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</si>
  <si>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</si>
  <si>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</si>
  <si>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</si>
  <si>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</si>
  <si>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</si>
  <si>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</si>
  <si>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</si>
  <si>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</si>
  <si>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</si>
  <si>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</si>
  <si>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</si>
  <si>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</si>
  <si>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</si>
  <si>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</si>
  <si>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</si>
  <si>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</si>
  <si>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</si>
  <si>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</si>
  <si>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</si>
  <si>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</si>
  <si>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</si>
  <si>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</si>
  <si>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</si>
  <si>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</si>
  <si>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</si>
  <si>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</si>
  <si>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</si>
  <si>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</si>
  <si>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</si>
  <si>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</si>
  <si>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</si>
  <si>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</si>
  <si>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</si>
  <si>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</si>
  <si>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</si>
  <si>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</si>
  <si>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</si>
  <si>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</si>
  <si>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</si>
  <si>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</si>
  <si>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</si>
  <si>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</si>
  <si>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</si>
  <si>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</si>
  <si>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</si>
  <si>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</si>
  <si>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</si>
  <si>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</si>
  <si>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</si>
  <si>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</si>
  <si>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</si>
  <si>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</si>
  <si>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</si>
  <si>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</si>
  <si>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</si>
  <si>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</si>
  <si>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</si>
  <si>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</si>
  <si>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</si>
  <si>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</si>
  <si>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</si>
  <si>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</si>
  <si>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</si>
  <si>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</si>
  <si>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</si>
  <si>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</si>
  <si>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</si>
  <si>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</si>
  <si>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</si>
  <si>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</si>
  <si>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</si>
  <si>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</si>
  <si>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</si>
  <si>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</si>
  <si>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</si>
  <si>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</si>
  <si>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</si>
  <si>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</si>
  <si>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</si>
  <si>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</si>
  <si>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</si>
  <si>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</si>
  <si>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</si>
  <si>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</si>
  <si>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</si>
  <si>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</si>
  <si>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</si>
  <si>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</si>
  <si>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</si>
  <si>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</si>
  <si>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</si>
  <si>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</si>
  <si>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</si>
  <si>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</si>
  <si>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</si>
  <si>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</si>
  <si>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</si>
  <si>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</si>
  <si>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</si>
  <si>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</si>
  <si>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</si>
  <si>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</si>
  <si>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</si>
  <si>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</si>
  <si>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</si>
  <si>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</si>
  <si>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</si>
  <si>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</si>
  <si>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</si>
  <si>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</si>
  <si>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</si>
  <si>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</si>
  <si>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</si>
  <si>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</si>
  <si>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</si>
  <si>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</si>
  <si>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</si>
  <si>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</si>
  <si>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</si>
  <si>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</si>
  <si>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</si>
  <si>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</si>
  <si>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</si>
  <si>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</si>
  <si>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</si>
  <si>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</si>
  <si>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</si>
  <si>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</si>
  <si>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</si>
  <si>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</si>
  <si>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</si>
  <si>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</si>
  <si>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</si>
  <si>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</si>
  <si>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</si>
  <si>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</si>
  <si>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</si>
  <si>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</si>
  <si>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</si>
  <si>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</si>
  <si>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</si>
  <si>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</si>
  <si>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</si>
  <si>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</si>
  <si>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</si>
  <si>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</si>
  <si>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</si>
  <si>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</si>
  <si>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</si>
  <si>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</si>
  <si>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</si>
  <si>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</si>
  <si>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</si>
  <si>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</si>
  <si>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</si>
  <si>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</si>
  <si>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</si>
  <si>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</si>
  <si>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</si>
  <si>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</si>
  <si>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</si>
  <si>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</si>
  <si>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</si>
  <si>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</si>
  <si>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</si>
  <si>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</si>
  <si>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</si>
  <si>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</si>
  <si>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 2021-17-10000450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</si>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</sst>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H38" sqref="H3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377</v>
      </c>
      <c r="K20" s="151">
        <v>4927340495</v>
      </c>
      <c r="L20" s="152"/>
      <c r="M20" s="152">
        <v>44561</v>
      </c>
      <c r="N20" s="135">
        <f>+(M20-L20)/30</f>
        <v>1485.3666666666666</v>
      </c>
      <c r="O20" s="138"/>
      <c r="U20" s="134"/>
      <c r="V20" s="105">
        <f ca="1">NOW()</f>
        <v>44201.822727777777</v>
      </c>
      <c r="W20" s="105">
        <f ca="1">NOW()</f>
        <v>44201.822727777777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147820214.84999999</v>
      </c>
      <c r="F185" s="92"/>
      <c r="G185" s="93"/>
      <c r="H185" s="88"/>
      <c r="I185" s="90" t="s">
        <v>2627</v>
      </c>
      <c r="J185" s="166">
        <f>+SUM(M179:M183)</f>
        <v>0.03</v>
      </c>
      <c r="K185" s="237" t="s">
        <v>2628</v>
      </c>
      <c r="L185" s="237"/>
      <c r="M185" s="94">
        <f>+J185*(SUM(K20:K35))</f>
        <v>147820214.84999999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a65d333d-5b59-4810-bc94-b80d9325abbc"/>
    <ds:schemaRef ds:uri="4fb10211-09fb-4e80-9f0b-184718d5d98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