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E:\Contratación Integrales 2021\NUEVAS INVITACIONES NARIÑO\"/>
    </mc:Choice>
  </mc:AlternateContent>
  <xr:revisionPtr revIDLastSave="0" documentId="13_ncr:1_{610255D4-D929-4063-9700-90591508AA3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1840" windowHeight="131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<sst xmlns="http://schemas.openxmlformats.org/spreadsheetml/2006/main" count="3572" uniqueCount="2721">
  <si>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</si>
  <si>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</si>
  <si>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</si>
  <si>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</si>
  <si>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</si>
  <si>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</si>
  <si>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</si>
  <si>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</si>
  <si>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</si>
  <si>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</si>
  <si>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</si>
  <si>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</si>
  <si>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</si>
  <si>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</si>
  <si>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</si>
  <si>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</si>
  <si>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</si>
  <si>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</si>
  <si>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</si>
  <si>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</si>
  <si>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</si>
  <si>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</si>
  <si>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</si>
  <si>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</si>
  <si>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</si>
  <si>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</si>
  <si>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</si>
  <si>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</si>
  <si>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</si>
  <si>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</si>
  <si>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</si>
  <si>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</si>
  <si>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</si>
  <si>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</si>
  <si>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</si>
  <si>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</si>
  <si>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</si>
  <si>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</si>
  <si>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</si>
  <si>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</si>
  <si>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</si>
  <si>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</si>
  <si>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</si>
  <si>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</si>
  <si>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</si>
  <si>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</si>
  <si>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</si>
  <si>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</si>
  <si>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</si>
  <si>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</si>
  <si>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</si>
  <si>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</si>
  <si>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</si>
  <si>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</si>
  <si>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</si>
  <si>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</si>
  <si>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</si>
  <si>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</si>
  <si>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</si>
  <si>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</si>
  <si>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</si>
  <si>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</si>
  <si>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</si>
  <si>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</si>
  <si>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</si>
  <si>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</si>
  <si>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</si>
  <si>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</si>
  <si>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</si>
  <si>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</si>
  <si>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</si>
  <si>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</si>
  <si>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</si>
  <si>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</si>
  <si>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</si>
  <si>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</si>
  <si>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</si>
  <si>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</si>
  <si>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</si>
  <si>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</si>
  <si>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</si>
  <si>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</si>
  <si>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</si>
  <si>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</si>
  <si>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</si>
  <si>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</si>
  <si>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</si>
  <si>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</si>
  <si>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</si>
  <si>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</si>
  <si>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</si>
  <si>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</si>
  <si>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</si>
  <si>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</si>
  <si>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</si>
  <si>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</si>
  <si>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</si>
  <si>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</si>
  <si>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</si>
  <si>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</si>
  <si>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</si>
  <si>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</si>
  <si>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</si>
  <si>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</si>
  <si>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</si>
  <si>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</si>
  <si>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</si>
  <si>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</si>
  <si>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</si>
  <si>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</si>
  <si>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</si>
  <si>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</si>
  <si>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</si>
  <si>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</si>
  <si>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</si>
  <si>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</si>
  <si>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</si>
  <si>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</si>
  <si>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</si>
  <si>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</si>
  <si>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</si>
  <si>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</si>
  <si>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</si>
  <si>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</si>
  <si>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</si>
  <si>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</si>
  <si>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</si>
  <si>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</si>
  <si>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</si>
  <si>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</si>
  <si>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</si>
  <si>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</si>
  <si>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</si>
  <si>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</si>
  <si>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</si>
  <si>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</si>
  <si>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</si>
  <si>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</si>
  <si>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</si>
  <si>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</si>
  <si>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</si>
  <si>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</si>
  <si>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</si>
  <si>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</si>
  <si>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</si>
  <si>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</si>
  <si>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</si>
  <si>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</si>
  <si>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</si>
  <si>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</si>
  <si>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</si>
  <si>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</si>
  <si>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</si>
  <si>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</si>
  <si>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</si>
  <si>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</si>
  <si>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</si>
  <si>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</si>
  <si>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</si>
  <si>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</si>
  <si>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</si>
  <si>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</si>
  <si>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</si>
  <si>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</si>
  <si>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</si>
  <si>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</si>
  <si>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</si>
  <si>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</si>
  <si>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</si>
  <si>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</si>
  <si>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</si>
  <si>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</si>
  <si>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</si>
  <si>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</si>
  <si>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</si>
  <si>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</si>
  <si>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</si>
  <si>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</si>
  <si>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</si>
  <si>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</si>
  <si>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</si>
  <si>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</si>
  <si>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</si>
  <si>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</si>
  <si>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</si>
  <si>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</si>
  <si>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</si>
  <si>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</si>
  <si>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</si>
  <si>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</si>
  <si>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</si>
  <si>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</si>
  <si>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</si>
  <si>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</si>
  <si>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</si>
  <si>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</si>
  <si>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</si>
  <si>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</si>
  <si>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</si>
  <si>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</si>
  <si>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</si>
  <si>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</si>
  <si>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</si>
  <si>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</si>
  <si>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</si>
  <si>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</si>
  <si>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</si>
  <si>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</si>
  <si>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</si>
  <si>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</si>
  <si>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</si>
  <si>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</si>
  <si>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</si>
  <si>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</si>
  <si>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</si>
  <si>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</si>
  <si>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</si>
  <si>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</si>
  <si>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</si>
  <si>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</si>
  <si>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</si>
  <si>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</si>
  <si>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</si>
  <si>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</si>
  <si>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</si>
  <si>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</si>
  <si>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</si>
  <si>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</si>
  <si>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</si>
  <si>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</si>
  <si>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</si>
  <si>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</si>
  <si>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</si>
  <si>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</si>
  <si>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</si>
  <si>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</si>
  <si>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</si>
  <si>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</si>
  <si>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</si>
  <si>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</si>
  <si>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</si>
  <si>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</si>
  <si>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</si>
  <si>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</si>
  <si>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</si>
  <si>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</si>
  <si>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</si>
  <si>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</si>
  <si>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</si>
  <si>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</si>
  <si>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</si>
  <si>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</si>
  <si>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</si>
  <si>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</si>
  <si>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</si>
  <si>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</si>
  <si>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</si>
  <si>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</si>
  <si>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</si>
  <si>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</si>
  <si>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</si>
  <si>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</si>
  <si>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</si>
  <si>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</si>
  <si>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</si>
  <si>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</si>
  <si>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</si>
  <si>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</si>
  <si>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</si>
  <si>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</si>
  <si>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</si>
  <si>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</si>
  <si>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</si>
  <si>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</si>
  <si>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</si>
  <si>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</si>
  <si>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</si>
  <si>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</si>
  <si>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</si>
  <si>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</si>
  <si>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</si>
  <si>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</si>
  <si>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</si>
  <si>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</si>
  <si>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</si>
  <si>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</si>
  <si>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</si>
  <si>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</si>
  <si>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</si>
  <si>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</si>
  <si>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</si>
  <si>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</si>
  <si>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</si>
  <si>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</si>
  <si>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</si>
  <si>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</si>
  <si>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</si>
  <si>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</si>
  <si>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</si>
  <si>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</si>
  <si>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</si>
  <si>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</si>
  <si>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</si>
  <si>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</si>
  <si>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</si>
  <si>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</si>
  <si>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</si>
  <si>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</si>
  <si>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</si>
  <si>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</si>
  <si>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</si>
  <si>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</si>
  <si>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</si>
  <si>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</si>
  <si>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</si>
  <si>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</si>
  <si>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</si>
  <si>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</si>
  <si>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</si>
  <si>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</si>
  <si>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</si>
  <si>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</si>
  <si>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</si>
  <si>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</si>
  <si>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</si>
  <si>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</si>
  <si>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</si>
  <si>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</si>
  <si>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</si>
  <si>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</si>
  <si>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</si>
  <si>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</si>
  <si>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</si>
  <si>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</si>
  <si>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</si>
  <si>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</si>
  <si>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</si>
  <si>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</si>
  <si>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</si>
  <si>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</si>
  <si>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</si>
  <si>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</si>
  <si>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</si>
  <si>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</si>
  <si>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</si>
  <si>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</si>
  <si>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</si>
  <si>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</si>
  <si>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</si>
  <si>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</si>
  <si>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</si>
  <si>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</si>
  <si>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</si>
  <si>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</si>
  <si>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</si>
  <si>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</si>
  <si>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</si>
  <si>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</si>
  <si>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</si>
  <si>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</si>
  <si>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</si>
  <si>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</si>
  <si>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</si>
  <si>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</si>
  <si>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</si>
  <si>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</si>
  <si>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</si>
  <si>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</si>
  <si>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</si>
  <si>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</si>
  <si>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</si>
  <si>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</si>
  <si>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</si>
  <si>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</si>
  <si>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</si>
  <si>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</si>
  <si>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</si>
  <si>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</si>
  <si>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</si>
  <si>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</si>
  <si>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</si>
  <si>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</si>
  <si>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</si>
  <si>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</si>
  <si>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</si>
  <si>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</si>
  <si>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</si>
  <si>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</si>
  <si>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</si>
  <si>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</si>
  <si>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</si>
  <si>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</si>
  <si>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</si>
  <si>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</si>
  <si>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</si>
  <si>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</si>
  <si>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</si>
  <si>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</si>
  <si>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</si>
  <si>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</si>
  <si>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</si>
  <si>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</si>
  <si>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</si>
  <si>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</si>
  <si>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</si>
  <si>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</si>
  <si>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</si>
  <si>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</si>
  <si>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</si>
  <si>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</si>
  <si>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</si>
  <si>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</si>
  <si>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</si>
  <si>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</si>
  <si>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</si>
  <si>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</si>
  <si>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</si>
  <si>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</si>
  <si>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</si>
  <si>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</si>
  <si>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</si>
  <si>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</si>
  <si>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</si>
  <si>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</si>
  <si>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</si>
  <si>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</si>
  <si>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</si>
  <si>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</si>
  <si>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</si>
  <si>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</si>
  <si>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</si>
  <si>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</si>
  <si>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</si>
  <si>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</si>
  <si>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</si>
  <si>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</si>
  <si>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</si>
  <si>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</si>
  <si>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</si>
  <si>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</si>
  <si>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</si>
  <si>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</si>
  <si>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</si>
  <si>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</si>
  <si>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</si>
  <si>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</si>
  <si>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</si>
  <si>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</si>
  <si>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</si>
  <si>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</si>
  <si>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</si>
  <si>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</si>
  <si>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</si>
  <si>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</si>
  <si>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</si>
  <si>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</si>
  <si>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</si>
  <si>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</si>
  <si>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</si>
  <si>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</si>
  <si>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</si>
  <si>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</si>
  <si>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</si>
  <si>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</si>
  <si>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</si>
  <si>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</si>
  <si>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</si>
  <si>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</si>
  <si>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</si>
  <si>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</si>
  <si>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</si>
  <si>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</si>
  <si>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</si>
  <si>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</si>
  <si>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</si>
  <si>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</si>
  <si>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</si>
  <si>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</si>
  <si>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</si>
  <si>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</si>
  <si>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</si>
  <si>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</si>
  <si>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</si>
  <si>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</si>
  <si>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</si>
  <si>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</si>
  <si>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</si>
  <si>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</si>
  <si>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</si>
  <si>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</si>
  <si>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</si>
  <si>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</si>
  <si>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</si>
  <si>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</si>
  <si>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</si>
  <si>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</si>
  <si>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</si>
  <si>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</si>
  <si>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</si>
  <si>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</si>
  <si>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</si>
  <si>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</si>
  <si>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</si>
  <si>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</si>
  <si>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</si>
  <si>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</si>
  <si>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</si>
  <si>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</si>
  <si>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</si>
  <si>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</si>
  <si>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</si>
  <si>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</si>
  <si>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</si>
  <si>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</si>
  <si>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</si>
  <si>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</si>
  <si>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</si>
  <si>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</si>
  <si>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</si>
  <si>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</si>
  <si>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</si>
  <si>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</si>
  <si>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</si>
  <si>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</si>
  <si>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</si>
  <si>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</si>
  <si>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</si>
  <si>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</si>
  <si>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</si>
  <si>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</si>
  <si>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</si>
  <si>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</si>
  <si>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</si>
  <si>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</si>
  <si>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</si>
  <si>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</si>
  <si>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</si>
  <si>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</si>
  <si>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</si>
  <si>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</si>
  <si>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</si>
  <si>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</si>
  <si>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</si>
  <si>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</si>
  <si>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</si>
  <si>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</si>
  <si>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</si>
  <si>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</si>
  <si>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</si>
  <si>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</si>
  <si>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</si>
  <si>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</si>
  <si>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</si>
  <si>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</si>
  <si>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</si>
  <si>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</si>
  <si>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</si>
  <si>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</si>
  <si>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</si>
  <si>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</si>
  <si>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</si>
  <si>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</si>
  <si>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</si>
  <si>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</si>
  <si>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</si>
  <si>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</si>
  <si>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</si>
  <si>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</si>
  <si>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</si>
  <si>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</si>
  <si>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</si>
  <si>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</si>
  <si>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</si>
  <si>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</si>
  <si>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</si>
  <si>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</si>
  <si>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</si>
  <si>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</si>
  <si>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</si>
  <si>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</si>
  <si>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</si>
  <si>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</si>
  <si>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</si>
  <si>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</si>
  <si>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</si>
  <si>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</si>
  <si>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</si>
  <si>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</si>
  <si>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</si>
  <si>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</si>
  <si>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</si>
  <si>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</si>
  <si>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</si>
  <si>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</si>
  <si>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</si>
  <si>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</si>
  <si>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</si>
  <si>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</si>
  <si>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</si>
  <si>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</si>
  <si>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</si>
  <si>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</si>
  <si>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</si>
  <si>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</si>
  <si>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</si>
  <si>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</si>
  <si>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</si>
  <si>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</si>
  <si>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</si>
  <si>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</si>
  <si>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</si>
  <si>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</si>
  <si>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</si>
  <si>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</si>
  <si>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</si>
  <si>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</si>
  <si>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</si>
  <si>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</si>
  <si>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</si>
  <si>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</si>
  <si>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</si>
  <si>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</si>
  <si>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</si>
  <si>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</si>
  <si>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</si>
  <si>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</si>
  <si>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</si>
  <si>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</si>
  <si>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</si>
  <si>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</si>
  <si>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</si>
  <si>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</si>
  <si>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</si>
  <si>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</si>
  <si>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</si>
  <si>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</si>
  <si>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</si>
  <si>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</si>
  <si>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</si>
  <si>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</si>
  <si>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</si>
  <si>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</si>
  <si>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</si>
  <si>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</si>
  <si>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</si>
  <si>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</si>
  <si>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</si>
  <si>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</si>
  <si>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</si>
  <si>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</si>
  <si>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</si>
  <si>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</si>
  <si>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</si>
  <si>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</si>
  <si>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</si>
  <si>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</si>
  <si>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</si>
  <si>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</si>
  <si>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</si>
  <si>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</si>
  <si>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</si>
  <si>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</si>
  <si>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</si>
  <si>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</si>
  <si>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</si>
  <si>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</si>
  <si>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</si>
  <si>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</si>
  <si>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</si>
  <si>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</si>
  <si>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</si>
  <si>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</si>
  <si>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</si>
  <si>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</si>
  <si>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</si>
  <si>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</si>
  <si>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</si>
  <si>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</si>
  <si>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</si>
  <si>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</si>
  <si>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</si>
  <si>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</si>
  <si>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</si>
  <si>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</si>
  <si>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</si>
  <si>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</si>
  <si>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</si>
  <si>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</si>
  <si>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</si>
  <si>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</si>
  <si>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</si>
  <si>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</si>
  <si>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</si>
  <si>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</si>
  <si>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</si>
  <si>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</si>
  <si>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</si>
  <si>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</si>
  <si>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</si>
  <si>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</si>
  <si>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</si>
  <si>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</si>
  <si>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</si>
  <si>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</si>
  <si>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</si>
  <si>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</si>
  <si>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</si>
  <si>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</si>
  <si>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</si>
  <si>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</si>
  <si>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</si>
  <si>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</si>
  <si>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</si>
  <si>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</si>
  <si>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</si>
  <si>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</si>
  <si>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</si>
  <si>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</si>
  <si>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</si>
  <si>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</si>
  <si>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</si>
  <si>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</si>
  <si>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</si>
  <si>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</si>
  <si>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</si>
  <si>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</si>
  <si>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</si>
  <si>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</si>
  <si>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</si>
  <si>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</si>
  <si>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</si>
  <si>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</si>
  <si>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</si>
  <si>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</si>
  <si>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</si>
  <si>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</si>
  <si>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</si>
  <si>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</si>
  <si>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</si>
  <si>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</si>
  <si>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</si>
  <si>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</si>
  <si>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</si>
  <si>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</si>
  <si>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</si>
  <si>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</si>
  <si>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</si>
  <si>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</si>
  <si>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</si>
  <si>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</si>
  <si>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</si>
  <si>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</si>
  <si>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</si>
  <si>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</si>
  <si>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</si>
  <si>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</si>
  <si>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</si>
  <si>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</si>
  <si>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</si>
  <si>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</si>
  <si>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</si>
  <si>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</si>
  <si>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</si>
  <si>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</si>
  <si>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</si>
  <si>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</si>
  <si>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</si>
  <si>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</si>
  <si>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</si>
  <si>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</si>
  <si>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</si>
  <si>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</si>
  <si>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</si>
  <si>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</si>
  <si>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</si>
  <si>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</si>
  <si>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</si>
  <si>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</si>
  <si>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</si>
  <si>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</si>
  <si>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</si>
  <si>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</si>
  <si>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</si>
  <si>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</si>
  <si>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</si>
  <si>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</si>
  <si>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</si>
  <si>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</si>
  <si>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</si>
  <si>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</si>
  <si>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</si>
  <si>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</si>
  <si>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</si>
  <si>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</si>
  <si>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</si>
  <si>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</si>
  <si>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</si>
  <si>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</si>
  <si>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</si>
  <si>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</si>
  <si>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</si>
  <si>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</si>
  <si>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</si>
  <si>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</si>
  <si>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</si>
  <si>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</si>
  <si>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</si>
  <si>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</si>
  <si>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</si>
  <si>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</si>
  <si>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</si>
  <si>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</si>
  <si>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</si>
  <si>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</si>
  <si>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</si>
  <si>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</si>
  <si>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</si>
  <si>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</si>
  <si>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</si>
  <si>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</si>
  <si>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</si>
  <si>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</si>
  <si>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</si>
  <si>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</si>
  <si>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</si>
  <si>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</si>
  <si>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</si>
  <si>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</si>
  <si>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</si>
  <si>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</si>
  <si>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</si>
  <si>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</si>
  <si>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</si>
  <si>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</si>
  <si>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</si>
  <si>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</si>
  <si>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</si>
  <si>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</si>
  <si>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</si>
  <si>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</si>
  <si>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</si>
  <si>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</si>
  <si>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</si>
  <si>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</si>
  <si>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</si>
  <si>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</si>
  <si>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</si>
  <si>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</si>
  <si>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</si>
  <si>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</si>
  <si>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</si>
  <si>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</si>
  <si>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</si>
  <si>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</si>
  <si>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</si>
  <si>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</si>
  <si>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</si>
  <si>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</si>
  <si>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</si>
  <si>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</si>
  <si>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</si>
  <si>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</si>
  <si>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</si>
  <si>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</si>
  <si>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</si>
  <si>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</si>
  <si>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</si>
  <si>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</si>
  <si>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</si>
  <si>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</si>
  <si>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</si>
  <si>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</si>
  <si>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</si>
  <si>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</si>
  <si>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</si>
  <si>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</si>
  <si>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</si>
  <si>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</si>
  <si>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</si>
  <si>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</si>
  <si>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</si>
  <si>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</si>
  <si>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</si>
  <si>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</si>
  <si>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</si>
  <si>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</si>
  <si>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</si>
  <si>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</si>
  <si>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</si>
  <si>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</si>
  <si>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</si>
  <si>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</si>
  <si>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</si>
  <si>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</si>
  <si>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</si>
  <si>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</si>
  <si>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</si>
  <si>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</si>
  <si>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</si>
  <si>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</si>
  <si>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</si>
  <si>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</si>
  <si>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</si>
  <si>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</si>
  <si>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</si>
  <si>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</si>
  <si>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</si>
  <si>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</si>
  <si>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</si>
  <si>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</si>
  <si>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</si>
  <si>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</si>
  <si>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</si>
  <si>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</si>
  <si>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</si>
  <si>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</si>
  <si>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</si>
  <si>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</si>
  <si>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</si>
  <si>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</si>
  <si>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</si>
  <si>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</si>
  <si>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</si>
  <si>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</si>
  <si>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</si>
  <si>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</si>
  <si>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</si>
  <si>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</si>
  <si>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</si>
  <si>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</si>
  <si>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</si>
  <si>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</si>
  <si>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</si>
  <si>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</si>
  <si>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</si>
  <si>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</si>
  <si>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</si>
  <si>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</si>
  <si>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</si>
  <si>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</si>
  <si>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</si>
  <si>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</si>
  <si>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</si>
  <si>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</si>
  <si>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</si>
  <si>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</si>
  <si>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</si>
  <si>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</si>
  <si>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</si>
  <si>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</si>
  <si>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</si>
  <si>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</si>
  <si>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</si>
  <si>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</si>
  <si>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</si>
  <si>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</si>
  <si>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</si>
  <si>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</si>
  <si>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</si>
  <si>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</si>
  <si>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</si>
  <si>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</si>
  <si>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</si>
  <si>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</si>
  <si>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</si>
  <si>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</si>
  <si>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</si>
  <si>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</si>
  <si>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</si>
  <si>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</si>
  <si>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</si>
  <si>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</si>
  <si>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</si>
  <si>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</si>
  <si>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</si>
  <si>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</si>
  <si>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</si>
  <si>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</si>
  <si>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</si>
  <si>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</si>
  <si>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</si>
  <si>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</si>
  <si>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</si>
  <si>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</si>
  <si>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</si>
  <si>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</si>
  <si>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</si>
  <si>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</si>
  <si>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</si>
  <si>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</si>
  <si>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</si>
  <si>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</si>
  <si>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</si>
  <si>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</si>
  <si>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</si>
  <si>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</si>
  <si>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</si>
  <si>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</si>
  <si>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</si>
  <si>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</si>
  <si>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</si>
  <si>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</si>
  <si>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</si>
  <si>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</si>
  <si>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</si>
  <si>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</si>
  <si>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</si>
  <si>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</si>
  <si>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</si>
  <si>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</si>
  <si>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</si>
  <si>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</si>
  <si>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</si>
  <si>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</si>
  <si>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</si>
  <si>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</si>
  <si>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</si>
  <si>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</si>
  <si>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</si>
  <si>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</si>
  <si>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</si>
  <si>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</si>
  <si>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</si>
  <si>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</si>
  <si>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</si>
  <si>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</si>
  <si>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</si>
  <si>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</si>
  <si>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</si>
  <si>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</si>
  <si>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</si>
  <si>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</si>
  <si>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</si>
  <si>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</si>
  <si>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</si>
  <si>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</si>
  <si>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</si>
  <si>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</si>
  <si>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</si>
  <si>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</si>
  <si>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</si>
  <si>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</si>
  <si>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</si>
  <si>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</si>
  <si>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</si>
  <si>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</si>
  <si>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</si>
  <si>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</si>
  <si>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</si>
  <si>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</si>
  <si>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</si>
  <si>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</si>
  <si>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</si>
  <si>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</si>
  <si>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</si>
  <si>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</si>
  <si>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</si>
  <si>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</si>
  <si>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</si>
  <si>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</si>
  <si>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</si>
  <si>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</si>
  <si>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</si>
  <si>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</si>
  <si>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</si>
  <si>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</si>
  <si>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</si>
  <si>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</si>
  <si>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</si>
  <si>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</si>
  <si>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</si>
  <si>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</si>
  <si>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</si>
  <si>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</si>
  <si>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</si>
  <si>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</si>
  <si>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</si>
  <si>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</si>
  <si>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</si>
  <si>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</si>
  <si>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</si>
  <si>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</si>
  <si>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</si>
  <si>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</si>
  <si>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</si>
  <si>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</si>
  <si>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</si>
  <si>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</si>
  <si>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</si>
  <si>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</si>
  <si>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</si>
  <si>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</si>
  <si>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</si>
  <si>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</si>
  <si>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</si>
  <si>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</si>
  <si>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</si>
  <si>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</si>
  <si>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</si>
  <si>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</si>
  <si>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</si>
  <si>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</si>
  <si>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</si>
  <si>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</si>
  <si>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</si>
  <si>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</si>
  <si>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</si>
  <si>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</si>
  <si>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</si>
  <si>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</si>
  <si>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</si>
  <si>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</si>
  <si>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</si>
  <si>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</si>
  <si>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</si>
  <si>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</si>
  <si>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</si>
  <si>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</si>
  <si>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</si>
  <si>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</si>
  <si>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</si>
  <si>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</si>
  <si>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</si>
  <si>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</si>
  <si>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</si>
  <si>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</si>
  <si>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</si>
  <si>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</si>
  <si>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</si>
  <si>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</si>
  <si>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</si>
  <si>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</si>
  <si>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</si>
  <si>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</si>
  <si>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</si>
  <si>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</si>
  <si>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</si>
  <si>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</si>
  <si>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</si>
  <si>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</si>
  <si>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</si>
  <si>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</si>
  <si>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</si>
  <si>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</si>
  <si>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</si>
  <si>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</si>
  <si>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</si>
  <si>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</si>
  <si>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</si>
  <si>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</si>
  <si>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</si>
  <si>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</si>
  <si>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</si>
  <si>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</si>
  <si>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</si>
  <si>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</si>
  <si>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</si>
  <si>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</si>
  <si>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</si>
  <si>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</si>
  <si>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</si>
  <si>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</si>
  <si>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</si>
  <si>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</si>
  <si>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</si>
  <si>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</si>
  <si>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</si>
  <si>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</si>
  <si>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</si>
  <si>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</si>
  <si>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</si>
  <si>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</si>
  <si>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</si>
  <si>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</si>
  <si>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</si>
  <si>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</si>
  <si>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</si>
  <si>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</si>
  <si>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</si>
  <si>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</si>
  <si>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</si>
  <si>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</si>
  <si>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</si>
  <si>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</si>
  <si>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</si>
  <si>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</si>
  <si>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</si>
  <si>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</si>
  <si>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</si>
  <si>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</si>
  <si>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</si>
  <si>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</si>
  <si>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</si>
  <si>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</si>
  <si>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</si>
  <si>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</si>
  <si>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</si>
  <si>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</si>
  <si>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</si>
  <si>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</si>
  <si>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</si>
  <si>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</si>
  <si>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</si>
  <si>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</si>
  <si>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</si>
  <si>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</si>
  <si>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</si>
  <si>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</si>
  <si>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</si>
  <si>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</si>
  <si>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</si>
  <si>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</si>
  <si>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</si>
  <si>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</si>
  <si>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</si>
  <si>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</si>
  <si>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</si>
  <si>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</si>
  <si>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</si>
  <si>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</si>
  <si>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</si>
  <si>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</si>
  <si>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</si>
  <si>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</si>
  <si>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</si>
  <si>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</si>
  <si>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</si>
  <si>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</si>
  <si>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</si>
  <si>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</si>
  <si>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</si>
  <si>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</si>
  <si>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</si>
  <si>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</si>
  <si>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</si>
  <si>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</si>
  <si>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</si>
  <si>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</si>
  <si>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</si>
  <si>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</si>
  <si>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</si>
  <si>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</si>
  <si>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</si>
  <si>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</si>
  <si>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</si>
  <si>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</si>
  <si>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</si>
  <si>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</si>
  <si>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</si>
  <si>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</si>
  <si>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</si>
  <si>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</si>
  <si>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</si>
  <si>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</si>
  <si>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</si>
  <si>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</si>
  <si>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</si>
  <si>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</si>
  <si>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</si>
  <si>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</si>
  <si>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</si>
  <si>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</si>
  <si>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</si>
  <si>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</si>
  <si>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</si>
  <si>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</si>
  <si>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</si>
  <si>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</si>
  <si>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</si>
  <si>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</si>
  <si>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</si>
  <si>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</si>
  <si>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</si>
  <si>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</si>
  <si>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</si>
  <si>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</si>
  <si>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</si>
  <si>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</si>
  <si>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</si>
  <si>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</si>
  <si>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</si>
  <si>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</si>
  <si>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</si>
  <si>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</si>
  <si>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</si>
  <si>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</si>
  <si>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</si>
  <si>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</si>
  <si>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</si>
  <si>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</si>
  <si>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</si>
  <si>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</si>
  <si>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</si>
  <si>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</si>
  <si>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</si>
  <si>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</si>
  <si>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</si>
  <si>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</si>
  <si>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</si>
  <si>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</si>
  <si>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</si>
  <si>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</si>
  <si>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</si>
  <si>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</si>
  <si>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</si>
  <si>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</si>
  <si>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</si>
  <si>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</si>
  <si>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</si>
  <si>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</si>
  <si>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</si>
  <si>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</si>
  <si>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</si>
  <si>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</si>
  <si>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</si>
  <si>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</si>
  <si>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</si>
  <si>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</si>
  <si>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</si>
  <si>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</si>
  <si>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</si>
  <si>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</si>
  <si>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</si>
  <si>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</si>
  <si>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</si>
  <si>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</si>
  <si>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</si>
  <si>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</si>
  <si>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</si>
  <si>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</si>
  <si>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</si>
  <si>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</si>
  <si>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</si>
  <si>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</si>
  <si>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</si>
  <si>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</si>
  <si>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</si>
  <si>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</si>
  <si>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</si>
  <si>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</si>
  <si>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</si>
  <si>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</si>
  <si>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</si>
  <si>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</si>
  <si>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</si>
  <si>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</si>
  <si>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</si>
  <si>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</si>
  <si>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</si>
  <si>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</si>
  <si>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</si>
  <si>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</si>
  <si>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</si>
  <si>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</si>
  <si>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</si>
  <si>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</si>
  <si>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</si>
  <si>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</si>
  <si>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</si>
  <si>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</si>
  <si>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</si>
  <si>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</si>
  <si>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</si>
  <si>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</si>
  <si>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</si>
  <si>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</si>
  <si>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</si>
  <si>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</si>
  <si>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</si>
  <si>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</si>
  <si>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</si>
  <si>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</si>
  <si>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</si>
  <si>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</si>
  <si>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</si>
  <si>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</si>
  <si>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</si>
  <si>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</si>
  <si>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</si>
  <si>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</si>
  <si>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</si>
  <si>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</si>
  <si>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</si>
  <si>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</si>
  <si>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</si>
  <si>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</si>
  <si>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</si>
  <si>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</si>
  <si>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</si>
  <si>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</si>
  <si>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</si>
  <si>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</si>
  <si>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</si>
  <si>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</si>
  <si>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</si>
  <si>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</si>
  <si>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</si>
  <si>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</si>
  <si>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</si>
  <si>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</si>
  <si>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</si>
  <si>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</si>
  <si>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</si>
  <si>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</si>
  <si>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</si>
  <si>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</si>
  <si>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</si>
  <si>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</si>
  <si>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</si>
  <si>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</si>
  <si>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</si>
  <si>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</si>
  <si>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</si>
  <si>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</si>
  <si>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</si>
  <si>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</si>
  <si>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</si>
  <si>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</si>
  <si>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</si>
  <si>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</si>
  <si>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</si>
  <si>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</si>
  <si>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</si>
  <si>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</si>
  <si>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</si>
  <si>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</si>
  <si>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</si>
  <si>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</si>
  <si>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</si>
  <si>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</si>
  <si>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</si>
  <si>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</si>
  <si>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</si>
  <si>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</si>
  <si>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</si>
  <si>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</si>
  <si>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</si>
  <si>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</si>
  <si>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</si>
  <si>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</si>
  <si>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</si>
  <si>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</si>
  <si>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</si>
  <si>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</si>
  <si>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</si>
  <si>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</si>
  <si>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</si>
  <si>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</si>
  <si>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</si>
  <si>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</si>
  <si>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</si>
  <si>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</si>
  <si>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</si>
  <si>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</si>
  <si>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</si>
  <si>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</si>
  <si>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</si>
  <si>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</si>
  <si>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</si>
  <si>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</si>
  <si>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</si>
  <si>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</si>
  <si>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</si>
  <si>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</si>
  <si>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</si>
  <si>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</si>
  <si>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</si>
  <si>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</si>
  <si>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</si>
  <si>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</si>
  <si>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</si>
  <si>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</si>
  <si>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</si>
  <si>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</si>
  <si>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</si>
  <si>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</si>
  <si>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</si>
  <si>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</si>
  <si>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</si>
  <si>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</si>
  <si>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</si>
  <si>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</si>
  <si>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</si>
  <si>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</si>
  <si>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</si>
  <si>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</si>
  <si>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</si>
  <si>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</si>
  <si>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</si>
  <si>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</si>
  <si>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</si>
  <si>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</si>
  <si>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</si>
  <si>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</si>
  <si>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</si>
  <si>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</si>
  <si>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</si>
  <si>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</si>
  <si>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</si>
  <si>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</si>
  <si>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</si>
  <si>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</si>
  <si>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</si>
  <si>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</si>
  <si>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</si>
  <si>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</si>
  <si>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</si>
  <si>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</si>
  <si>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</si>
  <si>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</si>
  <si>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</si>
  <si>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</si>
  <si>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</si>
  <si>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</si>
  <si>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</si>
  <si>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</si>
  <si>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</si>
  <si>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</si>
  <si>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</si>
  <si>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</si>
  <si>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</si>
  <si>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</si>
  <si>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</si>
  <si>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</si>
  <si>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</si>
  <si>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</si>
  <si>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</si>
  <si>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</si>
  <si>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</si>
  <si>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</si>
  <si>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</si>
  <si>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</si>
  <si>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</si>
  <si>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</si>
  <si>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</si>
  <si>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</si>
  <si>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</si>
  <si>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</si>
  <si>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</si>
  <si>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</si>
  <si>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</si>
  <si>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</si>
  <si>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</si>
  <si>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</si>
  <si>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</si>
  <si>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</si>
  <si>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</si>
  <si>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</si>
  <si>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</si>
  <si>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</si>
  <si>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</si>
  <si>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</si>
  <si>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</si>
  <si>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</si>
  <si>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</si>
  <si>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</si>
  <si>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</si>
  <si>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</si>
  <si>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</si>
  <si>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</si>
  <si>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</si>
  <si>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</si>
  <si>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</si>
  <si>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</si>
  <si>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</si>
  <si>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</si>
  <si>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</si>
  <si>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</si>
  <si>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</si>
  <si>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</si>
  <si>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</si>
  <si>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</si>
  <si>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</si>
  <si>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</si>
  <si>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</si>
  <si>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</si>
  <si>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</si>
  <si>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</si>
  <si>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</si>
  <si>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</si>
  <si>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</si>
  <si>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</si>
  <si>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</si>
  <si>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</si>
  <si>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</si>
  <si>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</si>
  <si>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</si>
  <si>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</si>
  <si>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</si>
  <si>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</si>
  <si>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</si>
  <si>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</si>
  <si>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</si>
  <si>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</si>
  <si>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</si>
  <si>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</si>
  <si>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</si>
  <si>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</si>
  <si>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</si>
  <si>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</si>
  <si>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</si>
  <si>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</si>
  <si>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</si>
  <si>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</si>
  <si>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</si>
  <si>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</si>
  <si>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</si>
  <si>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</si>
  <si>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</si>
  <si>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</si>
  <si>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</si>
  <si>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</si>
  <si>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</si>
  <si>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</si>
  <si>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</si>
  <si>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</si>
  <si>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</si>
  <si>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</si>
  <si>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</si>
  <si>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</si>
  <si>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</si>
  <si>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</si>
  <si>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</si>
  <si>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</si>
  <si>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</si>
  <si>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</si>
  <si>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</si>
  <si>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</si>
  <si>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</si>
  <si>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</si>
  <si>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</si>
  <si>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</si>
  <si>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</si>
  <si>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</si>
  <si>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</si>
  <si>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</si>
  <si>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</si>
  <si>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</si>
  <si>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</si>
  <si>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</si>
  <si>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</si>
  <si>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</si>
  <si>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</si>
  <si>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</si>
  <si>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</si>
  <si>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</si>
  <si>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</si>
  <si>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</si>
  <si>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</si>
  <si>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</si>
  <si>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</si>
  <si>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</si>
  <si>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</si>
  <si>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</si>
  <si>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</si>
  <si>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</si>
  <si>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</si>
  <si>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</si>
  <si>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</si>
  <si>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</si>
  <si>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</si>
  <si>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</si>
  <si>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</si>
  <si>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</si>
  <si>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</si>
  <si>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</si>
  <si>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</si>
  <si>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</si>
  <si>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</si>
  <si>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</si>
  <si>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</si>
  <si>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</si>
  <si>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</si>
  <si>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</si>
  <si>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</si>
  <si>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</si>
  <si>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</si>
  <si>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</si>
  <si>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</si>
  <si>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</si>
  <si>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</si>
  <si>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</si>
  <si>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</si>
  <si>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</si>
  <si>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</si>
  <si>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</si>
  <si>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</si>
  <si>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</si>
  <si>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</si>
  <si>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</si>
  <si>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</si>
  <si>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</si>
  <si>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</si>
  <si>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</si>
  <si>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</si>
  <si>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</si>
  <si>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</si>
  <si>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</si>
  <si>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</si>
  <si>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</si>
  <si>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</si>
  <si>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</si>
  <si>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</si>
  <si>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</si>
  <si>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</si>
  <si>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</si>
  <si>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</si>
  <si>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</si>
  <si>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</si>
  <si>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</si>
  <si>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</si>
  <si>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</si>
  <si>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</si>
  <si>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</si>
  <si>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</si>
  <si>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</si>
  <si>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</si>
  <si>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</si>
  <si>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</si>
  <si>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</si>
  <si>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</si>
  <si>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</si>
  <si>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</si>
  <si>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</si>
  <si>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</si>
  <si>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</si>
  <si>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</si>
  <si>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</si>
  <si>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</si>
  <si>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</si>
  <si>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</si>
  <si>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</si>
  <si>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</si>
  <si>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</si>
  <si>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</si>
  <si>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</si>
  <si>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</si>
  <si>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</si>
  <si>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</si>
  <si>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</si>
  <si>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</si>
  <si>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</si>
  <si>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</si>
  <si>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</si>
  <si>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</si>
  <si>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</si>
  <si>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</si>
  <si>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</si>
  <si>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</si>
  <si>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</si>
  <si>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</si>
  <si>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</si>
  <si>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</si>
  <si>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</si>
  <si>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</si>
  <si>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</si>
  <si>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</si>
  <si>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</si>
  <si>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</si>
  <si>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</si>
  <si>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</si>
  <si>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</si>
  <si>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</si>
  <si>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</si>
  <si>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</si>
  <si>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</si>
  <si>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</si>
  <si>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</si>
  <si>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</si>
  <si>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</si>
  <si>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</si>
  <si>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</si>
  <si>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</si>
  <si>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</si>
  <si>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</si>
  <si>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</si>
  <si>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</si>
  <si>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</si>
  <si>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</si>
  <si>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</si>
  <si>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</si>
  <si>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</si>
  <si>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</si>
  <si>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</si>
  <si>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</si>
  <si>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</si>
  <si>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</si>
  <si>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</si>
  <si>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</si>
  <si>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</si>
  <si>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</si>
  <si>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</si>
  <si>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</si>
  <si>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</si>
  <si>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</si>
  <si>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</si>
  <si>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</si>
  <si>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</si>
  <si>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</si>
  <si>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</si>
  <si>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</si>
  <si>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</si>
  <si>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</si>
  <si>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</si>
  <si>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</si>
  <si>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</si>
  <si>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</si>
  <si>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</si>
  <si>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</si>
  <si>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</si>
  <si>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</si>
  <si>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</si>
  <si>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</si>
  <si>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</si>
  <si>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</si>
  <si>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</si>
  <si>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</si>
  <si>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</si>
  <si>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</si>
  <si>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</si>
  <si>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</si>
  <si>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</si>
  <si>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</si>
  <si>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</si>
  <si>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</si>
  <si>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</si>
  <si>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</si>
  <si>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</si>
  <si>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</si>
  <si>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</si>
  <si>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</si>
  <si>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</si>
  <si>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</si>
  <si>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</si>
  <si>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</si>
  <si>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</si>
  <si>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</si>
  <si>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</si>
  <si>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</si>
  <si>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</si>
  <si>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</si>
  <si>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</si>
  <si>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</si>
  <si>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</si>
  <si>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</si>
  <si>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</si>
  <si>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</si>
  <si>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</si>
  <si>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</si>
  <si>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</si>
  <si>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</si>
  <si>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</si>
  <si>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</si>
  <si>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</si>
  <si>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</si>
  <si>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</si>
  <si>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</si>
  <si>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</si>
  <si>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</si>
  <si>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</si>
  <si>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</si>
  <si>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</si>
  <si>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</si>
  <si>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</si>
  <si>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</si>
  <si>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</si>
  <si>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</si>
  <si>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</si>
  <si>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</si>
  <si>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</si>
  <si>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</si>
  <si>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</si>
  <si>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</si>
  <si>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</si>
  <si>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</si>
  <si>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</si>
  <si>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</si>
  <si>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</si>
  <si>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</si>
  <si>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</si>
  <si>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</si>
  <si>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</si>
  <si>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</si>
  <si>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</si>
  <si>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</si>
  <si>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</si>
  <si>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</si>
  <si>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</si>
  <si>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</si>
  <si>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</si>
  <si>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</si>
  <si>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</si>
  <si>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</si>
  <si>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</si>
  <si>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</si>
  <si>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</si>
  <si>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</si>
  <si>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</si>
  <si>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</si>
  <si>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</si>
  <si>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</si>
  <si>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</si>
  <si>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</si>
  <si>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</si>
  <si>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</si>
  <si>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</si>
  <si>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</si>
  <si>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</si>
  <si>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</si>
  <si>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</si>
  <si>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</si>
  <si>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</si>
  <si>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</si>
  <si>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</si>
  <si>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</si>
  <si>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</si>
  <si>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</si>
  <si>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</si>
  <si>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</si>
  <si>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</si>
  <si>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</si>
  <si>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</si>
  <si>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</si>
  <si>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</si>
  <si>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</si>
  <si>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</si>
  <si>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</si>
  <si>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</si>
  <si>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</si>
  <si>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</si>
  <si>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</si>
  <si>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</si>
  <si>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</si>
  <si>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</si>
  <si>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</si>
  <si>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</si>
  <si>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</si>
  <si>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</si>
  <si>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</si>
  <si>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</si>
  <si>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</si>
  <si>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</si>
  <si>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</si>
  <si>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</si>
  <si>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</si>
  <si>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</si>
  <si>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</si>
  <si>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</si>
  <si>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</si>
  <si>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</si>
  <si>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</si>
  <si>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</si>
  <si>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</si>
  <si>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</si>
  <si>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</si>
  <si>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</si>
  <si>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</si>
  <si>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</si>
  <si>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</si>
  <si>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</si>
  <si>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</si>
  <si>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</si>
  <si>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</si>
  <si>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</si>
  <si>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</si>
  <si>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</si>
  <si>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</si>
  <si>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</si>
  <si>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</si>
  <si>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</si>
  <si>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</si>
  <si>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</si>
  <si>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</si>
  <si>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</si>
  <si>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</si>
  <si>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</si>
  <si>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</si>
  <si>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</si>
  <si>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</si>
  <si>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</si>
  <si>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</si>
  <si>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</si>
  <si>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</si>
  <si>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</si>
  <si>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</si>
  <si>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</si>
  <si>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</si>
  <si>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</si>
  <si>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</si>
  <si>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</si>
  <si>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</si>
  <si>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</si>
  <si>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</si>
  <si>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</si>
  <si>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</si>
  <si>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</si>
  <si>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</si>
  <si>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</si>
  <si>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</si>
  <si>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</si>
  <si>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</si>
  <si>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</si>
  <si>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</si>
  <si>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</si>
  <si>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</si>
  <si>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</si>
  <si>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</si>
  <si>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</si>
  <si>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</si>
  <si>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</si>
  <si>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</si>
  <si>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</si>
  <si>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</si>
  <si>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</si>
  <si>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</si>
  <si>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</si>
  <si>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</si>
  <si>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</si>
  <si>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</si>
  <si>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</si>
  <si>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</si>
  <si>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</si>
  <si>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</si>
  <si>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</si>
  <si>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</si>
  <si>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</si>
  <si>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</si>
  <si>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</si>
  <si>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</si>
  <si>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</si>
  <si>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</si>
  <si>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</si>
  <si>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</si>
  <si>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</si>
  <si>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</si>
  <si>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</si>
  <si>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</si>
  <si>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</si>
  <si>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</si>
  <si>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</si>
  <si>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</si>
  <si>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</si>
  <si>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</si>
  <si>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</si>
  <si>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</si>
  <si>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</si>
  <si>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</si>
  <si>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</si>
  <si>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</si>
  <si>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</si>
  <si>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</si>
  <si>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</si>
  <si>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</si>
  <si>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</si>
  <si>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</si>
  <si>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</si>
  <si>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</si>
  <si>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</si>
  <si>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</si>
  <si>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</si>
  <si>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</si>
  <si>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</si>
  <si>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</si>
  <si>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</si>
  <si>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</si>
  <si>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</si>
  <si>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</si>
  <si>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</si>
  <si>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</si>
  <si>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</si>
  <si>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</si>
  <si>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</si>
  <si>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</si>
  <si>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</si>
  <si>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</si>
  <si>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</si>
  <si>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</si>
  <si>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</si>
  <si>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</si>
  <si>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</si>
  <si>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</si>
  <si>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</si>
  <si>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</si>
  <si>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</si>
  <si>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</si>
  <si>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</si>
  <si>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</si>
  <si>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</si>
  <si>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</si>
  <si>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</si>
  <si>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</si>
  <si>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</si>
  <si>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</si>
  <si>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</si>
  <si>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</si>
  <si>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</si>
  <si>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</si>
  <si>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</si>
  <si>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</si>
  <si>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</si>
  <si>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</si>
  <si>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</si>
  <si>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</si>
  <si>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</si>
  <si>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</si>
  <si>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</si>
  <si>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</si>
  <si>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</si>
  <si>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</si>
  <si>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</si>
  <si>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</si>
  <si>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</si>
  <si>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</si>
  <si>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</si>
  <si>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</si>
  <si>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</si>
  <si>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</si>
  <si>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</si>
  <si>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</si>
  <si>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</si>
  <si>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</si>
  <si>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</si>
  <si>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</si>
  <si>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</si>
  <si>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</si>
  <si>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</si>
  <si>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</si>
  <si>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</si>
  <si>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</si>
  <si>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</si>
  <si>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</si>
  <si>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</si>
  <si>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</si>
  <si>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</si>
  <si>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</si>
  <si>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</si>
  <si>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</si>
  <si>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</si>
  <si>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</si>
  <si>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</si>
  <si>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</si>
  <si>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</si>
  <si>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</si>
  <si>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</si>
  <si>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</si>
  <si>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</si>
  <si>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</si>
  <si>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</si>
  <si>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</si>
  <si>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</si>
  <si>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</si>
  <si>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</si>
  <si>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</si>
  <si>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</si>
  <si>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</si>
  <si>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</si>
  <si>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</si>
  <si>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</si>
  <si>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</si>
  <si>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</si>
  <si>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</si>
  <si>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</si>
  <si>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</si>
  <si>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</si>
  <si>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</si>
  <si>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</si>
  <si>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</si>
  <si>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</si>
  <si>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</si>
  <si>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</si>
  <si>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</si>
  <si>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</si>
  <si>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</si>
  <si>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</si>
  <si>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</si>
  <si>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</si>
  <si>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</si>
  <si>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</si>
  <si>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</si>
  <si>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</si>
  <si>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</si>
  <si>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</si>
  <si>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</si>
  <si>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</si>
  <si>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</si>
  <si>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</si>
  <si>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</si>
  <si>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</si>
  <si>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</si>
  <si>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</si>
  <si>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</si>
  <si>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</si>
  <si>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</si>
  <si>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</si>
  <si>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</si>
  <si>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</si>
  <si>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</si>
  <si>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</si>
  <si>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</si>
  <si>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</si>
  <si>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</si>
  <si>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</si>
  <si>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</si>
  <si>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</si>
  <si>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</si>
  <si>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</si>
  <si>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</si>
  <si>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</si>
  <si>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</si>
  <si>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</si>
  <si>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</si>
  <si>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</si>
  <si>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</si>
  <si>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</si>
  <si>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</si>
  <si>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</si>
  <si>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</si>
  <si>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</si>
  <si>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</si>
  <si>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</si>
  <si>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</si>
  <si>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</si>
  <si>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</si>
  <si>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</si>
  <si>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</si>
  <si>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</si>
  <si>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</si>
  <si>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</si>
  <si>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</si>
  <si>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</si>
  <si>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</si>
  <si>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</si>
  <si>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</si>
  <si>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</si>
  <si>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</si>
  <si>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</si>
  <si>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</si>
  <si>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</si>
  <si>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</si>
  <si>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</si>
  <si>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</si>
  <si>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</si>
  <si>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</si>
  <si>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</si>
  <si>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</si>
  <si>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</si>
  <si>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</si>
  <si>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</si>
  <si>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</si>
  <si>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</si>
  <si>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</si>
  <si>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</si>
  <si>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</si>
  <si>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</si>
  <si>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</si>
  <si>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</si>
  <si>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</si>
  <si>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</si>
  <si>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</si>
  <si>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</si>
  <si>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</si>
  <si>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</si>
  <si>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</si>
  <si>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</si>
  <si>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</si>
  <si>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</si>
  <si>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</si>
  <si>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</si>
  <si>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</si>
  <si>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</si>
  <si>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</si>
  <si>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</si>
  <si>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</si>
  <si>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</si>
  <si>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</si>
  <si>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</si>
  <si>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</si>
  <si>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</si>
  <si>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</si>
  <si>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</si>
  <si>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</si>
  <si>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</si>
  <si>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</si>
  <si>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</si>
  <si>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</si>
  <si>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</si>
  <si>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</si>
  <si>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</si>
  <si>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</si>
  <si>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</si>
  <si>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</si>
  <si>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</si>
  <si>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</si>
  <si>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</si>
  <si>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</si>
  <si>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</si>
  <si>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</si>
  <si>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</si>
  <si>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</si>
  <si>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</si>
  <si>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</si>
  <si>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</si>
  <si>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</si>
  <si>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</si>
  <si>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</si>
  <si>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</si>
  <si>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</si>
  <si>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</si>
  <si>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</si>
  <si>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</si>
  <si>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</si>
  <si>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</si>
  <si>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</si>
  <si>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</si>
  <si>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</si>
  <si>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</si>
  <si>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</si>
  <si>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</si>
  <si>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</si>
  <si>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</si>
  <si>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</si>
  <si>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</si>
  <si>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</si>
  <si>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</si>
  <si>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</si>
  <si>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</si>
  <si>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</si>
  <si>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</si>
  <si>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</si>
  <si>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</si>
  <si>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</si>
  <si>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</si>
  <si>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</si>
  <si>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</si>
  <si>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</si>
  <si>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</si>
  <si>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</si>
  <si>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</si>
  <si>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</si>
  <si>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</si>
  <si>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</si>
  <si>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</si>
  <si>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</si>
  <si>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</si>
  <si>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</si>
  <si>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</si>
  <si>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</si>
  <si>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</si>
  <si>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</si>
  <si>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</si>
  <si>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</si>
  <si>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</si>
  <si>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</si>
  <si>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</si>
  <si>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</si>
  <si>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</si>
  <si>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</si>
  <si>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</si>
  <si>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</si>
  <si>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</si>
  <si>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</si>
  <si>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</si>
  <si>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</si>
  <si>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</si>
  <si>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</si>
  <si>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</si>
  <si>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</si>
  <si>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</si>
  <si>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</si>
  <si>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</si>
  <si>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</si>
  <si>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</si>
  <si>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</si>
  <si>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</si>
  <si>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</si>
  <si>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</si>
  <si>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</si>
  <si>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</si>
  <si>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</si>
  <si>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</si>
  <si>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</si>
  <si>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</si>
  <si>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</si>
  <si>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</si>
  <si>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</si>
  <si>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</si>
  <si>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</si>
  <si>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</si>
  <si>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</si>
  <si>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</si>
  <si>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</si>
  <si>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</si>
  <si>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</si>
  <si>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</si>
  <si>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</si>
  <si>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</si>
  <si>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</si>
  <si>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</si>
  <si>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</si>
  <si>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</si>
  <si>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</si>
  <si>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</si>
  <si>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</si>
  <si>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</si>
  <si>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</si>
  <si>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</si>
  <si>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</si>
  <si>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</si>
  <si>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</si>
  <si>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</si>
  <si>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</si>
  <si>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</si>
  <si>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</si>
  <si>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</si>
  <si>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</si>
  <si>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</si>
  <si>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</si>
  <si>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</si>
  <si>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</si>
  <si>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</si>
  <si>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</si>
  <si>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</si>
  <si>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</si>
  <si>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</si>
  <si>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</si>
  <si>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</si>
  <si>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</si>
  <si>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</si>
  <si>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</si>
  <si>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</si>
  <si>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</si>
  <si>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</si>
  <si>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</si>
  <si>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</si>
  <si>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</si>
  <si>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</si>
  <si>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</si>
  <si>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</si>
  <si>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</si>
  <si>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</si>
  <si>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</si>
  <si>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</si>
  <si>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</si>
  <si>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</si>
  <si>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</si>
  <si>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</si>
  <si>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</si>
  <si>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</si>
  <si>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</si>
  <si>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</si>
  <si>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</si>
  <si>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</si>
  <si>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</si>
  <si>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</si>
  <si>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</si>
  <si>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</si>
  <si>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</si>
  <si>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</si>
  <si>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</si>
  <si>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</si>
  <si>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</si>
  <si>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</si>
  <si>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</si>
  <si>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</si>
  <si>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</si>
  <si>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</si>
  <si>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</si>
  <si>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</si>
  <si>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</si>
  <si>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</si>
  <si>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</si>
  <si>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</si>
  <si>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</si>
  <si>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</si>
  <si>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</si>
  <si>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</si>
  <si>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</si>
  <si>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</si>
  <si>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</si>
  <si>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</si>
  <si>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</si>
  <si>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</si>
  <si>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</si>
  <si>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</si>
  <si>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</si>
  <si>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</si>
  <si>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</si>
  <si>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</si>
  <si>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</si>
  <si>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</si>
  <si>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</si>
  <si>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</si>
  <si>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</si>
  <si>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</si>
  <si>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</si>
  <si>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</si>
  <si>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</si>
  <si>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</si>
  <si>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</si>
  <si>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</si>
  <si>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</si>
  <si>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</si>
  <si>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</si>
  <si>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</si>
  <si>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</si>
  <si>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</si>
  <si>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</si>
  <si>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</si>
  <si>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</si>
  <si>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</si>
  <si>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</si>
  <si>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</si>
  <si>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</si>
  <si>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</si>
  <si>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</si>
  <si>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</si>
  <si>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</si>
  <si>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</si>
  <si>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</si>
  <si>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</si>
  <si>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</si>
  <si>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</si>
  <si>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</si>
  <si>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</si>
  <si>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</si>
  <si>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</si>
  <si>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</si>
  <si>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</si>
  <si>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</si>
  <si>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</si>
  <si>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</si>
  <si>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</si>
  <si>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</si>
  <si>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</si>
  <si>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</si>
  <si>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</si>
  <si>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</si>
  <si>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</si>
  <si>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</si>
  <si>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</si>
  <si>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</si>
  <si>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</si>
  <si>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</si>
  <si>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</si>
  <si>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</si>
  <si>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</si>
  <si>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</si>
  <si>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</si>
  <si>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</si>
  <si>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</si>
  <si>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</si>
  <si>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</si>
  <si>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</si>
  <si>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</si>
  <si>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</si>
  <si>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</si>
  <si>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</si>
  <si>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</si>
  <si>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</si>
  <si>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</si>
  <si>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</si>
  <si>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</si>
  <si>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</si>
  <si>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</si>
  <si>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</si>
  <si>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</si>
  <si>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</si>
  <si>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</si>
  <si>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</si>
  <si>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</si>
  <si>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</si>
  <si>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</si>
  <si>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</si>
  <si>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</si>
  <si>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</si>
  <si>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</si>
  <si>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</si>
  <si>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</si>
  <si>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</si>
  <si>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</si>
  <si>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</si>
  <si>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</si>
  <si>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</si>
  <si>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</si>
  <si>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</si>
  <si>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</si>
  <si>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</si>
  <si>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</si>
  <si>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</si>
  <si>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</si>
  <si>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</si>
  <si>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</si>
  <si>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</si>
  <si>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</si>
  <si>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</si>
  <si>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</si>
  <si>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</si>
  <si>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</si>
  <si>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</si>
  <si>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</si>
  <si>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</si>
  <si>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</si>
  <si>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</si>
  <si>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</si>
  <si>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</si>
  <si>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</si>
  <si>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</si>
  <si>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</si>
  <si>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</si>
  <si>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</si>
  <si>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</si>
  <si>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</si>
  <si>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</si>
  <si>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</si>
  <si>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</si>
  <si>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</si>
  <si>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</si>
  <si>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</si>
  <si>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</si>
  <si>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</si>
  <si>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</si>
  <si>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</si>
  <si>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</si>
  <si>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</si>
  <si>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</si>
  <si>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</si>
  <si>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</si>
  <si>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</si>
  <si>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</si>
  <si>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</si>
  <si>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</si>
  <si>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</si>
  <si>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</si>
  <si>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</si>
  <si>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</si>
  <si>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</si>
  <si>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</si>
  <si>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</si>
  <si>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</si>
  <si>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</si>
  <si>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</si>
  <si>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</si>
  <si>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</si>
  <si>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</si>
  <si>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</si>
  <si>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</si>
  <si>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</si>
  <si>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</si>
  <si>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</si>
  <si>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</si>
  <si>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</si>
  <si>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</si>
  <si>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</si>
  <si>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</si>
  <si>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</si>
  <si>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</si>
  <si>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</si>
  <si>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</si>
  <si>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</si>
  <si>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</si>
  <si>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</si>
  <si>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</si>
  <si>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</si>
  <si>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</si>
  <si>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</si>
  <si>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</si>
  <si>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</si>
  <si>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</si>
  <si>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</si>
  <si>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</si>
  <si>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</si>
  <si>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</si>
  <si>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</si>
  <si>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</si>
  <si>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</si>
  <si>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</si>
  <si>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119 2019</t>
  </si>
  <si>
    <t>52002552020</t>
  </si>
  <si>
    <t>Prestar los servicios para la atención a la primera infancia en los Hogares Comunitarios de Bienestar – HCB y HCB Familia, Mujer e Infancia – FAMI, de conformidad con los Manuales Operativos de las Modalidades comunitaria y familiar, el Lineamiento Técnico para la Atención a la Primera Infancia y las directrices establecidas por el ICBF En Armonía con la Política de Estado para el Desarrollo Integral de la Primera Infancia de Cero a Siempre</t>
  </si>
  <si>
    <t>52002542020</t>
  </si>
  <si>
    <t xml:space="preserve">Prestar el servicio de desarrollo infantil en medio familiar -DIMF- de conformidad con el manual operativo de la modalidad familiar y las directrices establecidas por ICBF, en armonía con la Política De Estado Para El Desarrollo Integral De La Primera Infancia De Cero A Siempre </t>
  </si>
  <si>
    <t>52003852019</t>
  </si>
  <si>
    <t>Prestar los servicios: hogares comunitarios de bienestar familiar y FAMI, de conformidad con las directrices, lineamientos y parámetros establecidos por ICBF, en armonía con la Política De Estado Para El Desarrollo Integral A La Primera Infancia De Cero A Siempre.</t>
  </si>
  <si>
    <t>Prestar los servicios: hogares comunitarios de bienestar familiar y FAMI, de conformidad con las directrices, lineamientos y parámetros establecidos por ICBF, en armonía con la Política De Estado Para El Desarrollo Integral A La Primera Infancia De Cero A Siempre</t>
  </si>
  <si>
    <t>52003762019</t>
  </si>
  <si>
    <t>307 2018</t>
  </si>
  <si>
    <t>Prestar el servicio de Educación Inicial en el marco de la Atención Integral a mujeres gestantes, niñas y niños menores de 5 años, o hasta su ingreso al grado transición, de conformidad con los manuales operativos de las modalidades y las directrices establecidas por el ICBF en armonía con la Política de estado para el Desarrollo Integral de la Primera Infancia "De Cero a Siempre" en el Servicio Desarrollo Infantil en Medio Familiar.</t>
  </si>
  <si>
    <t>226 2018</t>
  </si>
  <si>
    <t>Prestar el servicio de educación inicial en el marco de la Atención Integral a mujeres gestantes, niñas y niños menores de 5 años, o hasta su ingreso al grado transición de conformidad con los Manuales Operativos de las modalidades y las directrices establecidas por el ICBF, en armonía con la Política de Estado para el Desarrollo Integral de la Primera Infancia "de Cero a Siempre" en el servicio desarrollo infantil en medio familiar.</t>
  </si>
  <si>
    <t>448 2017</t>
  </si>
  <si>
    <t>Prestar el servicio de educación inicial en el marco de la Atención Integral a mujeres gestantes, niñas y niños menores de 5 año, o hasta su ingreso al grado de transición, de conformidad con los manuales operativos de las modalidades y las directrices establecidas por el ICBF, en armonía con la política de estado para el desarrollo integral de la primera infancia “de cero a siembre”, en el servicio, centros de desarrollo infantil”.</t>
  </si>
  <si>
    <t>585 2016</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</si>
  <si>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“Cero a Siempre”, en el servicio desarrollo infantil en medio familiar</t>
  </si>
  <si>
    <t>482 2016</t>
  </si>
  <si>
    <t>502 2016</t>
  </si>
  <si>
    <t xml:space="preserve">Atender a la primera infancia en el marco de la Estrategia de “Cero a Siempre”, especialmente a los niños y niñas menores de cinco (5) años de familias en situaciones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 </t>
  </si>
  <si>
    <t xml:space="preserve">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</si>
  <si>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160 2016</t>
  </si>
  <si>
    <t>Atender a la Primera Infancia en el marco de la estrategia de "CERO A SIEMPRE", especialmente a los niños  y niñas  menores de cinco (5)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</si>
  <si>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059 2015</t>
  </si>
  <si>
    <t>Atender a la Primera Infancia en el marco de la estrategia de "Cero a Siempre", especialmente a los niños  y niñas  menores de cinco años de familias en situación de vulnerabilidad de conformidad con las directrices,  lineamientos y parámetros establecidos por el ICBF, así como regular las relaciones entre las partes derivadas de la entrega de aportes del ICBF, a la EAS en la modalidad de Hogares Comunitarios de Bienestar, en las siguientes formas de atención: Familiares, Múltiples, Grupales, Empresariales, Jardines Sociales y en la Modalidad FAMI.</t>
  </si>
  <si>
    <t>175 2014</t>
  </si>
  <si>
    <t>132 2013</t>
  </si>
  <si>
    <t xml:space="preserve">Brindar atención a la primera infancia, niños y niñas menores de cinco (5) años, de familias en situación con vulnerabilidad a través de los Hogares Comunitarios de Bienestar en las siguientes formas de atención: Familiares, Múltiples, Grupales, Jardín Social, Empresarial y en la modalidad FAMI de conformidad con los lineamientos, estándares y directrices que el ICBF expida para las mismas. </t>
  </si>
  <si>
    <t>69 2012</t>
  </si>
  <si>
    <t xml:space="preserve">Brindar atención a la primera infancia, niños y niñas menores de cinco (5) años, do familias en situación con vulnerabilidad económica, social, cultural, nutricional y psicoafectiva, a través de los Hogares Comunitarios de Bienestar modalidades: 0-5 años, en las siguientes formas de atención: Familiares, Múltiples, Grupales, y en la Modalidad FAMI, apoyar a las familias en desarrollo con mujeres gestantes, madres lactantes y niños y niñas menores de dos (2) años que se encuentren en vulnerabilidad Psicoafectiva, nutricional, económica y social. </t>
  </si>
  <si>
    <t>239 2011</t>
  </si>
  <si>
    <t>Brindar atención integral a niños y niñas entre 6 meses y 5 años  11 meses con alta vulnerabilidad socioeconómica, hijos de  madres adolescentes  y cabeza de familia,  durante cinco días a la semana en jornada  de atención completa, ampliada de 6 am a 9 pm, o parcial,  acorde  a las necesidades  de cada progenitora a través del desarrollo de acciones que favorezcan el ejercicio  de sus derechos, con la participación activa  y organizada de las progenitoras, la comunidad, los Entes Territoriales organizaciones comunitarias y del Estado Colombiano.</t>
  </si>
  <si>
    <t>283 2010</t>
  </si>
  <si>
    <t>Bridar atención y apoyo a los niños, niñas ente los seis (6) meses a seis (6) años y de siete (7) años a doce (12) años, hijos de personas vinculadas a la prostitución, que no tengan otro soporte familiar que respalde su cuidado, por lo cual cohabitan en el lugar donde dichas personas ejercen esta actividad</t>
  </si>
  <si>
    <t>242 2010</t>
  </si>
  <si>
    <t>52001802020</t>
  </si>
  <si>
    <t>Prestar el servicio de educación inicial en el marco de la atención integral en Centros de Desarrollo infantil – 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</si>
  <si>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52001662020</t>
  </si>
  <si>
    <t>Prestar los servicios de educación inicial en el marco de la atención integral Desarrollo en Medio Familiar – DIMF – de conformidad con el Manual Operativo de la Modalidad Familiar, el Lineamiento Técnico para la Atención de la Primera Infancia y las directrices establecidas por ICBF, en armonía con la Política de Estado para el Desarrollo Integral de la Primera Infancia de Cero a Siempre</t>
  </si>
  <si>
    <t>CARLOS GILBERTO RODRIGUEZ LASSO</t>
  </si>
  <si>
    <t>CARRERA 5ta No. 20-05 Barrio Bernal</t>
  </si>
  <si>
    <t>3104689680</t>
  </si>
  <si>
    <t>fundacompartiricbf@gmail.com</t>
  </si>
  <si>
    <t>2021-52-1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</si>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</sst>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D102" sqref="D10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2719</v>
      </c>
      <c r="D15" s="35"/>
      <c r="E15" s="35"/>
      <c r="F15" s="5"/>
      <c r="G15" s="32" t="s">
        <v>1168</v>
      </c>
      <c r="H15" s="103" t="s">
        <v>110</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900310029</v>
      </c>
      <c r="C20" s="5"/>
      <c r="D20" s="73"/>
      <c r="E20" s="5"/>
      <c r="F20" s="5"/>
      <c r="G20" s="5"/>
      <c r="H20" s="242"/>
      <c r="I20" s="148" t="s">
        <v>110</v>
      </c>
      <c r="J20" s="149" t="s">
        <v>769</v>
      </c>
      <c r="K20" s="150">
        <v>1235889418</v>
      </c>
      <c r="L20" s="151"/>
      <c r="M20" s="151">
        <v>44561</v>
      </c>
      <c r="N20" s="134">
        <f>+(M20-L20)/30</f>
        <v>1485.3666666666666</v>
      </c>
      <c r="O20" s="137"/>
      <c r="U20" s="133"/>
      <c r="V20" s="105">
        <f ca="1">NOW()</f>
        <v>44200.630820949074</v>
      </c>
      <c r="W20" s="105">
        <f ca="1">NOW()</f>
        <v>44200.630820949074</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FUNDACIONCOMPARTIR PARAEL DESARROLLO INTEGRAL DE INFANCIA,NINEZ ADOLECENCIAY FAMILIA.FUNDACOMPARTIR</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2720</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2664</v>
      </c>
      <c r="C48" s="112" t="s">
        <v>31</v>
      </c>
      <c r="D48" s="110" t="s">
        <v>2677</v>
      </c>
      <c r="E48" s="144">
        <v>43922</v>
      </c>
      <c r="F48" s="144">
        <v>44165</v>
      </c>
      <c r="G48" s="159">
        <f>IF(AND(E48&lt;&gt;"",F48&lt;&gt;""),((F48-E48)/30),"")</f>
        <v>8.1</v>
      </c>
      <c r="H48" s="114" t="s">
        <v>2678</v>
      </c>
      <c r="I48" s="113" t="s">
        <v>110</v>
      </c>
      <c r="J48" s="113" t="s">
        <v>110</v>
      </c>
      <c r="K48" s="116">
        <v>2518163040</v>
      </c>
      <c r="L48" s="115" t="s">
        <v>1148</v>
      </c>
      <c r="M48" s="117"/>
      <c r="N48" s="115" t="s">
        <v>2634</v>
      </c>
      <c r="O48" s="115" t="s">
        <v>1148</v>
      </c>
      <c r="P48" s="78"/>
    </row>
    <row r="49" spans="1:16" s="6" customFormat="1" ht="24.75" customHeight="1" x14ac:dyDescent="0.25">
      <c r="A49" s="142">
        <v>2</v>
      </c>
      <c r="B49" s="121" t="s">
        <v>2664</v>
      </c>
      <c r="C49" s="112" t="s">
        <v>31</v>
      </c>
      <c r="D49" s="120" t="s">
        <v>2677</v>
      </c>
      <c r="E49" s="144">
        <v>43922</v>
      </c>
      <c r="F49" s="144">
        <v>44165</v>
      </c>
      <c r="G49" s="159">
        <f t="shared" ref="G49:G50" si="2">IF(AND(E49&lt;&gt;"",F49&lt;&gt;""),((F49-E49)/30),"")</f>
        <v>8.1</v>
      </c>
      <c r="H49" s="121" t="s">
        <v>2678</v>
      </c>
      <c r="I49" s="113" t="s">
        <v>110</v>
      </c>
      <c r="J49" s="113" t="s">
        <v>794</v>
      </c>
      <c r="K49" s="122">
        <v>2518163040</v>
      </c>
      <c r="L49" s="115" t="s">
        <v>1148</v>
      </c>
      <c r="M49" s="117"/>
      <c r="N49" s="115" t="s">
        <v>2634</v>
      </c>
      <c r="O49" s="115" t="s">
        <v>1148</v>
      </c>
      <c r="P49" s="78"/>
    </row>
    <row r="50" spans="1:16" s="6" customFormat="1" ht="24.75" customHeight="1" x14ac:dyDescent="0.25">
      <c r="A50" s="142">
        <v>3</v>
      </c>
      <c r="B50" s="121" t="s">
        <v>2664</v>
      </c>
      <c r="C50" s="112" t="s">
        <v>31</v>
      </c>
      <c r="D50" s="120" t="s">
        <v>2677</v>
      </c>
      <c r="E50" s="144">
        <v>43922</v>
      </c>
      <c r="F50" s="144">
        <v>44165</v>
      </c>
      <c r="G50" s="159">
        <f t="shared" si="2"/>
        <v>8.1</v>
      </c>
      <c r="H50" s="121" t="s">
        <v>2678</v>
      </c>
      <c r="I50" s="113" t="s">
        <v>110</v>
      </c>
      <c r="J50" s="113" t="s">
        <v>431</v>
      </c>
      <c r="K50" s="122">
        <v>2518163040</v>
      </c>
      <c r="L50" s="115" t="s">
        <v>1148</v>
      </c>
      <c r="M50" s="117"/>
      <c r="N50" s="115" t="s">
        <v>2634</v>
      </c>
      <c r="O50" s="115" t="s">
        <v>1148</v>
      </c>
      <c r="P50" s="78"/>
    </row>
    <row r="51" spans="1:16" s="6" customFormat="1" ht="24.75" customHeight="1" outlineLevel="1" x14ac:dyDescent="0.25">
      <c r="A51" s="142">
        <v>4</v>
      </c>
      <c r="B51" s="121" t="s">
        <v>2664</v>
      </c>
      <c r="C51" s="112" t="s">
        <v>31</v>
      </c>
      <c r="D51" s="120" t="s">
        <v>2677</v>
      </c>
      <c r="E51" s="144">
        <v>43922</v>
      </c>
      <c r="F51" s="144">
        <v>44165</v>
      </c>
      <c r="G51" s="159">
        <f t="shared" ref="G51:G107" si="3">IF(AND(E51&lt;&gt;"",F51&lt;&gt;""),((F51-E51)/30),"")</f>
        <v>8.1</v>
      </c>
      <c r="H51" s="121" t="s">
        <v>2678</v>
      </c>
      <c r="I51" s="113" t="s">
        <v>110</v>
      </c>
      <c r="J51" s="113" t="s">
        <v>783</v>
      </c>
      <c r="K51" s="122">
        <v>2518163040</v>
      </c>
      <c r="L51" s="115" t="s">
        <v>1148</v>
      </c>
      <c r="M51" s="117"/>
      <c r="N51" s="115" t="s">
        <v>2634</v>
      </c>
      <c r="O51" s="115" t="s">
        <v>1148</v>
      </c>
      <c r="P51" s="78"/>
    </row>
    <row r="52" spans="1:16" s="7" customFormat="1" ht="24.75" customHeight="1" outlineLevel="1" x14ac:dyDescent="0.25">
      <c r="A52" s="143">
        <v>5</v>
      </c>
      <c r="B52" s="121" t="s">
        <v>2664</v>
      </c>
      <c r="C52" s="112" t="s">
        <v>31</v>
      </c>
      <c r="D52" s="120" t="s">
        <v>2677</v>
      </c>
      <c r="E52" s="144">
        <v>43922</v>
      </c>
      <c r="F52" s="144">
        <v>44165</v>
      </c>
      <c r="G52" s="159">
        <f t="shared" si="3"/>
        <v>8.1</v>
      </c>
      <c r="H52" s="121" t="s">
        <v>2678</v>
      </c>
      <c r="I52" s="113" t="s">
        <v>110</v>
      </c>
      <c r="J52" s="113" t="s">
        <v>812</v>
      </c>
      <c r="K52" s="122">
        <v>2518163040</v>
      </c>
      <c r="L52" s="115" t="s">
        <v>1148</v>
      </c>
      <c r="M52" s="117"/>
      <c r="N52" s="115" t="s">
        <v>2634</v>
      </c>
      <c r="O52" s="115" t="s">
        <v>1148</v>
      </c>
      <c r="P52" s="79"/>
    </row>
    <row r="53" spans="1:16" s="7" customFormat="1" ht="24.75" customHeight="1" outlineLevel="1" x14ac:dyDescent="0.25">
      <c r="A53" s="143">
        <v>6</v>
      </c>
      <c r="B53" s="121" t="s">
        <v>2664</v>
      </c>
      <c r="C53" s="112" t="s">
        <v>31</v>
      </c>
      <c r="D53" s="120" t="s">
        <v>2677</v>
      </c>
      <c r="E53" s="144">
        <v>43922</v>
      </c>
      <c r="F53" s="144">
        <v>44165</v>
      </c>
      <c r="G53" s="159">
        <f t="shared" si="3"/>
        <v>8.1</v>
      </c>
      <c r="H53" s="121" t="s">
        <v>2678</v>
      </c>
      <c r="I53" s="113" t="s">
        <v>110</v>
      </c>
      <c r="J53" s="113" t="s">
        <v>771</v>
      </c>
      <c r="K53" s="122">
        <v>2518163040</v>
      </c>
      <c r="L53" s="115" t="s">
        <v>1148</v>
      </c>
      <c r="M53" s="117"/>
      <c r="N53" s="115" t="s">
        <v>2634</v>
      </c>
      <c r="O53" s="115" t="s">
        <v>1148</v>
      </c>
      <c r="P53" s="79"/>
    </row>
    <row r="54" spans="1:16" s="7" customFormat="1" ht="24.75" customHeight="1" outlineLevel="1" x14ac:dyDescent="0.25">
      <c r="A54" s="143">
        <v>7</v>
      </c>
      <c r="B54" s="121" t="s">
        <v>2664</v>
      </c>
      <c r="C54" s="112" t="s">
        <v>31</v>
      </c>
      <c r="D54" s="110" t="s">
        <v>2679</v>
      </c>
      <c r="E54" s="144">
        <v>43922</v>
      </c>
      <c r="F54" s="144">
        <v>44165</v>
      </c>
      <c r="G54" s="159">
        <f t="shared" si="3"/>
        <v>8.1</v>
      </c>
      <c r="H54" s="121" t="s">
        <v>2678</v>
      </c>
      <c r="I54" s="113" t="s">
        <v>110</v>
      </c>
      <c r="J54" s="113" t="s">
        <v>769</v>
      </c>
      <c r="K54" s="118">
        <v>1912490579</v>
      </c>
      <c r="L54" s="115" t="s">
        <v>1148</v>
      </c>
      <c r="M54" s="117"/>
      <c r="N54" s="115" t="s">
        <v>2634</v>
      </c>
      <c r="O54" s="115" t="s">
        <v>1148</v>
      </c>
      <c r="P54" s="79"/>
    </row>
    <row r="55" spans="1:16" s="7" customFormat="1" ht="24.75" customHeight="1" outlineLevel="1" x14ac:dyDescent="0.25">
      <c r="A55" s="143">
        <v>8</v>
      </c>
      <c r="B55" s="121" t="s">
        <v>2664</v>
      </c>
      <c r="C55" s="112" t="s">
        <v>31</v>
      </c>
      <c r="D55" s="110" t="s">
        <v>2681</v>
      </c>
      <c r="E55" s="144">
        <v>43800</v>
      </c>
      <c r="F55" s="144">
        <v>43921</v>
      </c>
      <c r="G55" s="159">
        <f t="shared" si="3"/>
        <v>4.0333333333333332</v>
      </c>
      <c r="H55" s="114" t="s">
        <v>2682</v>
      </c>
      <c r="I55" s="113" t="s">
        <v>110</v>
      </c>
      <c r="J55" s="113" t="s">
        <v>769</v>
      </c>
      <c r="K55" s="118">
        <v>1487905498</v>
      </c>
      <c r="L55" s="115" t="s">
        <v>1148</v>
      </c>
      <c r="M55" s="117"/>
      <c r="N55" s="115" t="s">
        <v>27</v>
      </c>
      <c r="O55" s="115" t="s">
        <v>1148</v>
      </c>
      <c r="P55" s="79"/>
    </row>
    <row r="56" spans="1:16" s="7" customFormat="1" ht="24.75" customHeight="1" outlineLevel="1" x14ac:dyDescent="0.25">
      <c r="A56" s="143">
        <v>9</v>
      </c>
      <c r="B56" s="121" t="s">
        <v>2664</v>
      </c>
      <c r="C56" s="112" t="s">
        <v>31</v>
      </c>
      <c r="D56" s="110" t="s">
        <v>2684</v>
      </c>
      <c r="E56" s="144">
        <v>43800</v>
      </c>
      <c r="F56" s="144">
        <v>43921</v>
      </c>
      <c r="G56" s="159">
        <f t="shared" si="3"/>
        <v>4.0333333333333332</v>
      </c>
      <c r="H56" s="114" t="s">
        <v>2683</v>
      </c>
      <c r="I56" s="113" t="s">
        <v>110</v>
      </c>
      <c r="J56" s="113" t="s">
        <v>110</v>
      </c>
      <c r="K56" s="118">
        <v>1156981844</v>
      </c>
      <c r="L56" s="115" t="s">
        <v>1148</v>
      </c>
      <c r="M56" s="117"/>
      <c r="N56" s="115" t="s">
        <v>27</v>
      </c>
      <c r="O56" s="115" t="s">
        <v>1148</v>
      </c>
      <c r="P56" s="79"/>
    </row>
    <row r="57" spans="1:16" s="7" customFormat="1" ht="24.75" customHeight="1" outlineLevel="1" x14ac:dyDescent="0.25">
      <c r="A57" s="143">
        <v>10</v>
      </c>
      <c r="B57" s="121" t="s">
        <v>2664</v>
      </c>
      <c r="C57" s="65" t="s">
        <v>31</v>
      </c>
      <c r="D57" s="120" t="s">
        <v>2684</v>
      </c>
      <c r="E57" s="144">
        <v>43800</v>
      </c>
      <c r="F57" s="144">
        <v>43921</v>
      </c>
      <c r="G57" s="159">
        <f t="shared" si="3"/>
        <v>4.0333333333333332</v>
      </c>
      <c r="H57" s="121" t="s">
        <v>2683</v>
      </c>
      <c r="I57" s="63" t="s">
        <v>110</v>
      </c>
      <c r="J57" s="63" t="s">
        <v>794</v>
      </c>
      <c r="K57" s="118">
        <v>1156981844</v>
      </c>
      <c r="L57" s="65" t="s">
        <v>1148</v>
      </c>
      <c r="M57" s="67"/>
      <c r="N57" s="65" t="s">
        <v>27</v>
      </c>
      <c r="O57" s="65" t="s">
        <v>1148</v>
      </c>
      <c r="P57" s="79"/>
    </row>
    <row r="58" spans="1:16" s="7" customFormat="1" ht="24.75" customHeight="1" outlineLevel="1" x14ac:dyDescent="0.25">
      <c r="A58" s="143">
        <v>11</v>
      </c>
      <c r="B58" s="121" t="s">
        <v>2664</v>
      </c>
      <c r="C58" s="65" t="s">
        <v>31</v>
      </c>
      <c r="D58" s="120" t="s">
        <v>2684</v>
      </c>
      <c r="E58" s="144">
        <v>43800</v>
      </c>
      <c r="F58" s="144">
        <v>43921</v>
      </c>
      <c r="G58" s="159">
        <f t="shared" si="3"/>
        <v>4.0333333333333332</v>
      </c>
      <c r="H58" s="121" t="s">
        <v>2683</v>
      </c>
      <c r="I58" s="63" t="s">
        <v>110</v>
      </c>
      <c r="J58" s="63" t="s">
        <v>431</v>
      </c>
      <c r="K58" s="118">
        <v>1156981844</v>
      </c>
      <c r="L58" s="65" t="s">
        <v>1148</v>
      </c>
      <c r="M58" s="67"/>
      <c r="N58" s="65" t="s">
        <v>27</v>
      </c>
      <c r="O58" s="65" t="s">
        <v>1148</v>
      </c>
      <c r="P58" s="79"/>
    </row>
    <row r="59" spans="1:16" s="7" customFormat="1" ht="24.75" customHeight="1" outlineLevel="1" x14ac:dyDescent="0.25">
      <c r="A59" s="143">
        <v>12</v>
      </c>
      <c r="B59" s="121" t="s">
        <v>2664</v>
      </c>
      <c r="C59" s="65" t="s">
        <v>31</v>
      </c>
      <c r="D59" s="120" t="s">
        <v>2684</v>
      </c>
      <c r="E59" s="144">
        <v>43800</v>
      </c>
      <c r="F59" s="144">
        <v>43921</v>
      </c>
      <c r="G59" s="159">
        <f t="shared" si="3"/>
        <v>4.0333333333333332</v>
      </c>
      <c r="H59" s="121" t="s">
        <v>2683</v>
      </c>
      <c r="I59" s="63" t="s">
        <v>110</v>
      </c>
      <c r="J59" s="63" t="s">
        <v>783</v>
      </c>
      <c r="K59" s="118">
        <v>1156981844</v>
      </c>
      <c r="L59" s="65" t="s">
        <v>1148</v>
      </c>
      <c r="M59" s="67"/>
      <c r="N59" s="65" t="s">
        <v>27</v>
      </c>
      <c r="O59" s="65" t="s">
        <v>1148</v>
      </c>
      <c r="P59" s="79"/>
    </row>
    <row r="60" spans="1:16" s="7" customFormat="1" ht="24.75" customHeight="1" outlineLevel="1" x14ac:dyDescent="0.25">
      <c r="A60" s="143">
        <v>13</v>
      </c>
      <c r="B60" s="121" t="s">
        <v>2664</v>
      </c>
      <c r="C60" s="65" t="s">
        <v>31</v>
      </c>
      <c r="D60" s="120" t="s">
        <v>2684</v>
      </c>
      <c r="E60" s="144">
        <v>43800</v>
      </c>
      <c r="F60" s="144">
        <v>43921</v>
      </c>
      <c r="G60" s="159">
        <f t="shared" si="3"/>
        <v>4.0333333333333332</v>
      </c>
      <c r="H60" s="121" t="s">
        <v>2683</v>
      </c>
      <c r="I60" s="63" t="s">
        <v>110</v>
      </c>
      <c r="J60" s="63" t="s">
        <v>812</v>
      </c>
      <c r="K60" s="118">
        <v>1156981844</v>
      </c>
      <c r="L60" s="65" t="s">
        <v>1148</v>
      </c>
      <c r="M60" s="67"/>
      <c r="N60" s="65" t="s">
        <v>27</v>
      </c>
      <c r="O60" s="65" t="s">
        <v>1148</v>
      </c>
      <c r="P60" s="79"/>
    </row>
    <row r="61" spans="1:16" s="7" customFormat="1" ht="24.75" customHeight="1" outlineLevel="1" x14ac:dyDescent="0.25">
      <c r="A61" s="143">
        <v>14</v>
      </c>
      <c r="B61" s="121" t="s">
        <v>2664</v>
      </c>
      <c r="C61" s="65" t="s">
        <v>31</v>
      </c>
      <c r="D61" s="120" t="s">
        <v>2684</v>
      </c>
      <c r="E61" s="144">
        <v>43800</v>
      </c>
      <c r="F61" s="144">
        <v>43921</v>
      </c>
      <c r="G61" s="159">
        <f t="shared" si="3"/>
        <v>4.0333333333333332</v>
      </c>
      <c r="H61" s="121" t="s">
        <v>2683</v>
      </c>
      <c r="I61" s="63" t="s">
        <v>110</v>
      </c>
      <c r="J61" s="63" t="s">
        <v>771</v>
      </c>
      <c r="K61" s="118">
        <v>1156981844</v>
      </c>
      <c r="L61" s="65" t="s">
        <v>1148</v>
      </c>
      <c r="M61" s="67"/>
      <c r="N61" s="65" t="s">
        <v>27</v>
      </c>
      <c r="O61" s="65" t="s">
        <v>1148</v>
      </c>
      <c r="P61" s="79"/>
    </row>
    <row r="62" spans="1:16" s="7" customFormat="1" ht="24.75" customHeight="1" outlineLevel="1" x14ac:dyDescent="0.25">
      <c r="A62" s="143">
        <v>15</v>
      </c>
      <c r="B62" s="121" t="s">
        <v>2664</v>
      </c>
      <c r="C62" s="65" t="s">
        <v>31</v>
      </c>
      <c r="D62" s="63" t="s">
        <v>2676</v>
      </c>
      <c r="E62" s="144">
        <v>43484</v>
      </c>
      <c r="F62" s="144">
        <v>43819</v>
      </c>
      <c r="G62" s="159">
        <f t="shared" si="3"/>
        <v>11.166666666666666</v>
      </c>
      <c r="H62" s="64" t="s">
        <v>2680</v>
      </c>
      <c r="I62" s="63" t="s">
        <v>110</v>
      </c>
      <c r="J62" s="63" t="s">
        <v>769</v>
      </c>
      <c r="K62" s="66">
        <v>1158290381</v>
      </c>
      <c r="L62" s="65" t="s">
        <v>1148</v>
      </c>
      <c r="M62" s="67"/>
      <c r="N62" s="65" t="s">
        <v>27</v>
      </c>
      <c r="O62" s="65" t="s">
        <v>1148</v>
      </c>
      <c r="P62" s="79"/>
    </row>
    <row r="63" spans="1:16" s="7" customFormat="1" ht="24.75" customHeight="1" outlineLevel="1" x14ac:dyDescent="0.25">
      <c r="A63" s="143">
        <v>16</v>
      </c>
      <c r="B63" s="121" t="s">
        <v>2664</v>
      </c>
      <c r="C63" s="65" t="s">
        <v>31</v>
      </c>
      <c r="D63" s="120" t="s">
        <v>2676</v>
      </c>
      <c r="E63" s="144">
        <v>43484</v>
      </c>
      <c r="F63" s="144">
        <v>43819</v>
      </c>
      <c r="G63" s="159">
        <f t="shared" si="3"/>
        <v>11.166666666666666</v>
      </c>
      <c r="H63" s="121" t="s">
        <v>2680</v>
      </c>
      <c r="I63" s="63" t="s">
        <v>110</v>
      </c>
      <c r="J63" s="63" t="s">
        <v>794</v>
      </c>
      <c r="K63" s="122">
        <v>1158290381</v>
      </c>
      <c r="L63" s="65" t="s">
        <v>1148</v>
      </c>
      <c r="M63" s="67"/>
      <c r="N63" s="65" t="s">
        <v>27</v>
      </c>
      <c r="O63" s="65" t="s">
        <v>1148</v>
      </c>
      <c r="P63" s="79"/>
    </row>
    <row r="64" spans="1:16" s="7" customFormat="1" ht="24.75" customHeight="1" outlineLevel="1" x14ac:dyDescent="0.25">
      <c r="A64" s="143">
        <v>17</v>
      </c>
      <c r="B64" s="121" t="s">
        <v>2664</v>
      </c>
      <c r="C64" s="65" t="s">
        <v>31</v>
      </c>
      <c r="D64" s="120" t="s">
        <v>2676</v>
      </c>
      <c r="E64" s="144">
        <v>43484</v>
      </c>
      <c r="F64" s="144">
        <v>43819</v>
      </c>
      <c r="G64" s="159">
        <f t="shared" si="3"/>
        <v>11.166666666666666</v>
      </c>
      <c r="H64" s="121" t="s">
        <v>2680</v>
      </c>
      <c r="I64" s="63" t="s">
        <v>110</v>
      </c>
      <c r="J64" s="63" t="s">
        <v>812</v>
      </c>
      <c r="K64" s="122">
        <v>1158290381</v>
      </c>
      <c r="L64" s="65" t="s">
        <v>1148</v>
      </c>
      <c r="M64" s="67"/>
      <c r="N64" s="65" t="s">
        <v>27</v>
      </c>
      <c r="O64" s="65" t="s">
        <v>1148</v>
      </c>
      <c r="P64" s="79"/>
    </row>
    <row r="65" spans="1:16" s="7" customFormat="1" ht="24.75" customHeight="1" outlineLevel="1" x14ac:dyDescent="0.25">
      <c r="A65" s="143">
        <v>18</v>
      </c>
      <c r="B65" s="121" t="s">
        <v>2664</v>
      </c>
      <c r="C65" s="65" t="s">
        <v>31</v>
      </c>
      <c r="D65" s="63" t="s">
        <v>2685</v>
      </c>
      <c r="E65" s="144">
        <v>43405</v>
      </c>
      <c r="F65" s="144">
        <v>43434</v>
      </c>
      <c r="G65" s="159">
        <f t="shared" si="3"/>
        <v>0.96666666666666667</v>
      </c>
      <c r="H65" s="64" t="s">
        <v>2686</v>
      </c>
      <c r="I65" s="63" t="s">
        <v>110</v>
      </c>
      <c r="J65" s="63" t="s">
        <v>769</v>
      </c>
      <c r="K65" s="66">
        <v>103339577</v>
      </c>
      <c r="L65" s="65" t="s">
        <v>1148</v>
      </c>
      <c r="M65" s="67"/>
      <c r="N65" s="65" t="s">
        <v>27</v>
      </c>
      <c r="O65" s="65" t="s">
        <v>26</v>
      </c>
      <c r="P65" s="79"/>
    </row>
    <row r="66" spans="1:16" s="7" customFormat="1" ht="24.75" customHeight="1" outlineLevel="1" x14ac:dyDescent="0.25">
      <c r="A66" s="143">
        <v>19</v>
      </c>
      <c r="B66" s="121" t="s">
        <v>2664</v>
      </c>
      <c r="C66" s="65" t="s">
        <v>31</v>
      </c>
      <c r="D66" s="120" t="s">
        <v>2685</v>
      </c>
      <c r="E66" s="144">
        <v>43405</v>
      </c>
      <c r="F66" s="144">
        <v>43434</v>
      </c>
      <c r="G66" s="159">
        <f t="shared" si="3"/>
        <v>0.96666666666666667</v>
      </c>
      <c r="H66" s="121" t="s">
        <v>2686</v>
      </c>
      <c r="I66" s="63" t="s">
        <v>110</v>
      </c>
      <c r="J66" s="63" t="s">
        <v>794</v>
      </c>
      <c r="K66" s="122">
        <v>103339577</v>
      </c>
      <c r="L66" s="65" t="s">
        <v>1148</v>
      </c>
      <c r="M66" s="67"/>
      <c r="N66" s="65" t="s">
        <v>27</v>
      </c>
      <c r="O66" s="65" t="s">
        <v>26</v>
      </c>
      <c r="P66" s="79"/>
    </row>
    <row r="67" spans="1:16" s="7" customFormat="1" ht="24.75" customHeight="1" outlineLevel="1" x14ac:dyDescent="0.25">
      <c r="A67" s="143">
        <v>20</v>
      </c>
      <c r="B67" s="121" t="s">
        <v>2664</v>
      </c>
      <c r="C67" s="65" t="s">
        <v>31</v>
      </c>
      <c r="D67" s="120" t="s">
        <v>2685</v>
      </c>
      <c r="E67" s="144">
        <v>43405</v>
      </c>
      <c r="F67" s="144">
        <v>43434</v>
      </c>
      <c r="G67" s="159">
        <f t="shared" si="3"/>
        <v>0.96666666666666667</v>
      </c>
      <c r="H67" s="121" t="s">
        <v>2686</v>
      </c>
      <c r="I67" s="63" t="s">
        <v>110</v>
      </c>
      <c r="J67" s="63" t="s">
        <v>812</v>
      </c>
      <c r="K67" s="122">
        <v>103339577</v>
      </c>
      <c r="L67" s="65" t="s">
        <v>1148</v>
      </c>
      <c r="M67" s="67"/>
      <c r="N67" s="65" t="s">
        <v>27</v>
      </c>
      <c r="O67" s="65" t="s">
        <v>26</v>
      </c>
      <c r="P67" s="79"/>
    </row>
    <row r="68" spans="1:16" s="7" customFormat="1" ht="24.75" customHeight="1" outlineLevel="1" x14ac:dyDescent="0.25">
      <c r="A68" s="143">
        <v>21</v>
      </c>
      <c r="B68" s="121" t="s">
        <v>2664</v>
      </c>
      <c r="C68" s="65" t="s">
        <v>31</v>
      </c>
      <c r="D68" s="63" t="s">
        <v>2687</v>
      </c>
      <c r="E68" s="144">
        <v>43313</v>
      </c>
      <c r="F68" s="144">
        <v>43404</v>
      </c>
      <c r="G68" s="159">
        <f t="shared" si="3"/>
        <v>3.0333333333333332</v>
      </c>
      <c r="H68" s="64" t="s">
        <v>2688</v>
      </c>
      <c r="I68" s="63" t="s">
        <v>110</v>
      </c>
      <c r="J68" s="63" t="s">
        <v>769</v>
      </c>
      <c r="K68" s="66">
        <v>313146113</v>
      </c>
      <c r="L68" s="65" t="s">
        <v>1148</v>
      </c>
      <c r="M68" s="67"/>
      <c r="N68" s="65" t="s">
        <v>27</v>
      </c>
      <c r="O68" s="65" t="s">
        <v>1148</v>
      </c>
      <c r="P68" s="79"/>
    </row>
    <row r="69" spans="1:16" s="7" customFormat="1" ht="24.75" customHeight="1" outlineLevel="1" x14ac:dyDescent="0.25">
      <c r="A69" s="143">
        <v>22</v>
      </c>
      <c r="B69" s="121" t="s">
        <v>2664</v>
      </c>
      <c r="C69" s="65" t="s">
        <v>31</v>
      </c>
      <c r="D69" s="120" t="s">
        <v>2687</v>
      </c>
      <c r="E69" s="144">
        <v>43313</v>
      </c>
      <c r="F69" s="144">
        <v>43404</v>
      </c>
      <c r="G69" s="159">
        <f t="shared" si="3"/>
        <v>3.0333333333333332</v>
      </c>
      <c r="H69" s="121" t="s">
        <v>2688</v>
      </c>
      <c r="I69" s="63" t="s">
        <v>110</v>
      </c>
      <c r="J69" s="63" t="s">
        <v>794</v>
      </c>
      <c r="K69" s="122">
        <v>313146113</v>
      </c>
      <c r="L69" s="65" t="s">
        <v>1148</v>
      </c>
      <c r="M69" s="67"/>
      <c r="N69" s="65" t="s">
        <v>27</v>
      </c>
      <c r="O69" s="65" t="s">
        <v>1148</v>
      </c>
      <c r="P69" s="79"/>
    </row>
    <row r="70" spans="1:16" s="7" customFormat="1" ht="24.75" customHeight="1" outlineLevel="1" x14ac:dyDescent="0.25">
      <c r="A70" s="143">
        <v>23</v>
      </c>
      <c r="B70" s="121" t="s">
        <v>2664</v>
      </c>
      <c r="C70" s="65" t="s">
        <v>31</v>
      </c>
      <c r="D70" s="120" t="s">
        <v>2687</v>
      </c>
      <c r="E70" s="144">
        <v>43313</v>
      </c>
      <c r="F70" s="144">
        <v>43404</v>
      </c>
      <c r="G70" s="159">
        <f t="shared" si="3"/>
        <v>3.0333333333333332</v>
      </c>
      <c r="H70" s="121" t="s">
        <v>2688</v>
      </c>
      <c r="I70" s="63" t="s">
        <v>110</v>
      </c>
      <c r="J70" s="63" t="s">
        <v>812</v>
      </c>
      <c r="K70" s="122">
        <v>313146113</v>
      </c>
      <c r="L70" s="65" t="s">
        <v>1148</v>
      </c>
      <c r="M70" s="67"/>
      <c r="N70" s="65" t="s">
        <v>27</v>
      </c>
      <c r="O70" s="65" t="s">
        <v>1148</v>
      </c>
      <c r="P70" s="79"/>
    </row>
    <row r="71" spans="1:16" s="7" customFormat="1" ht="24.75" customHeight="1" outlineLevel="1" x14ac:dyDescent="0.25">
      <c r="A71" s="143">
        <v>24</v>
      </c>
      <c r="B71" s="121" t="s">
        <v>2664</v>
      </c>
      <c r="C71" s="65" t="s">
        <v>31</v>
      </c>
      <c r="D71" s="63" t="s">
        <v>2689</v>
      </c>
      <c r="E71" s="144">
        <v>43085</v>
      </c>
      <c r="F71" s="144">
        <v>43312</v>
      </c>
      <c r="G71" s="159">
        <f t="shared" si="3"/>
        <v>7.5666666666666664</v>
      </c>
      <c r="H71" s="64" t="s">
        <v>2690</v>
      </c>
      <c r="I71" s="63" t="s">
        <v>110</v>
      </c>
      <c r="J71" s="63" t="s">
        <v>769</v>
      </c>
      <c r="K71" s="66">
        <v>507893482</v>
      </c>
      <c r="L71" s="65" t="s">
        <v>1148</v>
      </c>
      <c r="M71" s="67"/>
      <c r="N71" s="65" t="s">
        <v>27</v>
      </c>
      <c r="O71" s="65" t="s">
        <v>26</v>
      </c>
      <c r="P71" s="79"/>
    </row>
    <row r="72" spans="1:16" s="7" customFormat="1" ht="24.75" customHeight="1" outlineLevel="1" x14ac:dyDescent="0.25">
      <c r="A72" s="143">
        <v>25</v>
      </c>
      <c r="B72" s="121" t="s">
        <v>2664</v>
      </c>
      <c r="C72" s="65" t="s">
        <v>31</v>
      </c>
      <c r="D72" s="120" t="s">
        <v>2689</v>
      </c>
      <c r="E72" s="144">
        <v>43085</v>
      </c>
      <c r="F72" s="144">
        <v>43312</v>
      </c>
      <c r="G72" s="159">
        <f t="shared" si="3"/>
        <v>7.5666666666666664</v>
      </c>
      <c r="H72" s="121" t="s">
        <v>2690</v>
      </c>
      <c r="I72" s="63" t="s">
        <v>110</v>
      </c>
      <c r="J72" s="63" t="s">
        <v>794</v>
      </c>
      <c r="K72" s="122">
        <v>507893482</v>
      </c>
      <c r="L72" s="65" t="s">
        <v>1148</v>
      </c>
      <c r="M72" s="67"/>
      <c r="N72" s="65" t="s">
        <v>27</v>
      </c>
      <c r="O72" s="65" t="s">
        <v>26</v>
      </c>
      <c r="P72" s="79"/>
    </row>
    <row r="73" spans="1:16" s="7" customFormat="1" ht="24.75" customHeight="1" outlineLevel="1" x14ac:dyDescent="0.25">
      <c r="A73" s="143">
        <v>26</v>
      </c>
      <c r="B73" s="121" t="s">
        <v>2664</v>
      </c>
      <c r="C73" s="65" t="s">
        <v>31</v>
      </c>
      <c r="D73" s="120" t="s">
        <v>2689</v>
      </c>
      <c r="E73" s="144">
        <v>43085</v>
      </c>
      <c r="F73" s="144">
        <v>43312</v>
      </c>
      <c r="G73" s="159">
        <f t="shared" si="3"/>
        <v>7.5666666666666664</v>
      </c>
      <c r="H73" s="121" t="s">
        <v>2690</v>
      </c>
      <c r="I73" s="63" t="s">
        <v>110</v>
      </c>
      <c r="J73" s="63" t="s">
        <v>812</v>
      </c>
      <c r="K73" s="122">
        <v>507893482</v>
      </c>
      <c r="L73" s="65" t="s">
        <v>1148</v>
      </c>
      <c r="M73" s="67"/>
      <c r="N73" s="65" t="s">
        <v>27</v>
      </c>
      <c r="O73" s="65" t="s">
        <v>26</v>
      </c>
      <c r="P73" s="79"/>
    </row>
    <row r="74" spans="1:16" s="7" customFormat="1" ht="24.75" customHeight="1" outlineLevel="1" x14ac:dyDescent="0.25">
      <c r="A74" s="143">
        <v>27</v>
      </c>
      <c r="B74" s="121" t="s">
        <v>2664</v>
      </c>
      <c r="C74" s="65" t="s">
        <v>31</v>
      </c>
      <c r="D74" s="63" t="s">
        <v>2691</v>
      </c>
      <c r="E74" s="144">
        <v>42719</v>
      </c>
      <c r="F74" s="144">
        <v>43084</v>
      </c>
      <c r="G74" s="159">
        <f t="shared" si="3"/>
        <v>12.166666666666666</v>
      </c>
      <c r="H74" s="64" t="s">
        <v>2692</v>
      </c>
      <c r="I74" s="63" t="s">
        <v>110</v>
      </c>
      <c r="J74" s="63" t="s">
        <v>769</v>
      </c>
      <c r="K74" s="66">
        <v>757686906</v>
      </c>
      <c r="L74" s="65" t="s">
        <v>1148</v>
      </c>
      <c r="M74" s="67"/>
      <c r="N74" s="65" t="s">
        <v>27</v>
      </c>
      <c r="O74" s="65" t="s">
        <v>1148</v>
      </c>
      <c r="P74" s="79"/>
    </row>
    <row r="75" spans="1:16" s="7" customFormat="1" ht="24.75" customHeight="1" outlineLevel="1" x14ac:dyDescent="0.25">
      <c r="A75" s="143">
        <v>28</v>
      </c>
      <c r="B75" s="121" t="s">
        <v>2664</v>
      </c>
      <c r="C75" s="65" t="s">
        <v>31</v>
      </c>
      <c r="D75" s="120" t="s">
        <v>2691</v>
      </c>
      <c r="E75" s="144">
        <v>42719</v>
      </c>
      <c r="F75" s="144">
        <v>43084</v>
      </c>
      <c r="G75" s="159">
        <f t="shared" si="3"/>
        <v>12.166666666666666</v>
      </c>
      <c r="H75" s="121" t="s">
        <v>2692</v>
      </c>
      <c r="I75" s="63" t="s">
        <v>110</v>
      </c>
      <c r="J75" s="63" t="s">
        <v>794</v>
      </c>
      <c r="K75" s="122">
        <v>757686906</v>
      </c>
      <c r="L75" s="65" t="s">
        <v>1148</v>
      </c>
      <c r="M75" s="67"/>
      <c r="N75" s="65" t="s">
        <v>27</v>
      </c>
      <c r="O75" s="65" t="s">
        <v>1148</v>
      </c>
      <c r="P75" s="79"/>
    </row>
    <row r="76" spans="1:16" s="7" customFormat="1" ht="24.75" customHeight="1" outlineLevel="1" x14ac:dyDescent="0.25">
      <c r="A76" s="143">
        <v>29</v>
      </c>
      <c r="B76" s="121" t="s">
        <v>2664</v>
      </c>
      <c r="C76" s="65" t="s">
        <v>31</v>
      </c>
      <c r="D76" s="120" t="s">
        <v>2691</v>
      </c>
      <c r="E76" s="144">
        <v>42719</v>
      </c>
      <c r="F76" s="144">
        <v>43084</v>
      </c>
      <c r="G76" s="159">
        <f t="shared" si="3"/>
        <v>12.166666666666666</v>
      </c>
      <c r="H76" s="121" t="s">
        <v>2692</v>
      </c>
      <c r="I76" s="63" t="s">
        <v>110</v>
      </c>
      <c r="J76" s="63" t="s">
        <v>812</v>
      </c>
      <c r="K76" s="122">
        <v>757686906</v>
      </c>
      <c r="L76" s="65" t="s">
        <v>1148</v>
      </c>
      <c r="M76" s="67"/>
      <c r="N76" s="65" t="s">
        <v>27</v>
      </c>
      <c r="O76" s="65" t="s">
        <v>1148</v>
      </c>
      <c r="P76" s="79"/>
    </row>
    <row r="77" spans="1:16" s="7" customFormat="1" ht="24.75" customHeight="1" outlineLevel="1" x14ac:dyDescent="0.25">
      <c r="A77" s="143">
        <v>30</v>
      </c>
      <c r="B77" s="121" t="s">
        <v>2664</v>
      </c>
      <c r="C77" s="65" t="s">
        <v>31</v>
      </c>
      <c r="D77" s="63" t="s">
        <v>2694</v>
      </c>
      <c r="E77" s="144">
        <v>42675</v>
      </c>
      <c r="F77" s="144">
        <v>43312</v>
      </c>
      <c r="G77" s="159">
        <f t="shared" si="3"/>
        <v>21.233333333333334</v>
      </c>
      <c r="H77" s="64" t="s">
        <v>2695</v>
      </c>
      <c r="I77" s="63" t="s">
        <v>110</v>
      </c>
      <c r="J77" s="63" t="s">
        <v>110</v>
      </c>
      <c r="K77" s="66">
        <v>12223735153</v>
      </c>
      <c r="L77" s="65" t="s">
        <v>1148</v>
      </c>
      <c r="M77" s="67"/>
      <c r="N77" s="65" t="s">
        <v>27</v>
      </c>
      <c r="O77" s="65" t="s">
        <v>26</v>
      </c>
      <c r="P77" s="79"/>
    </row>
    <row r="78" spans="1:16" s="7" customFormat="1" ht="24.75" customHeight="1" outlineLevel="1" x14ac:dyDescent="0.25">
      <c r="A78" s="143">
        <v>31</v>
      </c>
      <c r="B78" s="121" t="s">
        <v>2664</v>
      </c>
      <c r="C78" s="65" t="s">
        <v>31</v>
      </c>
      <c r="D78" s="120" t="s">
        <v>2694</v>
      </c>
      <c r="E78" s="144">
        <v>42675</v>
      </c>
      <c r="F78" s="144">
        <v>43312</v>
      </c>
      <c r="G78" s="159">
        <f t="shared" si="3"/>
        <v>21.233333333333334</v>
      </c>
      <c r="H78" s="121" t="s">
        <v>2695</v>
      </c>
      <c r="I78" s="63" t="s">
        <v>110</v>
      </c>
      <c r="J78" s="63" t="s">
        <v>794</v>
      </c>
      <c r="K78" s="122">
        <v>12223735153</v>
      </c>
      <c r="L78" s="65" t="s">
        <v>1148</v>
      </c>
      <c r="M78" s="67"/>
      <c r="N78" s="65" t="s">
        <v>27</v>
      </c>
      <c r="O78" s="65" t="s">
        <v>26</v>
      </c>
      <c r="P78" s="79"/>
    </row>
    <row r="79" spans="1:16" s="7" customFormat="1" ht="24.75" customHeight="1" outlineLevel="1" x14ac:dyDescent="0.25">
      <c r="A79" s="143">
        <v>32</v>
      </c>
      <c r="B79" s="121" t="s">
        <v>2664</v>
      </c>
      <c r="C79" s="65" t="s">
        <v>31</v>
      </c>
      <c r="D79" s="120" t="s">
        <v>2694</v>
      </c>
      <c r="E79" s="144">
        <v>42675</v>
      </c>
      <c r="F79" s="144">
        <v>43312</v>
      </c>
      <c r="G79" s="159">
        <f t="shared" si="3"/>
        <v>21.233333333333334</v>
      </c>
      <c r="H79" s="121" t="s">
        <v>2695</v>
      </c>
      <c r="I79" s="63" t="s">
        <v>110</v>
      </c>
      <c r="J79" s="63" t="s">
        <v>431</v>
      </c>
      <c r="K79" s="122">
        <v>12223735153</v>
      </c>
      <c r="L79" s="65" t="s">
        <v>1148</v>
      </c>
      <c r="M79" s="67"/>
      <c r="N79" s="65" t="s">
        <v>27</v>
      </c>
      <c r="O79" s="65" t="s">
        <v>26</v>
      </c>
      <c r="P79" s="79"/>
    </row>
    <row r="80" spans="1:16" s="7" customFormat="1" ht="24.75" customHeight="1" outlineLevel="1" x14ac:dyDescent="0.25">
      <c r="A80" s="143">
        <v>33</v>
      </c>
      <c r="B80" s="121" t="s">
        <v>2664</v>
      </c>
      <c r="C80" s="65" t="s">
        <v>31</v>
      </c>
      <c r="D80" s="120" t="s">
        <v>2694</v>
      </c>
      <c r="E80" s="144">
        <v>42675</v>
      </c>
      <c r="F80" s="144">
        <v>43312</v>
      </c>
      <c r="G80" s="159">
        <f t="shared" si="3"/>
        <v>21.233333333333334</v>
      </c>
      <c r="H80" s="121" t="s">
        <v>2695</v>
      </c>
      <c r="I80" s="63" t="s">
        <v>110</v>
      </c>
      <c r="J80" s="63" t="s">
        <v>783</v>
      </c>
      <c r="K80" s="122">
        <v>12223735153</v>
      </c>
      <c r="L80" s="65" t="s">
        <v>1148</v>
      </c>
      <c r="M80" s="67"/>
      <c r="N80" s="65" t="s">
        <v>27</v>
      </c>
      <c r="O80" s="65" t="s">
        <v>26</v>
      </c>
      <c r="P80" s="79"/>
    </row>
    <row r="81" spans="1:16" s="7" customFormat="1" ht="24.75" customHeight="1" outlineLevel="1" x14ac:dyDescent="0.25">
      <c r="A81" s="143">
        <v>34</v>
      </c>
      <c r="B81" s="121" t="s">
        <v>2664</v>
      </c>
      <c r="C81" s="65" t="s">
        <v>31</v>
      </c>
      <c r="D81" s="120" t="s">
        <v>2694</v>
      </c>
      <c r="E81" s="144">
        <v>42675</v>
      </c>
      <c r="F81" s="144">
        <v>43312</v>
      </c>
      <c r="G81" s="159">
        <f t="shared" si="3"/>
        <v>21.233333333333334</v>
      </c>
      <c r="H81" s="121" t="s">
        <v>2695</v>
      </c>
      <c r="I81" s="63" t="s">
        <v>110</v>
      </c>
      <c r="J81" s="63" t="s">
        <v>812</v>
      </c>
      <c r="K81" s="122">
        <v>12223735153</v>
      </c>
      <c r="L81" s="65" t="s">
        <v>1148</v>
      </c>
      <c r="M81" s="67"/>
      <c r="N81" s="65" t="s">
        <v>27</v>
      </c>
      <c r="O81" s="65" t="s">
        <v>26</v>
      </c>
      <c r="P81" s="79"/>
    </row>
    <row r="82" spans="1:16" s="7" customFormat="1" ht="24.75" customHeight="1" outlineLevel="1" x14ac:dyDescent="0.25">
      <c r="A82" s="143">
        <v>35</v>
      </c>
      <c r="B82" s="121" t="s">
        <v>2664</v>
      </c>
      <c r="C82" s="65" t="s">
        <v>31</v>
      </c>
      <c r="D82" s="120" t="s">
        <v>2694</v>
      </c>
      <c r="E82" s="144">
        <v>42675</v>
      </c>
      <c r="F82" s="144">
        <v>43312</v>
      </c>
      <c r="G82" s="159">
        <f t="shared" si="3"/>
        <v>21.233333333333334</v>
      </c>
      <c r="H82" s="121" t="s">
        <v>2695</v>
      </c>
      <c r="I82" s="63" t="s">
        <v>110</v>
      </c>
      <c r="J82" s="63" t="s">
        <v>771</v>
      </c>
      <c r="K82" s="122">
        <v>12223735153</v>
      </c>
      <c r="L82" s="65" t="s">
        <v>1148</v>
      </c>
      <c r="M82" s="67"/>
      <c r="N82" s="65" t="s">
        <v>27</v>
      </c>
      <c r="O82" s="65" t="s">
        <v>26</v>
      </c>
      <c r="P82" s="79"/>
    </row>
    <row r="83" spans="1:16" s="7" customFormat="1" ht="24.75" customHeight="1" outlineLevel="1" x14ac:dyDescent="0.25">
      <c r="A83" s="143">
        <v>36</v>
      </c>
      <c r="B83" s="121" t="s">
        <v>2664</v>
      </c>
      <c r="C83" s="65" t="s">
        <v>31</v>
      </c>
      <c r="D83" s="120" t="s">
        <v>2694</v>
      </c>
      <c r="E83" s="144">
        <v>42675</v>
      </c>
      <c r="F83" s="144">
        <v>43312</v>
      </c>
      <c r="G83" s="159">
        <f t="shared" si="3"/>
        <v>21.233333333333334</v>
      </c>
      <c r="H83" s="121" t="s">
        <v>2695</v>
      </c>
      <c r="I83" s="63" t="s">
        <v>110</v>
      </c>
      <c r="J83" s="63" t="s">
        <v>769</v>
      </c>
      <c r="K83" s="122">
        <v>12223735153</v>
      </c>
      <c r="L83" s="65" t="s">
        <v>1148</v>
      </c>
      <c r="M83" s="67"/>
      <c r="N83" s="65" t="s">
        <v>27</v>
      </c>
      <c r="O83" s="65" t="s">
        <v>26</v>
      </c>
      <c r="P83" s="79"/>
    </row>
    <row r="84" spans="1:16" s="7" customFormat="1" ht="24.75" customHeight="1" outlineLevel="1" x14ac:dyDescent="0.25">
      <c r="A84" s="143">
        <v>37</v>
      </c>
      <c r="B84" s="121" t="s">
        <v>2664</v>
      </c>
      <c r="C84" s="65" t="s">
        <v>31</v>
      </c>
      <c r="D84" s="63" t="s">
        <v>2693</v>
      </c>
      <c r="E84" s="144">
        <v>42675</v>
      </c>
      <c r="F84" s="144">
        <v>42719</v>
      </c>
      <c r="G84" s="159">
        <f t="shared" si="3"/>
        <v>1.4666666666666666</v>
      </c>
      <c r="H84" s="64" t="s">
        <v>2696</v>
      </c>
      <c r="I84" s="63" t="s">
        <v>110</v>
      </c>
      <c r="J84" s="63" t="s">
        <v>769</v>
      </c>
      <c r="K84" s="66">
        <v>170529975</v>
      </c>
      <c r="L84" s="65" t="s">
        <v>1148</v>
      </c>
      <c r="M84" s="67"/>
      <c r="N84" s="65" t="s">
        <v>27</v>
      </c>
      <c r="O84" s="65" t="s">
        <v>1148</v>
      </c>
      <c r="P84" s="79"/>
    </row>
    <row r="85" spans="1:16" s="7" customFormat="1" ht="24.75" customHeight="1" outlineLevel="1" x14ac:dyDescent="0.25">
      <c r="A85" s="143">
        <v>38</v>
      </c>
      <c r="B85" s="121" t="s">
        <v>2664</v>
      </c>
      <c r="C85" s="65" t="s">
        <v>31</v>
      </c>
      <c r="D85" s="120" t="s">
        <v>2693</v>
      </c>
      <c r="E85" s="144">
        <v>42675</v>
      </c>
      <c r="F85" s="144">
        <v>42719</v>
      </c>
      <c r="G85" s="159">
        <f t="shared" si="3"/>
        <v>1.4666666666666666</v>
      </c>
      <c r="H85" s="121" t="s">
        <v>2696</v>
      </c>
      <c r="I85" s="63" t="s">
        <v>110</v>
      </c>
      <c r="J85" s="63" t="s">
        <v>794</v>
      </c>
      <c r="K85" s="122">
        <v>170529975</v>
      </c>
      <c r="L85" s="65" t="s">
        <v>1148</v>
      </c>
      <c r="M85" s="67"/>
      <c r="N85" s="65" t="s">
        <v>27</v>
      </c>
      <c r="O85" s="65" t="s">
        <v>1148</v>
      </c>
      <c r="P85" s="79"/>
    </row>
    <row r="86" spans="1:16" s="7" customFormat="1" ht="24.75" customHeight="1" outlineLevel="1" x14ac:dyDescent="0.25">
      <c r="A86" s="143">
        <v>39</v>
      </c>
      <c r="B86" s="121" t="s">
        <v>2664</v>
      </c>
      <c r="C86" s="65" t="s">
        <v>31</v>
      </c>
      <c r="D86" s="120" t="s">
        <v>2693</v>
      </c>
      <c r="E86" s="144">
        <v>42675</v>
      </c>
      <c r="F86" s="144">
        <v>42719</v>
      </c>
      <c r="G86" s="159">
        <f t="shared" si="3"/>
        <v>1.4666666666666666</v>
      </c>
      <c r="H86" s="121" t="s">
        <v>2696</v>
      </c>
      <c r="I86" s="63" t="s">
        <v>110</v>
      </c>
      <c r="J86" s="63" t="s">
        <v>812</v>
      </c>
      <c r="K86" s="122">
        <v>170529975</v>
      </c>
      <c r="L86" s="65" t="s">
        <v>1148</v>
      </c>
      <c r="M86" s="67"/>
      <c r="N86" s="65" t="s">
        <v>27</v>
      </c>
      <c r="O86" s="65" t="s">
        <v>1148</v>
      </c>
      <c r="P86" s="79"/>
    </row>
    <row r="87" spans="1:16" s="7" customFormat="1" ht="24.75" customHeight="1" outlineLevel="1" x14ac:dyDescent="0.25">
      <c r="A87" s="143">
        <v>40</v>
      </c>
      <c r="B87" s="121" t="s">
        <v>2664</v>
      </c>
      <c r="C87" s="65" t="s">
        <v>31</v>
      </c>
      <c r="D87" s="63" t="s">
        <v>2697</v>
      </c>
      <c r="E87" s="144">
        <v>42397</v>
      </c>
      <c r="F87" s="144">
        <v>42674</v>
      </c>
      <c r="G87" s="159">
        <f t="shared" si="3"/>
        <v>9.2333333333333325</v>
      </c>
      <c r="H87" s="64" t="s">
        <v>2698</v>
      </c>
      <c r="I87" s="63" t="s">
        <v>110</v>
      </c>
      <c r="J87" s="63" t="s">
        <v>110</v>
      </c>
      <c r="K87" s="66">
        <v>4787716989</v>
      </c>
      <c r="L87" s="65" t="s">
        <v>1148</v>
      </c>
      <c r="M87" s="67"/>
      <c r="N87" s="65" t="s">
        <v>27</v>
      </c>
      <c r="O87" s="65" t="s">
        <v>26</v>
      </c>
      <c r="P87" s="79"/>
    </row>
    <row r="88" spans="1:16" s="7" customFormat="1" ht="24.75" customHeight="1" outlineLevel="1" x14ac:dyDescent="0.25">
      <c r="A88" s="143">
        <v>41</v>
      </c>
      <c r="B88" s="121" t="s">
        <v>2664</v>
      </c>
      <c r="C88" s="65" t="s">
        <v>31</v>
      </c>
      <c r="D88" s="120" t="s">
        <v>2697</v>
      </c>
      <c r="E88" s="144">
        <v>42397</v>
      </c>
      <c r="F88" s="144">
        <v>42674</v>
      </c>
      <c r="G88" s="159">
        <f t="shared" si="3"/>
        <v>9.2333333333333325</v>
      </c>
      <c r="H88" s="121" t="s">
        <v>2698</v>
      </c>
      <c r="I88" s="63" t="s">
        <v>110</v>
      </c>
      <c r="J88" s="63" t="s">
        <v>794</v>
      </c>
      <c r="K88" s="122">
        <v>4787716989</v>
      </c>
      <c r="L88" s="65" t="s">
        <v>1148</v>
      </c>
      <c r="M88" s="67"/>
      <c r="N88" s="65" t="s">
        <v>27</v>
      </c>
      <c r="O88" s="65" t="s">
        <v>26</v>
      </c>
      <c r="P88" s="79"/>
    </row>
    <row r="89" spans="1:16" s="7" customFormat="1" ht="24.75" customHeight="1" outlineLevel="1" x14ac:dyDescent="0.25">
      <c r="A89" s="143">
        <v>42</v>
      </c>
      <c r="B89" s="121" t="s">
        <v>2664</v>
      </c>
      <c r="C89" s="65" t="s">
        <v>31</v>
      </c>
      <c r="D89" s="120" t="s">
        <v>2697</v>
      </c>
      <c r="E89" s="144">
        <v>42397</v>
      </c>
      <c r="F89" s="144">
        <v>42674</v>
      </c>
      <c r="G89" s="159">
        <f t="shared" si="3"/>
        <v>9.2333333333333325</v>
      </c>
      <c r="H89" s="121" t="s">
        <v>2698</v>
      </c>
      <c r="I89" s="63" t="s">
        <v>110</v>
      </c>
      <c r="J89" s="63" t="s">
        <v>431</v>
      </c>
      <c r="K89" s="122">
        <v>4787716989</v>
      </c>
      <c r="L89" s="65" t="s">
        <v>1148</v>
      </c>
      <c r="M89" s="67"/>
      <c r="N89" s="65" t="s">
        <v>27</v>
      </c>
      <c r="O89" s="65" t="s">
        <v>26</v>
      </c>
      <c r="P89" s="79"/>
    </row>
    <row r="90" spans="1:16" s="7" customFormat="1" ht="24.75" customHeight="1" outlineLevel="1" x14ac:dyDescent="0.25">
      <c r="A90" s="143">
        <v>43</v>
      </c>
      <c r="B90" s="121" t="s">
        <v>2664</v>
      </c>
      <c r="C90" s="65" t="s">
        <v>31</v>
      </c>
      <c r="D90" s="120" t="s">
        <v>2697</v>
      </c>
      <c r="E90" s="144">
        <v>42397</v>
      </c>
      <c r="F90" s="144">
        <v>42674</v>
      </c>
      <c r="G90" s="159">
        <f t="shared" si="3"/>
        <v>9.2333333333333325</v>
      </c>
      <c r="H90" s="121" t="s">
        <v>2698</v>
      </c>
      <c r="I90" s="63" t="s">
        <v>110</v>
      </c>
      <c r="J90" s="63" t="s">
        <v>783</v>
      </c>
      <c r="K90" s="122">
        <v>4787716989</v>
      </c>
      <c r="L90" s="65" t="s">
        <v>1148</v>
      </c>
      <c r="M90" s="67"/>
      <c r="N90" s="65" t="s">
        <v>27</v>
      </c>
      <c r="O90" s="65" t="s">
        <v>26</v>
      </c>
      <c r="P90" s="79"/>
    </row>
    <row r="91" spans="1:16" s="7" customFormat="1" ht="24.75" customHeight="1" outlineLevel="1" x14ac:dyDescent="0.25">
      <c r="A91" s="142">
        <v>44</v>
      </c>
      <c r="B91" s="121" t="s">
        <v>2664</v>
      </c>
      <c r="C91" s="123" t="s">
        <v>31</v>
      </c>
      <c r="D91" s="120" t="s">
        <v>2697</v>
      </c>
      <c r="E91" s="144">
        <v>42397</v>
      </c>
      <c r="F91" s="144">
        <v>42674</v>
      </c>
      <c r="G91" s="159">
        <f t="shared" si="3"/>
        <v>9.2333333333333325</v>
      </c>
      <c r="H91" s="121" t="s">
        <v>2698</v>
      </c>
      <c r="I91" s="120" t="s">
        <v>110</v>
      </c>
      <c r="J91" s="120" t="s">
        <v>812</v>
      </c>
      <c r="K91" s="122">
        <v>4787716989</v>
      </c>
      <c r="L91" s="123" t="s">
        <v>1148</v>
      </c>
      <c r="M91" s="117"/>
      <c r="N91" s="123" t="s">
        <v>27</v>
      </c>
      <c r="O91" s="123" t="s">
        <v>26</v>
      </c>
      <c r="P91" s="79"/>
    </row>
    <row r="92" spans="1:16" s="7" customFormat="1" ht="24.75" customHeight="1" outlineLevel="1" x14ac:dyDescent="0.25">
      <c r="A92" s="142">
        <v>45</v>
      </c>
      <c r="B92" s="121" t="s">
        <v>2664</v>
      </c>
      <c r="C92" s="123" t="s">
        <v>31</v>
      </c>
      <c r="D92" s="120" t="s">
        <v>2697</v>
      </c>
      <c r="E92" s="144">
        <v>42397</v>
      </c>
      <c r="F92" s="144">
        <v>42674</v>
      </c>
      <c r="G92" s="159">
        <f t="shared" si="3"/>
        <v>9.2333333333333325</v>
      </c>
      <c r="H92" s="121" t="s">
        <v>2698</v>
      </c>
      <c r="I92" s="120" t="s">
        <v>110</v>
      </c>
      <c r="J92" s="120" t="s">
        <v>771</v>
      </c>
      <c r="K92" s="122">
        <v>4787716989</v>
      </c>
      <c r="L92" s="123" t="s">
        <v>1148</v>
      </c>
      <c r="M92" s="117"/>
      <c r="N92" s="123" t="s">
        <v>27</v>
      </c>
      <c r="O92" s="123" t="s">
        <v>26</v>
      </c>
      <c r="P92" s="79"/>
    </row>
    <row r="93" spans="1:16" s="7" customFormat="1" ht="24.75" customHeight="1" outlineLevel="1" x14ac:dyDescent="0.25">
      <c r="A93" s="142">
        <v>46</v>
      </c>
      <c r="B93" s="121" t="s">
        <v>2664</v>
      </c>
      <c r="C93" s="123" t="s">
        <v>31</v>
      </c>
      <c r="D93" s="120" t="s">
        <v>2697</v>
      </c>
      <c r="E93" s="144">
        <v>42397</v>
      </c>
      <c r="F93" s="144">
        <v>42674</v>
      </c>
      <c r="G93" s="159">
        <f t="shared" si="3"/>
        <v>9.2333333333333325</v>
      </c>
      <c r="H93" s="121" t="s">
        <v>2698</v>
      </c>
      <c r="I93" s="120" t="s">
        <v>110</v>
      </c>
      <c r="J93" s="120" t="s">
        <v>769</v>
      </c>
      <c r="K93" s="122">
        <v>4787716989</v>
      </c>
      <c r="L93" s="123" t="s">
        <v>1148</v>
      </c>
      <c r="M93" s="117"/>
      <c r="N93" s="123" t="s">
        <v>27</v>
      </c>
      <c r="O93" s="123" t="s">
        <v>26</v>
      </c>
      <c r="P93" s="79"/>
    </row>
    <row r="94" spans="1:16" s="7" customFormat="1" ht="24.75" customHeight="1" outlineLevel="1" x14ac:dyDescent="0.25">
      <c r="A94" s="142">
        <v>47</v>
      </c>
      <c r="B94" s="121" t="s">
        <v>2664</v>
      </c>
      <c r="C94" s="123" t="s">
        <v>31</v>
      </c>
      <c r="D94" s="120" t="s">
        <v>2699</v>
      </c>
      <c r="E94" s="144">
        <v>42037</v>
      </c>
      <c r="F94" s="144">
        <v>42369</v>
      </c>
      <c r="G94" s="159">
        <f t="shared" si="3"/>
        <v>11.066666666666666</v>
      </c>
      <c r="H94" s="121" t="s">
        <v>2700</v>
      </c>
      <c r="I94" s="120" t="s">
        <v>110</v>
      </c>
      <c r="J94" s="120" t="s">
        <v>783</v>
      </c>
      <c r="K94" s="122">
        <v>1755375074</v>
      </c>
      <c r="L94" s="123" t="s">
        <v>1148</v>
      </c>
      <c r="M94" s="117"/>
      <c r="N94" s="123" t="s">
        <v>27</v>
      </c>
      <c r="O94" s="123" t="s">
        <v>26</v>
      </c>
      <c r="P94" s="79"/>
    </row>
    <row r="95" spans="1:16" s="7" customFormat="1" ht="24.75" customHeight="1" outlineLevel="1" x14ac:dyDescent="0.25">
      <c r="A95" s="143">
        <v>48</v>
      </c>
      <c r="B95" s="121" t="s">
        <v>2664</v>
      </c>
      <c r="C95" s="123" t="s">
        <v>31</v>
      </c>
      <c r="D95" s="120" t="s">
        <v>2699</v>
      </c>
      <c r="E95" s="144">
        <v>42037</v>
      </c>
      <c r="F95" s="144">
        <v>42369</v>
      </c>
      <c r="G95" s="159">
        <f t="shared" si="3"/>
        <v>11.066666666666666</v>
      </c>
      <c r="H95" s="121" t="s">
        <v>2700</v>
      </c>
      <c r="I95" s="120" t="s">
        <v>110</v>
      </c>
      <c r="J95" s="120" t="s">
        <v>771</v>
      </c>
      <c r="K95" s="122">
        <v>1755375074</v>
      </c>
      <c r="L95" s="123" t="s">
        <v>1148</v>
      </c>
      <c r="M95" s="117"/>
      <c r="N95" s="123" t="s">
        <v>27</v>
      </c>
      <c r="O95" s="123" t="s">
        <v>26</v>
      </c>
      <c r="P95" s="79"/>
    </row>
    <row r="96" spans="1:16" s="7" customFormat="1" ht="24.75" customHeight="1" outlineLevel="1" x14ac:dyDescent="0.25">
      <c r="A96" s="143">
        <v>49</v>
      </c>
      <c r="B96" s="121" t="s">
        <v>2664</v>
      </c>
      <c r="C96" s="123" t="s">
        <v>31</v>
      </c>
      <c r="D96" s="120" t="s">
        <v>2699</v>
      </c>
      <c r="E96" s="144">
        <v>42037</v>
      </c>
      <c r="F96" s="144">
        <v>42369</v>
      </c>
      <c r="G96" s="159">
        <f t="shared" si="3"/>
        <v>11.066666666666666</v>
      </c>
      <c r="H96" s="121" t="s">
        <v>2700</v>
      </c>
      <c r="I96" s="120" t="s">
        <v>110</v>
      </c>
      <c r="J96" s="120" t="s">
        <v>812</v>
      </c>
      <c r="K96" s="122">
        <v>1755375074</v>
      </c>
      <c r="L96" s="123" t="s">
        <v>1148</v>
      </c>
      <c r="M96" s="117"/>
      <c r="N96" s="123" t="s">
        <v>27</v>
      </c>
      <c r="O96" s="123" t="s">
        <v>26</v>
      </c>
      <c r="P96" s="79"/>
    </row>
    <row r="97" spans="1:16" s="7" customFormat="1" ht="24.75" customHeight="1" outlineLevel="1" x14ac:dyDescent="0.25">
      <c r="A97" s="143">
        <v>50</v>
      </c>
      <c r="B97" s="121" t="s">
        <v>2664</v>
      </c>
      <c r="C97" s="123" t="s">
        <v>31</v>
      </c>
      <c r="D97" s="120" t="s">
        <v>2701</v>
      </c>
      <c r="E97" s="144">
        <v>41662</v>
      </c>
      <c r="F97" s="144">
        <v>42035</v>
      </c>
      <c r="G97" s="159">
        <f t="shared" si="3"/>
        <v>12.433333333333334</v>
      </c>
      <c r="H97" s="121" t="s">
        <v>2700</v>
      </c>
      <c r="I97" s="120" t="s">
        <v>110</v>
      </c>
      <c r="J97" s="120" t="s">
        <v>431</v>
      </c>
      <c r="K97" s="122">
        <v>1937329349</v>
      </c>
      <c r="L97" s="123" t="s">
        <v>1148</v>
      </c>
      <c r="M97" s="117"/>
      <c r="N97" s="123" t="s">
        <v>27</v>
      </c>
      <c r="O97" s="123" t="s">
        <v>26</v>
      </c>
      <c r="P97" s="79"/>
    </row>
    <row r="98" spans="1:16" s="7" customFormat="1" ht="24.75" customHeight="1" outlineLevel="1" x14ac:dyDescent="0.25">
      <c r="A98" s="143">
        <v>51</v>
      </c>
      <c r="B98" s="121" t="s">
        <v>2664</v>
      </c>
      <c r="C98" s="123" t="s">
        <v>31</v>
      </c>
      <c r="D98" s="120" t="s">
        <v>2701</v>
      </c>
      <c r="E98" s="144">
        <v>41662</v>
      </c>
      <c r="F98" s="144">
        <v>42035</v>
      </c>
      <c r="G98" s="159">
        <f t="shared" si="3"/>
        <v>12.433333333333334</v>
      </c>
      <c r="H98" s="121" t="s">
        <v>2700</v>
      </c>
      <c r="I98" s="120" t="s">
        <v>110</v>
      </c>
      <c r="J98" s="120" t="s">
        <v>812</v>
      </c>
      <c r="K98" s="122">
        <v>1937329349</v>
      </c>
      <c r="L98" s="123" t="s">
        <v>1148</v>
      </c>
      <c r="M98" s="117"/>
      <c r="N98" s="123" t="s">
        <v>27</v>
      </c>
      <c r="O98" s="123" t="s">
        <v>26</v>
      </c>
      <c r="P98" s="79"/>
    </row>
    <row r="99" spans="1:16" s="7" customFormat="1" ht="24.75" customHeight="1" outlineLevel="1" x14ac:dyDescent="0.25">
      <c r="A99" s="143">
        <v>52</v>
      </c>
      <c r="B99" s="121" t="s">
        <v>2664</v>
      </c>
      <c r="C99" s="123" t="s">
        <v>31</v>
      </c>
      <c r="D99" s="120" t="s">
        <v>2701</v>
      </c>
      <c r="E99" s="144">
        <v>41662</v>
      </c>
      <c r="F99" s="144">
        <v>42035</v>
      </c>
      <c r="G99" s="159">
        <f t="shared" si="3"/>
        <v>12.433333333333334</v>
      </c>
      <c r="H99" s="121" t="s">
        <v>2700</v>
      </c>
      <c r="I99" s="120" t="s">
        <v>110</v>
      </c>
      <c r="J99" s="120" t="s">
        <v>783</v>
      </c>
      <c r="K99" s="122">
        <v>1937329349</v>
      </c>
      <c r="L99" s="123" t="s">
        <v>1148</v>
      </c>
      <c r="M99" s="117"/>
      <c r="N99" s="123" t="s">
        <v>27</v>
      </c>
      <c r="O99" s="123" t="s">
        <v>26</v>
      </c>
      <c r="P99" s="79"/>
    </row>
    <row r="100" spans="1:16" s="7" customFormat="1" ht="24.75" customHeight="1" outlineLevel="1" x14ac:dyDescent="0.25">
      <c r="A100" s="143">
        <v>53</v>
      </c>
      <c r="B100" s="121" t="s">
        <v>2664</v>
      </c>
      <c r="C100" s="123" t="s">
        <v>31</v>
      </c>
      <c r="D100" s="120" t="s">
        <v>2701</v>
      </c>
      <c r="E100" s="144">
        <v>41662</v>
      </c>
      <c r="F100" s="144">
        <v>42035</v>
      </c>
      <c r="G100" s="159">
        <f t="shared" si="3"/>
        <v>12.433333333333334</v>
      </c>
      <c r="H100" s="121" t="s">
        <v>2700</v>
      </c>
      <c r="I100" s="120" t="s">
        <v>110</v>
      </c>
      <c r="J100" s="120" t="s">
        <v>771</v>
      </c>
      <c r="K100" s="122">
        <v>1937329349</v>
      </c>
      <c r="L100" s="123" t="s">
        <v>1148</v>
      </c>
      <c r="M100" s="117"/>
      <c r="N100" s="123" t="s">
        <v>27</v>
      </c>
      <c r="O100" s="123" t="s">
        <v>26</v>
      </c>
      <c r="P100" s="79"/>
    </row>
    <row r="101" spans="1:16" s="7" customFormat="1" ht="24.75" customHeight="1" outlineLevel="1" x14ac:dyDescent="0.25">
      <c r="A101" s="143">
        <v>54</v>
      </c>
      <c r="B101" s="121" t="s">
        <v>2664</v>
      </c>
      <c r="C101" s="123" t="s">
        <v>31</v>
      </c>
      <c r="D101" s="120" t="s">
        <v>2702</v>
      </c>
      <c r="E101" s="144">
        <v>41306</v>
      </c>
      <c r="F101" s="144">
        <v>41639</v>
      </c>
      <c r="G101" s="159">
        <f t="shared" si="3"/>
        <v>11.1</v>
      </c>
      <c r="H101" s="121" t="s">
        <v>2703</v>
      </c>
      <c r="I101" s="120" t="s">
        <v>110</v>
      </c>
      <c r="J101" s="120" t="s">
        <v>431</v>
      </c>
      <c r="K101" s="122">
        <v>1207795917</v>
      </c>
      <c r="L101" s="123" t="s">
        <v>1148</v>
      </c>
      <c r="M101" s="117"/>
      <c r="N101" s="123" t="s">
        <v>27</v>
      </c>
      <c r="O101" s="123" t="s">
        <v>1148</v>
      </c>
      <c r="P101" s="79"/>
    </row>
    <row r="102" spans="1:16" s="7" customFormat="1" ht="24.75" customHeight="1" outlineLevel="1" x14ac:dyDescent="0.25">
      <c r="A102" s="143">
        <v>55</v>
      </c>
      <c r="B102" s="121" t="s">
        <v>2664</v>
      </c>
      <c r="C102" s="123" t="s">
        <v>31</v>
      </c>
      <c r="D102" s="120" t="s">
        <v>2702</v>
      </c>
      <c r="E102" s="144">
        <v>41306</v>
      </c>
      <c r="F102" s="144">
        <v>41639</v>
      </c>
      <c r="G102" s="159">
        <f t="shared" si="3"/>
        <v>11.1</v>
      </c>
      <c r="H102" s="121" t="s">
        <v>2703</v>
      </c>
      <c r="I102" s="120" t="s">
        <v>110</v>
      </c>
      <c r="J102" s="120" t="s">
        <v>783</v>
      </c>
      <c r="K102" s="122">
        <v>1207795917</v>
      </c>
      <c r="L102" s="123" t="s">
        <v>1148</v>
      </c>
      <c r="M102" s="117"/>
      <c r="N102" s="123" t="s">
        <v>27</v>
      </c>
      <c r="O102" s="123" t="s">
        <v>1148</v>
      </c>
      <c r="P102" s="79"/>
    </row>
    <row r="103" spans="1:16" s="7" customFormat="1" ht="24.75" customHeight="1" outlineLevel="1" x14ac:dyDescent="0.25">
      <c r="A103" s="143">
        <v>56</v>
      </c>
      <c r="B103" s="121" t="s">
        <v>2664</v>
      </c>
      <c r="C103" s="123" t="s">
        <v>31</v>
      </c>
      <c r="D103" s="120" t="s">
        <v>2702</v>
      </c>
      <c r="E103" s="144">
        <v>41306</v>
      </c>
      <c r="F103" s="144">
        <v>41639</v>
      </c>
      <c r="G103" s="159">
        <f t="shared" si="3"/>
        <v>11.1</v>
      </c>
      <c r="H103" s="121" t="s">
        <v>2703</v>
      </c>
      <c r="I103" s="120" t="s">
        <v>110</v>
      </c>
      <c r="J103" s="120" t="s">
        <v>771</v>
      </c>
      <c r="K103" s="122">
        <v>1207795917</v>
      </c>
      <c r="L103" s="123" t="s">
        <v>1148</v>
      </c>
      <c r="M103" s="117"/>
      <c r="N103" s="123" t="s">
        <v>27</v>
      </c>
      <c r="O103" s="123" t="s">
        <v>1148</v>
      </c>
      <c r="P103" s="79"/>
    </row>
    <row r="104" spans="1:16" s="7" customFormat="1" ht="24.75" customHeight="1" outlineLevel="1" x14ac:dyDescent="0.25">
      <c r="A104" s="143">
        <v>57</v>
      </c>
      <c r="B104" s="121" t="s">
        <v>2664</v>
      </c>
      <c r="C104" s="123" t="s">
        <v>31</v>
      </c>
      <c r="D104" s="120" t="s">
        <v>2704</v>
      </c>
      <c r="E104" s="144">
        <v>40922</v>
      </c>
      <c r="F104" s="144">
        <v>41273</v>
      </c>
      <c r="G104" s="159">
        <f t="shared" si="3"/>
        <v>11.7</v>
      </c>
      <c r="H104" s="121" t="s">
        <v>2705</v>
      </c>
      <c r="I104" s="120" t="s">
        <v>110</v>
      </c>
      <c r="J104" s="120" t="s">
        <v>771</v>
      </c>
      <c r="K104" s="122">
        <v>409155326</v>
      </c>
      <c r="L104" s="123" t="s">
        <v>1148</v>
      </c>
      <c r="M104" s="117"/>
      <c r="N104" s="123" t="s">
        <v>27</v>
      </c>
      <c r="O104" s="123" t="s">
        <v>1148</v>
      </c>
      <c r="P104" s="79"/>
    </row>
    <row r="105" spans="1:16" s="7" customFormat="1" ht="24.75" customHeight="1" outlineLevel="1" x14ac:dyDescent="0.25">
      <c r="A105" s="143">
        <v>58</v>
      </c>
      <c r="B105" s="121" t="s">
        <v>2664</v>
      </c>
      <c r="C105" s="123" t="s">
        <v>31</v>
      </c>
      <c r="D105" s="120" t="s">
        <v>2706</v>
      </c>
      <c r="E105" s="144">
        <v>40583</v>
      </c>
      <c r="F105" s="144">
        <v>40908</v>
      </c>
      <c r="G105" s="159">
        <f t="shared" si="3"/>
        <v>10.833333333333334</v>
      </c>
      <c r="H105" s="121" t="s">
        <v>2707</v>
      </c>
      <c r="I105" s="120" t="s">
        <v>110</v>
      </c>
      <c r="J105" s="120" t="s">
        <v>812</v>
      </c>
      <c r="K105" s="122">
        <v>42847200</v>
      </c>
      <c r="L105" s="123" t="s">
        <v>1148</v>
      </c>
      <c r="M105" s="117"/>
      <c r="N105" s="123" t="s">
        <v>27</v>
      </c>
      <c r="O105" s="123" t="s">
        <v>1148</v>
      </c>
      <c r="P105" s="79"/>
    </row>
    <row r="106" spans="1:16" s="7" customFormat="1" ht="24.75" customHeight="1" outlineLevel="1" x14ac:dyDescent="0.25">
      <c r="A106" s="143">
        <v>59</v>
      </c>
      <c r="B106" s="121" t="s">
        <v>2664</v>
      </c>
      <c r="C106" s="65" t="s">
        <v>31</v>
      </c>
      <c r="D106" s="63" t="s">
        <v>2708</v>
      </c>
      <c r="E106" s="144">
        <v>40365</v>
      </c>
      <c r="F106" s="144">
        <v>40543</v>
      </c>
      <c r="G106" s="159">
        <f t="shared" si="3"/>
        <v>5.9333333333333336</v>
      </c>
      <c r="H106" s="64" t="s">
        <v>2709</v>
      </c>
      <c r="I106" s="63" t="s">
        <v>110</v>
      </c>
      <c r="J106" s="63" t="s">
        <v>812</v>
      </c>
      <c r="K106" s="66">
        <v>17859804</v>
      </c>
      <c r="L106" s="65" t="s">
        <v>1148</v>
      </c>
      <c r="M106" s="67"/>
      <c r="N106" s="65" t="s">
        <v>27</v>
      </c>
      <c r="O106" s="65" t="s">
        <v>1148</v>
      </c>
      <c r="P106" s="79"/>
    </row>
    <row r="107" spans="1:16" s="7" customFormat="1" ht="24.75" customHeight="1" outlineLevel="1" x14ac:dyDescent="0.25">
      <c r="A107" s="143">
        <v>60</v>
      </c>
      <c r="B107" s="121" t="s">
        <v>2664</v>
      </c>
      <c r="C107" s="65" t="s">
        <v>31</v>
      </c>
      <c r="D107" s="63" t="s">
        <v>2710</v>
      </c>
      <c r="E107" s="144">
        <v>40214</v>
      </c>
      <c r="F107" s="144">
        <v>40359</v>
      </c>
      <c r="G107" s="159">
        <f t="shared" si="3"/>
        <v>4.833333333333333</v>
      </c>
      <c r="H107" s="64" t="s">
        <v>2709</v>
      </c>
      <c r="I107" s="63" t="s">
        <v>110</v>
      </c>
      <c r="J107" s="63" t="s">
        <v>812</v>
      </c>
      <c r="K107" s="66">
        <v>15973548</v>
      </c>
      <c r="L107" s="65" t="s">
        <v>1148</v>
      </c>
      <c r="M107" s="67"/>
      <c r="N107" s="65" t="s">
        <v>27</v>
      </c>
      <c r="O107" s="65" t="s">
        <v>1148</v>
      </c>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t="s">
        <v>2711</v>
      </c>
      <c r="E114" s="144">
        <v>43884</v>
      </c>
      <c r="F114" s="144">
        <v>44196</v>
      </c>
      <c r="G114" s="159">
        <f>IF(AND(E114&lt;&gt;"",F114&lt;&gt;""),((F114-E114)/30),"")</f>
        <v>10.4</v>
      </c>
      <c r="H114" s="121" t="s">
        <v>2712</v>
      </c>
      <c r="I114" s="120" t="s">
        <v>110</v>
      </c>
      <c r="J114" s="120" t="s">
        <v>769</v>
      </c>
      <c r="K114" s="122">
        <v>2269121994</v>
      </c>
      <c r="L114" s="100">
        <f>+IF(AND(K114&gt;0,O114="Ejecución"),(K114/877802)*Tabla28[[#This Row],[% participación]],IF(AND(K114&gt;0,O114&lt;&gt;"Ejecución"),"-",""))</f>
        <v>2585.0043563354834</v>
      </c>
      <c r="M114" s="123" t="s">
        <v>1148</v>
      </c>
      <c r="N114" s="172">
        <v>1</v>
      </c>
      <c r="O114" s="161" t="s">
        <v>1150</v>
      </c>
      <c r="P114" s="78"/>
    </row>
    <row r="115" spans="1:16" s="6" customFormat="1" ht="24.75" customHeight="1" x14ac:dyDescent="0.25">
      <c r="A115" s="142">
        <v>2</v>
      </c>
      <c r="B115" s="160" t="s">
        <v>2664</v>
      </c>
      <c r="C115" s="162" t="s">
        <v>31</v>
      </c>
      <c r="D115" s="63" t="s">
        <v>2713</v>
      </c>
      <c r="E115" s="144">
        <v>43883</v>
      </c>
      <c r="F115" s="144">
        <v>44196</v>
      </c>
      <c r="G115" s="159">
        <f t="shared" ref="G115:G116" si="4">IF(AND(E115&lt;&gt;"",F115&lt;&gt;""),((F115-E115)/30),"")</f>
        <v>10.433333333333334</v>
      </c>
      <c r="H115" s="64" t="s">
        <v>2714</v>
      </c>
      <c r="I115" s="63" t="s">
        <v>110</v>
      </c>
      <c r="J115" s="63" t="s">
        <v>812</v>
      </c>
      <c r="K115" s="68">
        <v>1125353778</v>
      </c>
      <c r="L115" s="100">
        <f>+IF(AND(K115&gt;0,O115="Ejecución"),(K115/877802)*Tabla28[[#This Row],[% participación]],IF(AND(K115&gt;0,O115&lt;&gt;"Ejecución"),"-",""))</f>
        <v>1282.013230774138</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v>0.01</v>
      </c>
      <c r="G179" s="164">
        <f>IF(F179&gt;0,SUM(E179+F179),"")</f>
        <v>0.03</v>
      </c>
      <c r="H179" s="5"/>
      <c r="I179" s="190" t="s">
        <v>2670</v>
      </c>
      <c r="J179" s="190"/>
      <c r="K179" s="190"/>
      <c r="L179" s="190"/>
      <c r="M179" s="171">
        <v>0.03</v>
      </c>
      <c r="O179" s="8"/>
      <c r="Q179" s="19"/>
      <c r="R179" s="158">
        <f>IF(M179&gt;0,SUM(L179+M179),"")</f>
        <v>0.03</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37076682.539999999</v>
      </c>
      <c r="F185" s="92"/>
      <c r="G185" s="93"/>
      <c r="H185" s="88"/>
      <c r="I185" s="90" t="s">
        <v>2627</v>
      </c>
      <c r="J185" s="165">
        <f>+SUM(M179:M183)</f>
        <v>0.03</v>
      </c>
      <c r="K185" s="235" t="s">
        <v>2628</v>
      </c>
      <c r="L185" s="235"/>
      <c r="M185" s="94">
        <f>+J185*(SUM(K20:K35))</f>
        <v>37076682.539999999</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40058</v>
      </c>
      <c r="D193" s="5"/>
      <c r="E193" s="125">
        <v>1785</v>
      </c>
      <c r="F193" s="5"/>
      <c r="G193" s="5"/>
      <c r="H193" s="146" t="s">
        <v>2715</v>
      </c>
      <c r="J193" s="5"/>
      <c r="K193" s="126">
        <v>40214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2715</v>
      </c>
      <c r="D211" s="21"/>
      <c r="G211" s="27" t="s">
        <v>2620</v>
      </c>
      <c r="H211" s="147" t="s">
        <v>2716</v>
      </c>
      <c r="J211" s="27" t="s">
        <v>2622</v>
      </c>
      <c r="K211" s="147" t="s">
        <v>2716</v>
      </c>
      <c r="L211" s="21"/>
      <c r="M211" s="21"/>
      <c r="N211" s="21"/>
      <c r="O211" s="8"/>
    </row>
    <row r="212" spans="1:15" x14ac:dyDescent="0.25">
      <c r="A212" s="9"/>
      <c r="B212" s="27" t="s">
        <v>2619</v>
      </c>
      <c r="C212" s="146" t="s">
        <v>2715</v>
      </c>
      <c r="D212" s="21"/>
      <c r="G212" s="27" t="s">
        <v>2621</v>
      </c>
      <c r="H212" s="147" t="s">
        <v>2717</v>
      </c>
      <c r="J212" s="27" t="s">
        <v>2623</v>
      </c>
      <c r="K212" s="146" t="s">
        <v>2718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14" scale="33"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Funda_Coordinadora</cp:lastModifiedBy>
  <cp:lastPrinted>2021-01-04T20:08:45Z</cp:lastPrinted>
  <dcterms:created xsi:type="dcterms:W3CDTF">2020-10-14T21:57:42Z</dcterms:created>
  <dcterms:modified xsi:type="dcterms:W3CDTF">2021-01-04T20:08:53Z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