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SANTANDER\listo\"/>
    </mc:Choice>
  </mc:AlternateContent>
  <xr:revisionPtr revIDLastSave="0" documentId="13_ncr:1_{E6D923C1-E447-4211-9B0A-18DDBACAAAD2}"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<sst xmlns="http://schemas.openxmlformats.org/spreadsheetml/2006/main" count="3256" uniqueCount="2744">
  <si>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</si>
  <si>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</si>
  <si>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</si>
  <si>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</si>
  <si>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</si>
  <si>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</si>
  <si>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</si>
  <si>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</si>
  <si>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</si>
  <si>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</si>
  <si>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</si>
  <si>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</si>
  <si>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</si>
  <si>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</si>
  <si>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</si>
  <si>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</si>
  <si>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</si>
  <si>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</si>
  <si>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</si>
  <si>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</si>
  <si>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</si>
  <si>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</si>
  <si>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</si>
  <si>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</si>
  <si>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</si>
  <si>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</si>
  <si>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</si>
  <si>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</si>
  <si>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</si>
  <si>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</si>
  <si>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</si>
  <si>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</si>
  <si>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</si>
  <si>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</si>
  <si>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</si>
  <si>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</si>
  <si>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</si>
  <si>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</si>
  <si>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</si>
  <si>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</si>
  <si>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</si>
  <si>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</si>
  <si>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</si>
  <si>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</si>
  <si>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</si>
  <si>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</si>
  <si>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</si>
  <si>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</si>
  <si>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</si>
  <si>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</si>
  <si>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</si>
  <si>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</si>
  <si>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</si>
  <si>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</si>
  <si>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</si>
  <si>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</si>
  <si>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</si>
  <si>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</si>
  <si>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</si>
  <si>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</si>
  <si>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</si>
  <si>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</si>
  <si>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</si>
  <si>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</si>
  <si>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</si>
  <si>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</si>
  <si>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</si>
  <si>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</si>
  <si>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</si>
  <si>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</si>
  <si>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</si>
  <si>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</si>
  <si>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</si>
  <si>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</si>
  <si>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</si>
  <si>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</si>
  <si>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</si>
  <si>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</si>
  <si>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</si>
  <si>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</si>
  <si>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</si>
  <si>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</si>
  <si>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</si>
  <si>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</si>
  <si>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</si>
  <si>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</si>
  <si>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</si>
  <si>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</si>
  <si>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</si>
  <si>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</si>
  <si>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</si>
  <si>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</si>
  <si>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</si>
  <si>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</si>
  <si>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</si>
  <si>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</si>
  <si>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</si>
  <si>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</si>
  <si>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</si>
  <si>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</si>
  <si>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</si>
  <si>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</si>
  <si>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</si>
  <si>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</si>
  <si>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</si>
  <si>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</si>
  <si>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</si>
  <si>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</si>
  <si>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</si>
  <si>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</si>
  <si>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</si>
  <si>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</si>
  <si>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</si>
  <si>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</si>
  <si>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</si>
  <si>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</si>
  <si>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</si>
  <si>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</si>
  <si>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</si>
  <si>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</si>
  <si>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</si>
  <si>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</si>
  <si>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</si>
  <si>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</si>
  <si>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</si>
  <si>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</si>
  <si>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</si>
  <si>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</si>
  <si>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</si>
  <si>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</si>
  <si>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</si>
  <si>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</si>
  <si>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</si>
  <si>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</si>
  <si>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</si>
  <si>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</si>
  <si>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</si>
  <si>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</si>
  <si>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</si>
  <si>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</si>
  <si>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</si>
  <si>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</si>
  <si>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</si>
  <si>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</si>
  <si>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</si>
  <si>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</si>
  <si>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</si>
  <si>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</si>
  <si>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</si>
  <si>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</si>
  <si>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</si>
  <si>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</si>
  <si>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</si>
  <si>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</si>
  <si>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</si>
  <si>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</si>
  <si>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</si>
  <si>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</si>
  <si>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</si>
  <si>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</si>
  <si>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</si>
  <si>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</si>
  <si>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</si>
  <si>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</si>
  <si>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</si>
  <si>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</si>
  <si>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</si>
  <si>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</si>
  <si>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</si>
  <si>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</si>
  <si>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</si>
  <si>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</si>
  <si>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</si>
  <si>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</si>
  <si>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</si>
  <si>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</si>
  <si>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</si>
  <si>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</si>
  <si>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</si>
  <si>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</si>
  <si>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</si>
  <si>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</si>
  <si>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</si>
  <si>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</si>
  <si>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</si>
  <si>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</si>
  <si>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</si>
  <si>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</si>
  <si>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</si>
  <si>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</si>
  <si>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</si>
  <si>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</si>
  <si>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</si>
  <si>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</si>
  <si>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</si>
  <si>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</si>
  <si>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</si>
  <si>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</si>
  <si>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</si>
  <si>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</si>
  <si>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</si>
  <si>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</si>
  <si>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</si>
  <si>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</si>
  <si>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</si>
  <si>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</si>
  <si>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</si>
  <si>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</si>
  <si>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</si>
  <si>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</si>
  <si>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</si>
  <si>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</si>
  <si>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</si>
  <si>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</si>
  <si>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</si>
  <si>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</si>
  <si>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</si>
  <si>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</si>
  <si>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</si>
  <si>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</si>
  <si>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</si>
  <si>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</si>
  <si>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</si>
  <si>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</si>
  <si>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</si>
  <si>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</si>
  <si>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</si>
  <si>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</si>
  <si>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</si>
  <si>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</si>
  <si>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</si>
  <si>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</si>
  <si>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</si>
  <si>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</si>
  <si>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</si>
  <si>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</si>
  <si>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</si>
  <si>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</si>
  <si>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</si>
  <si>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</si>
  <si>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</si>
  <si>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</si>
  <si>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</si>
  <si>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</si>
  <si>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</si>
  <si>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</si>
  <si>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</si>
  <si>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</si>
  <si>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</si>
  <si>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</si>
  <si>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</si>
  <si>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</si>
  <si>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</si>
  <si>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</si>
  <si>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</si>
  <si>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</si>
  <si>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</si>
  <si>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</si>
  <si>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</si>
  <si>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</si>
  <si>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</si>
  <si>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</si>
  <si>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</si>
  <si>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</si>
  <si>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</si>
  <si>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</si>
  <si>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</si>
  <si>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</si>
  <si>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</si>
  <si>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</si>
  <si>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</si>
  <si>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</si>
  <si>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</si>
  <si>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</si>
  <si>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</si>
  <si>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</si>
  <si>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</si>
  <si>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</si>
  <si>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</si>
  <si>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</si>
  <si>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</si>
  <si>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</si>
  <si>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</si>
  <si>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</si>
  <si>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</si>
  <si>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</si>
  <si>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</si>
  <si>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</si>
  <si>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</si>
  <si>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</si>
  <si>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</si>
  <si>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</si>
  <si>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</si>
  <si>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</si>
  <si>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</si>
  <si>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</si>
  <si>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</si>
  <si>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</si>
  <si>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</si>
  <si>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</si>
  <si>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</si>
  <si>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</si>
  <si>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</si>
  <si>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</si>
  <si>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</si>
  <si>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</si>
  <si>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</si>
  <si>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</si>
  <si>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</si>
  <si>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</si>
  <si>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</si>
  <si>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</si>
  <si>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</si>
  <si>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</si>
  <si>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</si>
  <si>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</si>
  <si>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</si>
  <si>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</si>
  <si>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</si>
  <si>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</si>
  <si>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</si>
  <si>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</si>
  <si>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</si>
  <si>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</si>
  <si>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</si>
  <si>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</si>
  <si>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</si>
  <si>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</si>
  <si>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</si>
  <si>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</si>
  <si>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</si>
  <si>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</si>
  <si>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</si>
  <si>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</si>
  <si>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</si>
  <si>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</si>
  <si>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</si>
  <si>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</si>
  <si>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</si>
  <si>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</si>
  <si>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</si>
  <si>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</si>
  <si>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</si>
  <si>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</si>
  <si>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</si>
  <si>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</si>
  <si>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</si>
  <si>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</si>
  <si>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</si>
  <si>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</si>
  <si>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</si>
  <si>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</si>
  <si>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</si>
  <si>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</si>
  <si>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</si>
  <si>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</si>
  <si>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</si>
  <si>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</si>
  <si>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</si>
  <si>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</si>
  <si>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</si>
  <si>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</si>
  <si>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</si>
  <si>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</si>
  <si>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</si>
  <si>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</si>
  <si>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</si>
  <si>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</si>
  <si>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</si>
  <si>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</si>
  <si>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</si>
  <si>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</si>
  <si>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</si>
  <si>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</si>
  <si>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</si>
  <si>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</si>
  <si>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</si>
  <si>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</si>
  <si>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</si>
  <si>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</si>
  <si>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</si>
  <si>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</si>
  <si>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</si>
  <si>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</si>
  <si>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</si>
  <si>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</si>
  <si>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</si>
  <si>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</si>
  <si>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</si>
  <si>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</si>
  <si>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</si>
  <si>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</si>
  <si>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</si>
  <si>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</si>
  <si>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</si>
  <si>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</si>
  <si>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</si>
  <si>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</si>
  <si>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</si>
  <si>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</si>
  <si>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</si>
  <si>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</si>
  <si>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</si>
  <si>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</si>
  <si>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</si>
  <si>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</si>
  <si>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</si>
  <si>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</si>
  <si>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</si>
  <si>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</si>
  <si>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</si>
  <si>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</si>
  <si>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</si>
  <si>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</si>
  <si>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</si>
  <si>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</si>
  <si>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</si>
  <si>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</si>
  <si>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</si>
  <si>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</si>
  <si>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</si>
  <si>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</si>
  <si>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</si>
  <si>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</si>
  <si>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</si>
  <si>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</si>
  <si>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</si>
  <si>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</si>
  <si>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</si>
  <si>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</si>
  <si>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</si>
  <si>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</si>
  <si>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</si>
  <si>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</si>
  <si>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</si>
  <si>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</si>
  <si>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</si>
  <si>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</si>
  <si>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</si>
  <si>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</si>
  <si>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</si>
  <si>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</si>
  <si>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</si>
  <si>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</si>
  <si>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</si>
  <si>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</si>
  <si>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</si>
  <si>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</si>
  <si>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</si>
  <si>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</si>
  <si>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</si>
  <si>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</si>
  <si>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</si>
  <si>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</si>
  <si>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</si>
  <si>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</si>
  <si>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</si>
  <si>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</si>
  <si>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</si>
  <si>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</si>
  <si>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</si>
  <si>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</si>
  <si>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</si>
  <si>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</si>
  <si>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</si>
  <si>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</si>
  <si>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</si>
  <si>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</si>
  <si>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</si>
  <si>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</si>
  <si>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</si>
  <si>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</si>
  <si>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</si>
  <si>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</si>
  <si>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</si>
  <si>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</si>
  <si>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</si>
  <si>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</si>
  <si>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</si>
  <si>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</si>
  <si>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</si>
  <si>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</si>
  <si>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</si>
  <si>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</si>
  <si>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</si>
  <si>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</si>
  <si>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</si>
  <si>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</si>
  <si>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</si>
  <si>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</si>
  <si>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</si>
  <si>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</si>
  <si>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</si>
  <si>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</si>
  <si>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</si>
  <si>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</si>
  <si>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</si>
  <si>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</si>
  <si>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</si>
  <si>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</si>
  <si>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</si>
  <si>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</si>
  <si>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</si>
  <si>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</si>
  <si>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</si>
  <si>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</si>
  <si>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</si>
  <si>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</si>
  <si>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</si>
  <si>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</si>
  <si>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</si>
  <si>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</si>
  <si>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</si>
  <si>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</si>
  <si>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</si>
  <si>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</si>
  <si>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</si>
  <si>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</si>
  <si>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</si>
  <si>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</si>
  <si>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</si>
  <si>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</si>
  <si>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</si>
  <si>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</si>
  <si>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</si>
  <si>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</si>
  <si>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</si>
  <si>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</si>
  <si>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</si>
  <si>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</si>
  <si>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</si>
  <si>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</si>
  <si>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</si>
  <si>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</si>
  <si>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</si>
  <si>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</si>
  <si>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</si>
  <si>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</si>
  <si>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</si>
  <si>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</si>
  <si>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</si>
  <si>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</si>
  <si>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</si>
  <si>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</si>
  <si>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</si>
  <si>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</si>
  <si>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</si>
  <si>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</si>
  <si>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</si>
  <si>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</si>
  <si>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</si>
  <si>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</si>
  <si>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</si>
  <si>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</si>
  <si>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</si>
  <si>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</si>
  <si>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</si>
  <si>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</si>
  <si>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</si>
  <si>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</si>
  <si>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</si>
  <si>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</si>
  <si>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</si>
  <si>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</si>
  <si>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</si>
  <si>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</si>
  <si>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</si>
  <si>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</si>
  <si>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</si>
  <si>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</si>
  <si>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</si>
  <si>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</si>
  <si>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</si>
  <si>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</si>
  <si>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</si>
  <si>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</si>
  <si>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</si>
  <si>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</si>
  <si>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</si>
  <si>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</si>
  <si>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</si>
  <si>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</si>
  <si>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</si>
  <si>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</si>
  <si>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</si>
  <si>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</si>
  <si>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</si>
  <si>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</si>
  <si>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</si>
  <si>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</si>
  <si>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</si>
  <si>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</si>
  <si>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</si>
  <si>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</si>
  <si>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</si>
  <si>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</si>
  <si>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</si>
  <si>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</si>
  <si>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</si>
  <si>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</si>
  <si>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</si>
  <si>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</si>
  <si>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</si>
  <si>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</si>
  <si>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</si>
  <si>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</si>
  <si>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</si>
  <si>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</si>
  <si>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</si>
  <si>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</si>
  <si>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</si>
  <si>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</si>
  <si>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</si>
  <si>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</si>
  <si>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</si>
  <si>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</si>
  <si>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</si>
  <si>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</si>
  <si>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</si>
  <si>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</si>
  <si>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</si>
  <si>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</si>
  <si>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</si>
  <si>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</si>
  <si>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</si>
  <si>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</si>
  <si>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</si>
  <si>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</si>
  <si>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</si>
  <si>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</si>
  <si>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</si>
  <si>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</si>
  <si>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</si>
  <si>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</si>
  <si>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</si>
  <si>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</si>
  <si>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</si>
  <si>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</si>
  <si>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</si>
  <si>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</si>
  <si>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</si>
  <si>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</si>
  <si>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</si>
  <si>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</si>
  <si>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</si>
  <si>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</si>
  <si>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</si>
  <si>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</si>
  <si>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</si>
  <si>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</si>
  <si>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</si>
  <si>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</si>
  <si>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</si>
  <si>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</si>
  <si>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</si>
  <si>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</si>
  <si>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</si>
  <si>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</si>
  <si>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</si>
  <si>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</si>
  <si>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</si>
  <si>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</si>
  <si>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</si>
  <si>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</si>
  <si>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</si>
  <si>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</si>
  <si>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</si>
  <si>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</si>
  <si>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</si>
  <si>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</si>
  <si>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</si>
  <si>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</si>
  <si>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</si>
  <si>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</si>
  <si>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</si>
  <si>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</si>
  <si>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</si>
  <si>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</si>
  <si>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</si>
  <si>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</si>
  <si>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</si>
  <si>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</si>
  <si>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</si>
  <si>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</si>
  <si>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</si>
  <si>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</si>
  <si>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</si>
  <si>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</si>
  <si>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</si>
  <si>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</si>
  <si>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</si>
  <si>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</si>
  <si>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</si>
  <si>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</si>
  <si>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</si>
  <si>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</si>
  <si>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</si>
  <si>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</si>
  <si>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</si>
  <si>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</si>
  <si>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</si>
  <si>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</si>
  <si>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</si>
  <si>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</si>
  <si>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</si>
  <si>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</si>
  <si>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</si>
  <si>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</si>
  <si>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</si>
  <si>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</si>
  <si>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</si>
  <si>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</si>
  <si>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</si>
  <si>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</si>
  <si>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</si>
  <si>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</si>
  <si>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</si>
  <si>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</si>
  <si>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</si>
  <si>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</si>
  <si>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</si>
  <si>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</si>
  <si>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</si>
  <si>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</si>
  <si>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</si>
  <si>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</si>
  <si>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</si>
  <si>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</si>
  <si>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</si>
  <si>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</si>
  <si>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</si>
  <si>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</si>
  <si>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</si>
  <si>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</si>
  <si>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</si>
  <si>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</si>
  <si>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</si>
  <si>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</si>
  <si>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</si>
  <si>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</si>
  <si>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</si>
  <si>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</si>
  <si>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</si>
  <si>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</si>
  <si>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</si>
  <si>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</si>
  <si>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</si>
  <si>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</si>
  <si>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</si>
  <si>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</si>
  <si>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</si>
  <si>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</si>
  <si>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</si>
  <si>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</si>
  <si>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</si>
  <si>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</si>
  <si>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</si>
  <si>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</si>
  <si>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</si>
  <si>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</si>
  <si>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</si>
  <si>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</si>
  <si>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</si>
  <si>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</si>
  <si>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</si>
  <si>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</si>
  <si>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</si>
  <si>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</si>
  <si>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</si>
  <si>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</si>
  <si>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</si>
  <si>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</si>
  <si>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</si>
  <si>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</si>
  <si>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</si>
  <si>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</si>
  <si>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</si>
  <si>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</si>
  <si>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</si>
  <si>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</si>
  <si>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</si>
  <si>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</si>
  <si>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</si>
  <si>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</si>
  <si>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</si>
  <si>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</si>
  <si>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</si>
  <si>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</si>
  <si>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</si>
  <si>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</si>
  <si>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</si>
  <si>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</si>
  <si>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</si>
  <si>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</si>
  <si>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</si>
  <si>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</si>
  <si>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</si>
  <si>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</si>
  <si>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</si>
  <si>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</si>
  <si>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</si>
  <si>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</si>
  <si>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</si>
  <si>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</si>
  <si>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</si>
  <si>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</si>
  <si>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</si>
  <si>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</si>
  <si>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</si>
  <si>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</si>
  <si>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</si>
  <si>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</si>
  <si>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</si>
  <si>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</si>
  <si>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</si>
  <si>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</si>
  <si>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</si>
  <si>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</si>
  <si>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</si>
  <si>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</si>
  <si>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</si>
  <si>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</si>
  <si>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</si>
  <si>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</si>
  <si>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</si>
  <si>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</si>
  <si>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</si>
  <si>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</si>
  <si>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</si>
  <si>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</si>
  <si>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</si>
  <si>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</si>
  <si>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</si>
  <si>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</si>
  <si>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</si>
  <si>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</si>
  <si>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</si>
  <si>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</si>
  <si>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</si>
  <si>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</si>
  <si>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</si>
  <si>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</si>
  <si>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</si>
  <si>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</si>
  <si>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</si>
  <si>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</si>
  <si>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</si>
  <si>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</si>
  <si>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</si>
  <si>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</si>
  <si>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</si>
  <si>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</si>
  <si>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</si>
  <si>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</si>
  <si>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</si>
  <si>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</si>
  <si>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</si>
  <si>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</si>
  <si>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</si>
  <si>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</si>
  <si>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</si>
  <si>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</si>
  <si>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</si>
  <si>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</si>
  <si>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</si>
  <si>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</si>
  <si>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</si>
  <si>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</si>
  <si>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</si>
  <si>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</si>
  <si>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</si>
  <si>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</si>
  <si>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</si>
  <si>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</si>
  <si>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</si>
  <si>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</si>
  <si>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</si>
  <si>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</si>
  <si>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</si>
  <si>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</si>
  <si>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</si>
  <si>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</si>
  <si>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</si>
  <si>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</si>
  <si>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</si>
  <si>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</si>
  <si>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</si>
  <si>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</si>
  <si>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</si>
  <si>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</si>
  <si>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</si>
  <si>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</si>
  <si>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</si>
  <si>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</si>
  <si>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</si>
  <si>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</si>
  <si>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</si>
  <si>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</si>
  <si>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</si>
  <si>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</si>
  <si>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</si>
  <si>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</si>
  <si>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</si>
  <si>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</si>
  <si>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</si>
  <si>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</si>
  <si>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</si>
  <si>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</si>
  <si>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</si>
  <si>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</si>
  <si>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</si>
  <si>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</si>
  <si>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</si>
  <si>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</si>
  <si>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</si>
  <si>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</si>
  <si>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</si>
  <si>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</si>
  <si>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</si>
  <si>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</si>
  <si>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</si>
  <si>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</si>
  <si>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</si>
  <si>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</si>
  <si>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</si>
  <si>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</si>
  <si>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</si>
  <si>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</si>
  <si>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</si>
  <si>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</si>
  <si>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</si>
  <si>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</si>
  <si>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</si>
  <si>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</si>
  <si>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</si>
  <si>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</si>
  <si>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</si>
  <si>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</si>
  <si>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</si>
  <si>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</si>
  <si>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</si>
  <si>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</si>
  <si>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</si>
  <si>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</si>
  <si>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</si>
  <si>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</si>
  <si>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</si>
  <si>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</si>
  <si>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</si>
  <si>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</si>
  <si>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</si>
  <si>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</si>
  <si>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</si>
  <si>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</si>
  <si>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</si>
  <si>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</si>
  <si>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</si>
  <si>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</si>
  <si>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</si>
  <si>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</si>
  <si>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</si>
  <si>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</si>
  <si>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</si>
  <si>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</si>
  <si>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</si>
  <si>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</si>
  <si>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</si>
  <si>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</si>
  <si>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</si>
  <si>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</si>
  <si>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</si>
  <si>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</si>
  <si>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</si>
  <si>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</si>
  <si>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</si>
  <si>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</si>
  <si>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</si>
  <si>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</si>
  <si>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</si>
  <si>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</si>
  <si>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</si>
  <si>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</si>
  <si>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</si>
  <si>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</si>
  <si>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</si>
  <si>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</si>
  <si>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</si>
  <si>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</si>
  <si>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</si>
  <si>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</si>
  <si>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</si>
  <si>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</si>
  <si>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</si>
  <si>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</si>
  <si>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</si>
  <si>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</si>
  <si>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</si>
  <si>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</si>
  <si>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</si>
  <si>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</si>
  <si>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</si>
  <si>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</si>
  <si>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</si>
  <si>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</si>
  <si>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</si>
  <si>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</si>
  <si>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</si>
  <si>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</si>
  <si>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</si>
  <si>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</si>
  <si>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</si>
  <si>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</si>
  <si>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</si>
  <si>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</si>
  <si>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</si>
  <si>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</si>
  <si>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</si>
  <si>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</si>
  <si>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</si>
  <si>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</si>
  <si>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</si>
  <si>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</si>
  <si>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</si>
  <si>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</si>
  <si>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</si>
  <si>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</si>
  <si>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</si>
  <si>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</si>
  <si>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</si>
  <si>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</si>
  <si>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</si>
  <si>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</si>
  <si>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</si>
  <si>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</si>
  <si>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</si>
  <si>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</si>
  <si>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</si>
  <si>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</si>
  <si>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</si>
  <si>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</si>
  <si>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</si>
  <si>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</si>
  <si>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</si>
  <si>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</si>
  <si>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</si>
  <si>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</si>
  <si>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</si>
  <si>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</si>
  <si>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</si>
  <si>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</si>
  <si>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</si>
  <si>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</si>
  <si>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</si>
  <si>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</si>
  <si>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</si>
  <si>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</si>
  <si>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</si>
  <si>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</si>
  <si>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</si>
  <si>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</si>
  <si>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</si>
  <si>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</si>
  <si>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</si>
  <si>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</si>
  <si>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</si>
  <si>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</si>
  <si>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</si>
  <si>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</si>
  <si>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</si>
  <si>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</si>
  <si>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</si>
  <si>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</si>
  <si>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</si>
  <si>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</si>
  <si>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</si>
  <si>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</si>
  <si>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</si>
  <si>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</si>
  <si>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</si>
  <si>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</si>
  <si>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</si>
  <si>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</si>
  <si>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</si>
  <si>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</si>
  <si>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</si>
  <si>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</si>
  <si>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</si>
  <si>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</si>
  <si>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</si>
  <si>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</si>
  <si>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</si>
  <si>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</si>
  <si>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</si>
  <si>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</si>
  <si>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</si>
  <si>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</si>
  <si>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</si>
  <si>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</si>
  <si>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</si>
  <si>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</si>
  <si>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</si>
  <si>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</si>
  <si>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</si>
  <si>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</si>
  <si>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</si>
  <si>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</si>
  <si>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</si>
  <si>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</si>
  <si>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</si>
  <si>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</si>
  <si>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</si>
  <si>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</si>
  <si>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</si>
  <si>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</si>
  <si>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</si>
  <si>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</si>
  <si>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</si>
  <si>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</si>
  <si>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</si>
  <si>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</si>
  <si>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</si>
  <si>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</si>
  <si>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</si>
  <si>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</si>
  <si>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</si>
  <si>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</si>
  <si>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</si>
  <si>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</si>
  <si>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</si>
  <si>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</si>
  <si>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</si>
  <si>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</si>
  <si>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</si>
  <si>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</si>
  <si>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</si>
  <si>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</si>
  <si>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</si>
  <si>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</si>
  <si>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</si>
  <si>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</si>
  <si>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</si>
  <si>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</si>
  <si>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</si>
  <si>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</si>
  <si>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</si>
  <si>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</si>
  <si>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</si>
  <si>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</si>
  <si>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</si>
  <si>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</si>
  <si>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</si>
  <si>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</si>
  <si>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</si>
  <si>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</si>
  <si>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</si>
  <si>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</si>
  <si>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</si>
  <si>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</si>
  <si>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</si>
  <si>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</si>
  <si>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</si>
  <si>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</si>
  <si>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</si>
  <si>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</si>
  <si>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</si>
  <si>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</si>
  <si>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</si>
  <si>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</si>
  <si>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</si>
  <si>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</si>
  <si>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</si>
  <si>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</si>
  <si>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</si>
  <si>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</si>
  <si>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</si>
  <si>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</si>
  <si>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</si>
  <si>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</si>
  <si>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</si>
  <si>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</si>
  <si>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</si>
  <si>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</si>
  <si>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</si>
  <si>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</si>
  <si>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</si>
  <si>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</si>
  <si>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</si>
  <si>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</si>
  <si>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</si>
  <si>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</si>
  <si>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</si>
  <si>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</si>
  <si>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</si>
  <si>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</si>
  <si>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</si>
  <si>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</si>
  <si>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</si>
  <si>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</si>
  <si>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</si>
  <si>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</si>
  <si>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</si>
  <si>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</si>
  <si>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</si>
  <si>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</si>
  <si>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</si>
  <si>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</si>
  <si>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</si>
  <si>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</si>
  <si>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</si>
  <si>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</si>
  <si>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</si>
  <si>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</si>
  <si>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</si>
  <si>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</si>
  <si>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</si>
  <si>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</si>
  <si>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</si>
  <si>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</si>
  <si>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</si>
  <si>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</si>
  <si>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</si>
  <si>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</si>
  <si>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</si>
  <si>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</si>
  <si>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</si>
  <si>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</si>
  <si>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</si>
  <si>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</si>
  <si>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</si>
  <si>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</si>
  <si>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</si>
  <si>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</si>
  <si>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</si>
  <si>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</si>
  <si>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</si>
  <si>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</si>
  <si>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</si>
  <si>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</si>
  <si>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</si>
  <si>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</si>
  <si>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</si>
  <si>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</si>
  <si>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</si>
  <si>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</si>
  <si>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</si>
  <si>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</si>
  <si>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</si>
  <si>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</si>
  <si>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</si>
  <si>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</si>
  <si>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</si>
  <si>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</si>
  <si>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</si>
  <si>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</si>
  <si>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</si>
  <si>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</si>
  <si>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</si>
  <si>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</si>
  <si>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</si>
  <si>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</si>
  <si>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</si>
  <si>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</si>
  <si>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</si>
  <si>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</si>
  <si>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</si>
  <si>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</si>
  <si>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</si>
  <si>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</si>
  <si>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</si>
  <si>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</si>
  <si>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</si>
  <si>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</si>
  <si>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</si>
  <si>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</si>
  <si>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</si>
  <si>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</si>
  <si>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</si>
  <si>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</si>
  <si>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</si>
  <si>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</si>
  <si>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</si>
  <si>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</si>
  <si>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</si>
  <si>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</si>
  <si>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</si>
  <si>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</si>
  <si>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</si>
  <si>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</si>
  <si>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</si>
  <si>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</si>
  <si>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</si>
  <si>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</si>
  <si>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</si>
  <si>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</si>
  <si>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</si>
  <si>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</si>
  <si>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</si>
  <si>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</si>
  <si>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</si>
  <si>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</si>
  <si>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</si>
  <si>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</si>
  <si>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</si>
  <si>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</si>
  <si>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</si>
  <si>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</si>
  <si>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</si>
  <si>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</si>
  <si>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</si>
  <si>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</si>
  <si>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</si>
  <si>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</si>
  <si>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</si>
  <si>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</si>
  <si>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</si>
  <si>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</si>
  <si>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</si>
  <si>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</si>
  <si>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</si>
  <si>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</si>
  <si>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</si>
  <si>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</si>
  <si>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</si>
  <si>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</si>
  <si>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</si>
  <si>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</si>
  <si>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</si>
  <si>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</si>
  <si>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</si>
  <si>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</si>
  <si>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</si>
  <si>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</si>
  <si>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</si>
  <si>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</si>
  <si>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</si>
  <si>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</si>
  <si>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</si>
  <si>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</si>
  <si>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</si>
  <si>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</si>
  <si>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</si>
  <si>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</si>
  <si>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</si>
  <si>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</si>
  <si>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</si>
  <si>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</si>
  <si>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</si>
  <si>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</si>
  <si>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</si>
  <si>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</si>
  <si>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</si>
  <si>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</si>
  <si>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</si>
  <si>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</si>
  <si>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</si>
  <si>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</si>
  <si>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</si>
  <si>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</si>
  <si>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</si>
  <si>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</si>
  <si>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</si>
  <si>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</si>
  <si>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</si>
  <si>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</si>
  <si>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</si>
  <si>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</si>
  <si>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</si>
  <si>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</si>
  <si>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</si>
  <si>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</si>
  <si>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</si>
  <si>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</si>
  <si>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</si>
  <si>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</si>
  <si>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</si>
  <si>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</si>
  <si>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</si>
  <si>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</si>
  <si>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</si>
  <si>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</si>
  <si>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</si>
  <si>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</si>
  <si>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</si>
  <si>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</si>
  <si>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</si>
  <si>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</si>
  <si>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</si>
  <si>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</si>
  <si>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</si>
  <si>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</si>
  <si>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</si>
  <si>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</si>
  <si>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</si>
  <si>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</si>
  <si>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</si>
  <si>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</si>
  <si>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</si>
  <si>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</si>
  <si>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</si>
  <si>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</si>
  <si>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</si>
  <si>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</si>
  <si>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</si>
  <si>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</si>
  <si>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</si>
  <si>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</si>
  <si>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</si>
  <si>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</si>
  <si>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</si>
  <si>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</si>
  <si>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</si>
  <si>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</si>
  <si>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</si>
  <si>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</si>
  <si>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</si>
  <si>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</si>
  <si>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</si>
  <si>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</si>
  <si>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</si>
  <si>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</si>
  <si>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</si>
  <si>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</si>
  <si>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</si>
  <si>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</si>
  <si>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</si>
  <si>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</si>
  <si>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</si>
  <si>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</si>
  <si>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</si>
  <si>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</si>
  <si>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</si>
  <si>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</si>
  <si>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</si>
  <si>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</si>
  <si>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</si>
  <si>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</si>
  <si>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</si>
  <si>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</si>
  <si>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</si>
  <si>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</si>
  <si>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</si>
  <si>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</si>
  <si>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</si>
  <si>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</si>
  <si>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</si>
  <si>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</si>
  <si>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</si>
  <si>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</si>
  <si>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</si>
  <si>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</si>
  <si>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</si>
  <si>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</si>
  <si>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</si>
  <si>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</si>
  <si>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</si>
  <si>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</si>
  <si>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</si>
  <si>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</si>
  <si>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</si>
  <si>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</si>
  <si>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</si>
  <si>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</si>
  <si>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</si>
  <si>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</si>
  <si>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</si>
  <si>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</si>
  <si>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</si>
  <si>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</si>
  <si>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</si>
  <si>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</si>
  <si>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</si>
  <si>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</si>
  <si>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</si>
  <si>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</si>
  <si>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</si>
  <si>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</si>
  <si>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</si>
  <si>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</si>
  <si>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</si>
  <si>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</si>
  <si>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</si>
  <si>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</si>
  <si>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</si>
  <si>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</si>
  <si>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</si>
  <si>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</si>
  <si>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</si>
  <si>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</si>
  <si>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</si>
  <si>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</si>
  <si>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</si>
  <si>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</si>
  <si>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</si>
  <si>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</si>
  <si>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</si>
  <si>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</si>
  <si>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</si>
  <si>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</si>
  <si>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</si>
  <si>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</si>
  <si>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</si>
  <si>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</si>
  <si>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</si>
  <si>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</si>
  <si>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</si>
  <si>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</si>
  <si>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</si>
  <si>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</si>
  <si>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</si>
  <si>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</si>
  <si>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</si>
  <si>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</si>
  <si>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</si>
  <si>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</si>
  <si>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</si>
  <si>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</si>
  <si>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</si>
  <si>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</si>
  <si>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</si>
  <si>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</si>
  <si>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</si>
  <si>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</si>
  <si>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</si>
  <si>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</si>
  <si>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</si>
  <si>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</si>
  <si>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</si>
  <si>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</si>
  <si>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</si>
  <si>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</si>
  <si>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</si>
  <si>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</si>
  <si>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</si>
  <si>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</si>
  <si>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</si>
  <si>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</si>
  <si>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</si>
  <si>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</si>
  <si>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</si>
  <si>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</si>
  <si>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</si>
  <si>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</si>
  <si>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</si>
  <si>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</si>
  <si>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</si>
  <si>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</si>
  <si>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</si>
  <si>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</si>
  <si>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</si>
  <si>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</si>
  <si>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</si>
  <si>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</si>
  <si>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</si>
  <si>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</si>
  <si>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</si>
  <si>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</si>
  <si>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</si>
  <si>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</si>
  <si>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</si>
  <si>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</si>
  <si>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</si>
  <si>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</si>
  <si>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</si>
  <si>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</si>
  <si>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</si>
  <si>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</si>
  <si>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</si>
  <si>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</si>
  <si>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</si>
  <si>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</si>
  <si>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</si>
  <si>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</si>
  <si>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</si>
  <si>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</si>
  <si>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</si>
  <si>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</si>
  <si>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</si>
  <si>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</si>
  <si>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</si>
  <si>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</si>
  <si>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</si>
  <si>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</si>
  <si>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</si>
  <si>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</si>
  <si>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</si>
  <si>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</si>
  <si>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</si>
  <si>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</si>
  <si>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</si>
  <si>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</si>
  <si>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</si>
  <si>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</si>
  <si>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</si>
  <si>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</si>
  <si>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</si>
  <si>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</si>
  <si>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</si>
  <si>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</si>
  <si>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</si>
  <si>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</si>
  <si>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</si>
  <si>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</si>
  <si>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</si>
  <si>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</si>
  <si>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</si>
  <si>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</si>
  <si>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</si>
  <si>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</si>
  <si>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</si>
  <si>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</si>
  <si>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</si>
  <si>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</si>
  <si>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</si>
  <si>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</si>
  <si>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</si>
  <si>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</si>
  <si>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</si>
  <si>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</si>
  <si>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</si>
  <si>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</si>
  <si>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</si>
  <si>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</si>
  <si>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</si>
  <si>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</si>
  <si>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</si>
  <si>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</si>
  <si>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</si>
  <si>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</si>
  <si>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</si>
  <si>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</si>
  <si>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</si>
  <si>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</si>
  <si>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</si>
  <si>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</si>
  <si>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</si>
  <si>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</si>
  <si>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</si>
  <si>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</si>
  <si>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</si>
  <si>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</si>
  <si>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</si>
  <si>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</si>
  <si>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</si>
  <si>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</si>
  <si>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</si>
  <si>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</si>
  <si>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</si>
  <si>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</si>
  <si>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</si>
  <si>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</si>
  <si>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</si>
  <si>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</si>
  <si>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</si>
  <si>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</si>
  <si>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</si>
  <si>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</si>
  <si>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</si>
  <si>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</si>
  <si>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</si>
  <si>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</si>
  <si>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</si>
  <si>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</si>
  <si>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</si>
  <si>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</si>
  <si>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</si>
  <si>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</si>
  <si>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</si>
  <si>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</si>
  <si>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</si>
  <si>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</si>
  <si>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</si>
  <si>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</si>
  <si>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</si>
  <si>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</si>
  <si>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</si>
  <si>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</si>
  <si>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</si>
  <si>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</si>
  <si>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</si>
  <si>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</si>
  <si>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</si>
  <si>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</si>
  <si>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</si>
  <si>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</si>
  <si>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</si>
  <si>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</si>
  <si>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</si>
  <si>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</si>
  <si>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</si>
  <si>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</si>
  <si>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</si>
  <si>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</si>
  <si>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</si>
  <si>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</si>
  <si>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</si>
  <si>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</si>
  <si>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</si>
  <si>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</si>
  <si>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</si>
  <si>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</si>
  <si>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</si>
  <si>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</si>
  <si>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</si>
  <si>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</si>
  <si>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</si>
  <si>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</si>
  <si>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</si>
  <si>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</si>
  <si>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</si>
  <si>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</si>
  <si>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</si>
  <si>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</si>
  <si>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</si>
  <si>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</si>
  <si>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</si>
  <si>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</si>
  <si>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</si>
  <si>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</si>
  <si>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</si>
  <si>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</si>
  <si>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</si>
  <si>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</si>
  <si>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</si>
  <si>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</si>
  <si>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</si>
  <si>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</si>
  <si>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</si>
  <si>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</si>
  <si>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</si>
  <si>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</si>
  <si>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</si>
  <si>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</si>
  <si>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</si>
  <si>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</si>
  <si>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</si>
  <si>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</si>
  <si>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</si>
  <si>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</si>
  <si>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</si>
  <si>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</si>
  <si>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</si>
  <si>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</si>
  <si>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</si>
  <si>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</si>
  <si>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</si>
  <si>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</si>
  <si>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</si>
  <si>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</si>
  <si>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</si>
  <si>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</si>
  <si>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</si>
  <si>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</si>
  <si>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</si>
  <si>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</si>
  <si>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</si>
  <si>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</si>
  <si>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</si>
  <si>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</si>
  <si>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</si>
  <si>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</si>
  <si>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</si>
  <si>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</si>
  <si>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</si>
  <si>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</si>
  <si>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</si>
  <si>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</si>
  <si>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</si>
  <si>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</si>
  <si>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</si>
  <si>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</si>
  <si>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</si>
  <si>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</si>
  <si>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</si>
  <si>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</si>
  <si>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</si>
  <si>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</si>
  <si>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</si>
  <si>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</si>
  <si>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</si>
  <si>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</si>
  <si>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</si>
  <si>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</si>
  <si>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</si>
  <si>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</si>
  <si>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</si>
  <si>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</si>
  <si>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</si>
  <si>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</si>
  <si>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</si>
  <si>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</si>
  <si>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</si>
  <si>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</si>
  <si>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</si>
  <si>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</si>
  <si>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</si>
  <si>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</si>
  <si>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</si>
  <si>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</si>
  <si>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</si>
  <si>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</si>
  <si>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</si>
  <si>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</si>
  <si>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</si>
  <si>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</si>
  <si>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</si>
  <si>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</si>
  <si>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</si>
  <si>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</si>
  <si>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</si>
  <si>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</si>
  <si>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</si>
  <si>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</si>
  <si>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</si>
  <si>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</si>
  <si>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</si>
  <si>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</si>
  <si>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</si>
  <si>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</si>
  <si>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</si>
  <si>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</si>
  <si>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</si>
  <si>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</si>
  <si>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</si>
  <si>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</si>
  <si>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</si>
  <si>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</si>
  <si>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</si>
  <si>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</si>
  <si>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</si>
  <si>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</si>
  <si>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</si>
  <si>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</si>
  <si>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</si>
  <si>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</si>
  <si>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</si>
  <si>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</si>
  <si>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</si>
  <si>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</si>
  <si>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</si>
  <si>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</si>
  <si>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</si>
  <si>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</si>
  <si>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</si>
  <si>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</si>
  <si>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</si>
  <si>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</si>
  <si>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</si>
  <si>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</si>
  <si>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</si>
  <si>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</si>
  <si>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</si>
  <si>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</si>
  <si>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</si>
  <si>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</si>
  <si>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</si>
  <si>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</si>
  <si>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</si>
  <si>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</si>
  <si>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</si>
  <si>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</si>
  <si>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</si>
  <si>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</si>
  <si>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</si>
  <si>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</si>
  <si>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</si>
  <si>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</si>
  <si>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</si>
  <si>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</si>
  <si>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</si>
  <si>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</si>
  <si>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</si>
  <si>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</si>
  <si>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</si>
  <si>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</si>
  <si>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</si>
  <si>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</si>
  <si>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</si>
  <si>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</si>
  <si>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</si>
  <si>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</si>
  <si>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</si>
  <si>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</si>
  <si>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</si>
  <si>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</si>
  <si>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</si>
  <si>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</si>
  <si>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</si>
  <si>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</si>
  <si>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</si>
  <si>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</si>
  <si>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</si>
  <si>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</si>
  <si>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</si>
  <si>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</si>
  <si>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</si>
  <si>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</si>
  <si>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</si>
  <si>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</si>
  <si>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</si>
  <si>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</si>
  <si>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</si>
  <si>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</si>
  <si>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</si>
  <si>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</si>
  <si>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</si>
  <si>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</si>
  <si>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</si>
  <si>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</si>
  <si>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</si>
  <si>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</si>
  <si>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</si>
  <si>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</si>
  <si>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</si>
  <si>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</si>
  <si>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</si>
  <si>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</si>
  <si>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</si>
  <si>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</si>
  <si>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</si>
  <si>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</si>
  <si>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</si>
  <si>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</si>
  <si>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</si>
  <si>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</si>
  <si>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</si>
  <si>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</si>
  <si>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</si>
  <si>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</si>
  <si>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</si>
  <si>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</si>
  <si>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</si>
  <si>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</si>
  <si>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</si>
  <si>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</si>
  <si>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</si>
  <si>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</si>
  <si>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</si>
  <si>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</si>
  <si>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</si>
  <si>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</si>
  <si>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</si>
  <si>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</si>
  <si>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</si>
  <si>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</si>
  <si>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</si>
  <si>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</si>
  <si>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</si>
  <si>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</si>
  <si>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</si>
  <si>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</si>
  <si>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</si>
  <si>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</si>
  <si>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</si>
  <si>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</si>
  <si>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</si>
  <si>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</si>
  <si>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</si>
  <si>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</si>
  <si>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</si>
  <si>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</si>
  <si>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</si>
  <si>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</si>
  <si>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</si>
  <si>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</si>
  <si>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</si>
  <si>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</si>
  <si>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</si>
  <si>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</si>
  <si>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</si>
  <si>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</si>
  <si>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</si>
  <si>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</si>
  <si>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</si>
  <si>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</si>
  <si>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</si>
  <si>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</si>
  <si>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</si>
  <si>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</si>
  <si>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</si>
  <si>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</si>
  <si>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</si>
  <si>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</si>
  <si>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</si>
  <si>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</si>
  <si>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</si>
  <si>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</si>
  <si>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</si>
  <si>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</si>
  <si>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</si>
  <si>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</si>
  <si>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</si>
  <si>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</si>
  <si>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</si>
  <si>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</si>
  <si>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</si>
  <si>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</si>
  <si>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</si>
  <si>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</si>
  <si>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</si>
  <si>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</si>
  <si>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</si>
  <si>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</si>
  <si>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</si>
  <si>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</si>
  <si>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</si>
  <si>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</si>
  <si>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</si>
  <si>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</si>
  <si>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</si>
  <si>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</si>
  <si>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</si>
  <si>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</si>
  <si>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</si>
  <si>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</si>
  <si>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</si>
  <si>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</si>
  <si>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</si>
  <si>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</si>
  <si>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</si>
  <si>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</si>
  <si>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</si>
  <si>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</si>
  <si>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</si>
  <si>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</si>
  <si>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</si>
  <si>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</si>
  <si>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</si>
  <si>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</si>
  <si>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</si>
  <si>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</si>
  <si>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</si>
  <si>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</si>
  <si>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</si>
  <si>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</si>
  <si>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</si>
  <si>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</si>
  <si>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</si>
  <si>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</si>
  <si>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</si>
  <si>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</si>
  <si>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</si>
  <si>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</si>
  <si>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</si>
  <si>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</si>
  <si>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</si>
  <si>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</si>
  <si>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</si>
  <si>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</si>
  <si>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</si>
  <si>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</si>
  <si>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</si>
  <si>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</si>
  <si>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</si>
  <si>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</si>
  <si>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</si>
  <si>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</si>
  <si>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</si>
  <si>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</si>
  <si>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</si>
  <si>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</si>
  <si>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</si>
  <si>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</si>
  <si>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</si>
  <si>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</si>
  <si>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</si>
  <si>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</si>
  <si>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</si>
  <si>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</si>
  <si>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</si>
  <si>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</si>
  <si>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</si>
  <si>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</si>
  <si>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</si>
  <si>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</si>
  <si>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</si>
  <si>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</si>
  <si>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</si>
  <si>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</si>
  <si>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</si>
  <si>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</si>
  <si>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</si>
  <si>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</si>
  <si>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</si>
  <si>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</si>
  <si>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</si>
  <si>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</si>
  <si>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</si>
  <si>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</si>
  <si>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</si>
  <si>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</si>
  <si>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</si>
  <si>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</si>
  <si>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</si>
  <si>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</si>
  <si>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</si>
  <si>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</si>
  <si>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</si>
  <si>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</si>
  <si>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</si>
  <si>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</si>
  <si>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</si>
  <si>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</si>
  <si>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</si>
  <si>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</si>
  <si>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</si>
  <si>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</si>
  <si>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</si>
  <si>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</si>
  <si>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</si>
  <si>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</si>
  <si>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</si>
  <si>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</si>
  <si>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</si>
  <si>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</si>
  <si>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</si>
  <si>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</si>
  <si>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</si>
  <si>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</si>
  <si>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</si>
  <si>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</si>
  <si>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</si>
  <si>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</si>
  <si>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</si>
  <si>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</si>
  <si>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</si>
  <si>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</si>
  <si>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</si>
  <si>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</si>
  <si>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</si>
  <si>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</si>
  <si>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</si>
  <si>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</si>
  <si>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</si>
  <si>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</si>
  <si>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</si>
  <si>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</si>
  <si>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</si>
  <si>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</si>
  <si>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</si>
  <si>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</si>
  <si>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</si>
  <si>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</si>
  <si>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</si>
  <si>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</si>
  <si>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</si>
  <si>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</si>
  <si>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</si>
  <si>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</si>
  <si>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</si>
  <si>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</si>
  <si>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</si>
  <si>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</si>
  <si>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</si>
  <si>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</si>
  <si>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</si>
  <si>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</si>
  <si>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</si>
  <si>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</si>
  <si>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</si>
  <si>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</si>
  <si>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</si>
  <si>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</si>
  <si>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</si>
  <si>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</si>
  <si>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</si>
  <si>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</si>
  <si>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</si>
  <si>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</si>
  <si>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</si>
  <si>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</si>
  <si>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</si>
  <si>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</si>
  <si>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</si>
  <si>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</si>
  <si>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</si>
  <si>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</si>
  <si>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</si>
  <si>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</si>
  <si>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</si>
  <si>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</si>
  <si>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</si>
  <si>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</si>
  <si>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</si>
  <si>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</si>
  <si>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</si>
  <si>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</si>
  <si>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</si>
  <si>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</si>
  <si>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</si>
  <si>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</si>
  <si>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</si>
  <si>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</si>
  <si>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</si>
  <si>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</si>
  <si>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</si>
  <si>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</si>
  <si>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</si>
  <si>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</si>
  <si>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</si>
  <si>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</si>
  <si>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</si>
  <si>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</si>
  <si>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</si>
  <si>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</si>
  <si>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</si>
  <si>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</si>
  <si>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</si>
  <si>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</si>
  <si>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</si>
  <si>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</si>
  <si>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</si>
  <si>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</si>
  <si>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</si>
  <si>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</si>
  <si>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</si>
  <si>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</si>
  <si>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</si>
  <si>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</si>
  <si>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</si>
  <si>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</si>
  <si>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</si>
  <si>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</si>
  <si>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</si>
  <si>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</si>
  <si>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</si>
  <si>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</si>
  <si>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</si>
  <si>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</si>
  <si>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</si>
  <si>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</si>
  <si>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</si>
  <si>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</si>
  <si>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</si>
  <si>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</si>
  <si>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</si>
  <si>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</si>
  <si>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</si>
  <si>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</si>
  <si>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</si>
  <si>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</si>
  <si>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</si>
  <si>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</si>
  <si>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</si>
  <si>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</si>
  <si>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</si>
  <si>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</si>
  <si>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</si>
  <si>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</si>
  <si>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</si>
  <si>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</si>
  <si>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</si>
  <si>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</si>
  <si>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</si>
  <si>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</si>
  <si>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</si>
  <si>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</si>
  <si>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</si>
  <si>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</si>
  <si>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</si>
  <si>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</si>
  <si>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</si>
  <si>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</si>
  <si>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</si>
  <si>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</si>
  <si>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</si>
  <si>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</si>
  <si>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</si>
  <si>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</si>
  <si>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</si>
  <si>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</si>
  <si>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</si>
  <si>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</si>
  <si>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</si>
  <si>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</si>
  <si>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</si>
  <si>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</si>
  <si>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</si>
  <si>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</si>
  <si>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</si>
  <si>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</si>
  <si>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</si>
  <si>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</si>
  <si>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</si>
  <si>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</si>
  <si>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</si>
  <si>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</si>
  <si>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</si>
  <si>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</si>
  <si>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</si>
  <si>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</si>
  <si>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</si>
  <si>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</si>
  <si>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</si>
  <si>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</si>
  <si>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</si>
  <si>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</si>
  <si>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</si>
  <si>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</si>
  <si>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</si>
  <si>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</si>
  <si>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</si>
  <si>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</si>
  <si>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</si>
  <si>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</si>
  <si>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</si>
  <si>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</si>
  <si>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</si>
  <si>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</si>
  <si>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</si>
  <si>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</si>
  <si>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</si>
  <si>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</si>
  <si>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</si>
  <si>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</si>
  <si>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</si>
  <si>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</si>
  <si>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</si>
  <si>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</si>
  <si>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</si>
  <si>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</si>
  <si>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</si>
  <si>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</si>
  <si>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</si>
  <si>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</si>
  <si>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</si>
  <si>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</si>
  <si>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</si>
  <si>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</si>
  <si>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</si>
  <si>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</si>
  <si>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</si>
  <si>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</si>
  <si>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</si>
  <si>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</si>
  <si>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</si>
  <si>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</si>
  <si>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</si>
  <si>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</si>
  <si>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</si>
  <si>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</si>
  <si>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</si>
  <si>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</si>
  <si>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</si>
  <si>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</si>
  <si>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</si>
  <si>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</si>
  <si>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</si>
  <si>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</si>
  <si>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</si>
  <si>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</si>
  <si>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</si>
  <si>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</si>
  <si>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</si>
  <si>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</si>
  <si>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</si>
  <si>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</si>
  <si>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</si>
  <si>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</si>
  <si>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</si>
  <si>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</si>
  <si>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</si>
  <si>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</si>
  <si>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</si>
  <si>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</si>
  <si>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</si>
  <si>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</si>
  <si>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</si>
  <si>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</si>
  <si>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</si>
  <si>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</si>
  <si>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</si>
  <si>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</si>
  <si>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</si>
  <si>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</si>
  <si>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</si>
  <si>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</si>
  <si>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</si>
  <si>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</si>
  <si>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</si>
  <si>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</si>
  <si>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</si>
  <si>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</si>
  <si>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</si>
  <si>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</si>
  <si>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</si>
  <si>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</si>
  <si>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</si>
  <si>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</si>
  <si>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</si>
  <si>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</si>
  <si>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</si>
  <si>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</si>
  <si>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</si>
  <si>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</si>
  <si>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</si>
  <si>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</si>
  <si>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</si>
  <si>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</si>
  <si>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</si>
  <si>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</si>
  <si>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</si>
  <si>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</si>
  <si>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</si>
  <si>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</si>
  <si>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</si>
  <si>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</si>
  <si>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</si>
  <si>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</si>
  <si>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</si>
  <si>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</si>
  <si>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</si>
  <si>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</si>
  <si>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</si>
  <si>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</si>
  <si>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</si>
  <si>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</si>
  <si>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</si>
  <si>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</si>
  <si>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</si>
  <si>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</si>
  <si>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</si>
  <si>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</si>
  <si>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</si>
  <si>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</si>
  <si>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</si>
  <si>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</si>
  <si>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</si>
  <si>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</si>
  <si>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</si>
  <si>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</si>
  <si>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</si>
  <si>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</si>
  <si>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</si>
  <si>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</si>
  <si>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</si>
  <si>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</si>
  <si>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</si>
  <si>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</si>
  <si>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</si>
  <si>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</si>
  <si>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</si>
  <si>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</si>
  <si>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</si>
  <si>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</si>
  <si>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</si>
  <si>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</si>
  <si>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</si>
  <si>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</si>
  <si>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</si>
  <si>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</si>
  <si>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</si>
  <si>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</si>
  <si>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</si>
  <si>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</si>
  <si>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</si>
  <si>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</si>
  <si>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</si>
  <si>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</si>
  <si>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</si>
  <si>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</si>
  <si>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</si>
  <si>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</si>
  <si>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</si>
  <si>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</si>
  <si>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</si>
  <si>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</si>
  <si>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</si>
  <si>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</si>
  <si>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</si>
  <si>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</si>
  <si>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</si>
  <si>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</si>
  <si>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</si>
  <si>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</si>
  <si>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</si>
  <si>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</si>
  <si>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</si>
  <si>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</si>
  <si>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</si>
  <si>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</si>
  <si>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</si>
  <si>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</si>
  <si>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</si>
  <si>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</si>
  <si>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</si>
  <si>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</si>
  <si>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</si>
  <si>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</si>
  <si>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</si>
  <si>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</si>
  <si>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</si>
  <si>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</si>
  <si>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</si>
  <si>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</si>
  <si>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</si>
  <si>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</si>
  <si>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</si>
  <si>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</si>
  <si>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</si>
  <si>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</si>
  <si>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</si>
  <si>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</si>
  <si>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</si>
  <si>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</si>
  <si>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</si>
  <si>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</si>
  <si>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</si>
  <si>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</si>
  <si>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</si>
  <si>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</si>
  <si>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</si>
  <si>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</si>
  <si>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</si>
  <si>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</si>
  <si>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</si>
  <si>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</si>
  <si>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</si>
  <si>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</si>
  <si>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</si>
  <si>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</si>
  <si>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</si>
  <si>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</si>
  <si>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</si>
  <si>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</si>
  <si>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</si>
  <si>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</si>
  <si>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</si>
  <si>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</si>
  <si>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</si>
  <si>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</si>
  <si>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</si>
  <si>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</si>
  <si>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</si>
  <si>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</si>
  <si>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</si>
  <si>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</si>
  <si>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</si>
  <si>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</si>
  <si>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</si>
  <si>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</si>
  <si>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</si>
  <si>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</si>
  <si>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</si>
  <si>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</si>
  <si>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</si>
  <si>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</si>
  <si>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</si>
  <si>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</si>
  <si>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</si>
  <si>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</si>
  <si>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</si>
  <si>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</si>
  <si>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</si>
  <si>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</si>
  <si>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</si>
  <si>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</si>
  <si>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</si>
  <si>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</si>
  <si>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</si>
  <si>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</si>
  <si>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</si>
  <si>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</si>
  <si>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</si>
  <si>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</si>
  <si>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</si>
  <si>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</si>
  <si>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</si>
  <si>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</si>
  <si>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</si>
  <si>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</si>
  <si>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</si>
  <si>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</si>
  <si>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</si>
  <si>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</si>
  <si>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</si>
  <si>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</si>
  <si>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</si>
  <si>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</si>
  <si>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</si>
  <si>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</si>
  <si>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</si>
  <si>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</si>
  <si>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</si>
  <si>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</si>
  <si>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</si>
  <si>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</si>
  <si>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</si>
  <si>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</si>
  <si>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</si>
  <si>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</si>
  <si>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</si>
  <si>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</si>
  <si>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</si>
  <si>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</si>
  <si>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</si>
  <si>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</si>
  <si>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</si>
  <si>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</si>
  <si>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</si>
  <si>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</si>
  <si>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</si>
  <si>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</si>
  <si>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</si>
  <si>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</si>
  <si>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</si>
  <si>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</si>
  <si>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</si>
  <si>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</si>
  <si>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</si>
  <si>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</si>
  <si>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</si>
  <si>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</si>
  <si>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</si>
  <si>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</si>
  <si>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</si>
  <si>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</si>
  <si>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</si>
  <si>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</si>
  <si>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</si>
  <si>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</si>
  <si>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</si>
  <si>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</si>
  <si>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</si>
  <si>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</si>
  <si>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</si>
  <si>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</si>
  <si>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</si>
  <si>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</si>
  <si>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</si>
  <si>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</si>
  <si>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</si>
  <si>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</si>
  <si>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</si>
  <si>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</si>
  <si>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</si>
  <si>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</si>
  <si>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</si>
  <si>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</si>
  <si>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</si>
  <si>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</si>
  <si>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</si>
  <si>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</si>
  <si>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</si>
  <si>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</si>
  <si>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</si>
  <si>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</si>
  <si>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</si>
  <si>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</si>
  <si>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</si>
  <si>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</si>
  <si>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</si>
  <si>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</si>
  <si>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</si>
  <si>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</si>
  <si>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</si>
  <si>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</si>
  <si>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</si>
  <si>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</si>
  <si>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</si>
  <si>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</si>
  <si>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</si>
  <si>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</si>
  <si>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</si>
  <si>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</si>
  <si>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</si>
  <si>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</si>
  <si>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</si>
  <si>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</si>
  <si>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</si>
  <si>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</si>
  <si>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</si>
  <si>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</si>
  <si>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</si>
  <si>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</si>
  <si>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</si>
  <si>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</si>
  <si>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</si>
  <si>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</si>
  <si>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</si>
  <si>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</si>
  <si>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</si>
  <si>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</si>
  <si>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</si>
  <si>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</si>
  <si>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</si>
  <si>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</si>
  <si>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</si>
  <si>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</si>
  <si>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</si>
  <si>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</si>
  <si>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</si>
  <si>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</si>
  <si>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</si>
  <si>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</si>
  <si>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</si>
  <si>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</si>
  <si>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</si>
  <si>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</si>
  <si>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</si>
  <si>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</si>
  <si>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</si>
  <si>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</si>
  <si>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</si>
  <si>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</si>
  <si>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</si>
  <si>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</si>
  <si>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</si>
  <si>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</si>
  <si>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</si>
  <si>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</si>
  <si>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</si>
  <si>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</si>
  <si>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</si>
  <si>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</si>
  <si>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</si>
  <si>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</si>
  <si>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</si>
  <si>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</si>
  <si>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</si>
  <si>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</si>
  <si>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</si>
  <si>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</si>
  <si>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</si>
  <si>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</si>
  <si>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</si>
  <si>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</si>
  <si>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</si>
  <si>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</si>
  <si>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</si>
  <si>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</si>
  <si>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</si>
  <si>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</si>
  <si>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</si>
  <si>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</si>
  <si>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</si>
  <si>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</si>
  <si>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</si>
  <si>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</si>
  <si>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</si>
  <si>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</si>
  <si>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2021-68-1</t>
  </si>
  <si>
    <t>$ 1,281,108,528</t>
  </si>
  <si>
    <t>31 de diciembre de 2021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</si>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</sst>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E1" zoomScale="85" zoomScaleNormal="85" zoomScaleSheetLayoutView="40" zoomScalePageLayoutView="40" workbookViewId="0">
      <selection activeCell="H36" sqref="H3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2740</v>
      </c>
      <c r="D15" s="35"/>
      <c r="E15" s="35"/>
      <c r="F15" s="5"/>
      <c r="G15" s="32" t="s">
        <v>1168</v>
      </c>
      <c r="H15" s="102" t="s">
        <v>887</v>
      </c>
      <c r="I15" s="32" t="s">
        <v>2624</v>
      </c>
      <c r="J15" s="107"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241"/>
      <c r="I20" s="147" t="s">
        <v>887</v>
      </c>
      <c r="J20" s="148" t="s">
        <v>889</v>
      </c>
      <c r="K20" s="149" t="s">
        <v>2741</v>
      </c>
      <c r="L20" s="150"/>
      <c r="M20" s="150" t="s">
        <v>2742</v>
      </c>
      <c r="N20" s="133" t="e">
        <f>+(M20-L20)/30</f>
        <v>#VALUE!</v>
      </c>
      <c r="O20" s="136"/>
      <c r="U20" s="132"/>
      <c r="V20" s="104">
        <f ca="1">NOW()</f>
        <v>44201.991674652774</v>
      </c>
      <c r="W20" s="104">
        <f ca="1">NOW()</f>
        <v>44201.991674652774</v>
      </c>
    </row>
    <row r="21" spans="1:23" ht="30" customHeight="1" outlineLevel="1" x14ac:dyDescent="0.25">
      <c r="A21" s="9"/>
      <c r="B21" s="70"/>
      <c r="C21" s="5"/>
      <c r="D21" s="5"/>
      <c r="E21" s="5"/>
      <c r="F21" s="5"/>
      <c r="G21" s="5"/>
      <c r="H21" s="69"/>
      <c r="I21" s="147"/>
      <c r="J21" s="148"/>
      <c r="K21" s="149"/>
      <c r="L21" s="150"/>
      <c r="M21" s="150"/>
      <c r="N21" s="133">
        <f t="shared" ref="N21:N35" si="0">+(M21-L21)/30</f>
        <v>0</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CORPORACIÓN POPULAR PARA EL DESARROLLO SOCIAL DEL ATLANTICO CORPODESA</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2743</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5"/>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5"/>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5"/>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5"/>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13" t="s">
        <v>2643</v>
      </c>
      <c r="J167" s="214"/>
      <c r="K167" s="214"/>
      <c r="L167" s="214"/>
      <c r="M167" s="214"/>
      <c r="N167" s="214"/>
      <c r="O167" s="215"/>
      <c r="U167" s="51"/>
    </row>
    <row r="168" spans="1:28" x14ac:dyDescent="0.25">
      <c r="A168" s="9"/>
      <c r="B168" s="232" t="s">
        <v>2658</v>
      </c>
      <c r="C168" s="232"/>
      <c r="D168" s="232"/>
      <c r="E168" s="8"/>
      <c r="F168" s="5"/>
      <c r="H168" s="80" t="s">
        <v>2657</v>
      </c>
      <c r="I168" s="213"/>
      <c r="J168" s="214"/>
      <c r="K168" s="214"/>
      <c r="L168" s="214"/>
      <c r="M168" s="214"/>
      <c r="N168" s="214"/>
      <c r="O168" s="215"/>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5"/>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2669</v>
      </c>
      <c r="C179" s="189"/>
      <c r="D179" s="189"/>
      <c r="E179" s="169">
        <v>0.02</v>
      </c>
      <c r="F179" s="168">
        <v>0.01</v>
      </c>
      <c r="G179" s="163">
        <f>IF(F179&gt;0,SUM(E179+F179),"")</f>
        <v>0.03</v>
      </c>
      <c r="H179" s="5"/>
      <c r="I179" s="189" t="s">
        <v>2671</v>
      </c>
      <c r="J179" s="189"/>
      <c r="K179" s="189"/>
      <c r="L179" s="189"/>
      <c r="M179" s="170">
        <v>0.02</v>
      </c>
      <c r="O179" s="8"/>
      <c r="Q179" s="19"/>
      <c r="R179" s="157">
        <f>IF(M179&gt;0,SUM(L179+M179),"")</f>
        <v>0.02</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0</v>
      </c>
      <c r="F185" s="91"/>
      <c r="G185" s="92"/>
      <c r="H185" s="87"/>
      <c r="I185" s="89" t="s">
        <v>2627</v>
      </c>
      <c r="J185" s="164">
        <f>+SUM(M179:M183)</f>
        <v>0.02</v>
      </c>
      <c r="K185" s="234" t="s">
        <v>2628</v>
      </c>
      <c r="L185" s="234"/>
      <c r="M185" s="93">
        <f>+J185*(SUM(K20:K35))</f>
        <v>0</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5"/>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3" t="s">
        <v>2636</v>
      </c>
      <c r="C192" s="193"/>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2020-11-20T15:12:35Z</cp:lastPrinted>
  <dcterms:created xsi:type="dcterms:W3CDTF">2020-10-14T21:57:42Z</dcterms:created>
  <dcterms:modified xsi:type="dcterms:W3CDTF">2021-01-06T04:48:05Z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