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NARIÑO\"/>
    </mc:Choice>
  </mc:AlternateContent>
  <xr:revisionPtr revIDLastSave="0" documentId="13_ncr:1_{C4BB748B-CDDA-48F6-9706-824551D8DCAB}"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<sst xmlns="http://schemas.openxmlformats.org/spreadsheetml/2006/main" count="3255" uniqueCount="2743">
  <si>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</si>
  <si>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</si>
  <si>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</si>
  <si>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</si>
  <si>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</si>
  <si>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</si>
  <si>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</si>
  <si>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</si>
  <si>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</si>
  <si>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</si>
  <si>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</si>
  <si>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</si>
  <si>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</si>
  <si>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</si>
  <si>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</si>
  <si>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</si>
  <si>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</si>
  <si>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</si>
  <si>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</si>
  <si>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</si>
  <si>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</si>
  <si>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</si>
  <si>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</si>
  <si>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</si>
  <si>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</si>
  <si>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</si>
  <si>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</si>
  <si>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</si>
  <si>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</si>
  <si>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</si>
  <si>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</si>
  <si>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</si>
  <si>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</si>
  <si>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</si>
  <si>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</si>
  <si>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</si>
  <si>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</si>
  <si>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</si>
  <si>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</si>
  <si>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</si>
  <si>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</si>
  <si>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</si>
  <si>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</si>
  <si>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</si>
  <si>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</si>
  <si>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</si>
  <si>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</si>
  <si>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</si>
  <si>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</si>
  <si>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</si>
  <si>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</si>
  <si>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</si>
  <si>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</si>
  <si>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</si>
  <si>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</si>
  <si>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</si>
  <si>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</si>
  <si>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</si>
  <si>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</si>
  <si>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</si>
  <si>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</si>
  <si>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</si>
  <si>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</si>
  <si>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</si>
  <si>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</si>
  <si>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</si>
  <si>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</si>
  <si>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</si>
  <si>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</si>
  <si>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</si>
  <si>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</si>
  <si>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</si>
  <si>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</si>
  <si>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</si>
  <si>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</si>
  <si>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</si>
  <si>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</si>
  <si>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</si>
  <si>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</si>
  <si>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</si>
  <si>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</si>
  <si>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</si>
  <si>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</si>
  <si>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</si>
  <si>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</si>
  <si>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</si>
  <si>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</si>
  <si>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</si>
  <si>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</si>
  <si>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</si>
  <si>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</si>
  <si>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</si>
  <si>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</si>
  <si>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</si>
  <si>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</si>
  <si>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</si>
  <si>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</si>
  <si>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</si>
  <si>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</si>
  <si>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</si>
  <si>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</si>
  <si>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</si>
  <si>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</si>
  <si>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</si>
  <si>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</si>
  <si>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</si>
  <si>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</si>
  <si>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</si>
  <si>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</si>
  <si>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</si>
  <si>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</si>
  <si>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</si>
  <si>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</si>
  <si>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</si>
  <si>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</si>
  <si>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</si>
  <si>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</si>
  <si>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</si>
  <si>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</si>
  <si>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</si>
  <si>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</si>
  <si>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</si>
  <si>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</si>
  <si>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</si>
  <si>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</si>
  <si>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</si>
  <si>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</si>
  <si>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</si>
  <si>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</si>
  <si>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</si>
  <si>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</si>
  <si>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</si>
  <si>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</si>
  <si>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</si>
  <si>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</si>
  <si>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</si>
  <si>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</si>
  <si>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</si>
  <si>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</si>
  <si>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</si>
  <si>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</si>
  <si>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</si>
  <si>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</si>
  <si>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</si>
  <si>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</si>
  <si>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</si>
  <si>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</si>
  <si>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</si>
  <si>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</si>
  <si>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</si>
  <si>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</si>
  <si>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</si>
  <si>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</si>
  <si>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</si>
  <si>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</si>
  <si>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</si>
  <si>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</si>
  <si>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</si>
  <si>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</si>
  <si>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</si>
  <si>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</si>
  <si>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</si>
  <si>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</si>
  <si>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</si>
  <si>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</si>
  <si>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</si>
  <si>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</si>
  <si>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</si>
  <si>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</si>
  <si>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</si>
  <si>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</si>
  <si>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</si>
  <si>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</si>
  <si>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</si>
  <si>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</si>
  <si>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</si>
  <si>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</si>
  <si>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</si>
  <si>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</si>
  <si>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</si>
  <si>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</si>
  <si>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</si>
  <si>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</si>
  <si>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</si>
  <si>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</si>
  <si>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</si>
  <si>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</si>
  <si>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</si>
  <si>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</si>
  <si>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</si>
  <si>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</si>
  <si>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</si>
  <si>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</si>
  <si>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</si>
  <si>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</si>
  <si>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</si>
  <si>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</si>
  <si>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</si>
  <si>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</si>
  <si>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</si>
  <si>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</si>
  <si>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</si>
  <si>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</si>
  <si>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</si>
  <si>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</si>
  <si>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</si>
  <si>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</si>
  <si>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</si>
  <si>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</si>
  <si>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</si>
  <si>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</si>
  <si>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</si>
  <si>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</si>
  <si>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</si>
  <si>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</si>
  <si>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</si>
  <si>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</si>
  <si>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</si>
  <si>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</si>
  <si>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</si>
  <si>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</si>
  <si>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</si>
  <si>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</si>
  <si>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</si>
  <si>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</si>
  <si>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</si>
  <si>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</si>
  <si>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</si>
  <si>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</si>
  <si>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</si>
  <si>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</si>
  <si>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</si>
  <si>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</si>
  <si>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</si>
  <si>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</si>
  <si>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</si>
  <si>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</si>
  <si>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</si>
  <si>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</si>
  <si>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</si>
  <si>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</si>
  <si>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</si>
  <si>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</si>
  <si>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</si>
  <si>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</si>
  <si>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</si>
  <si>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</si>
  <si>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</si>
  <si>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</si>
  <si>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</si>
  <si>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</si>
  <si>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</si>
  <si>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</si>
  <si>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</si>
  <si>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</si>
  <si>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</si>
  <si>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</si>
  <si>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</si>
  <si>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</si>
  <si>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</si>
  <si>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</si>
  <si>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</si>
  <si>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</si>
  <si>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</si>
  <si>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</si>
  <si>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</si>
  <si>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</si>
  <si>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</si>
  <si>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</si>
  <si>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</si>
  <si>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</si>
  <si>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</si>
  <si>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</si>
  <si>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</si>
  <si>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</si>
  <si>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</si>
  <si>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</si>
  <si>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</si>
  <si>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</si>
  <si>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</si>
  <si>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</si>
  <si>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</si>
  <si>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</si>
  <si>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</si>
  <si>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</si>
  <si>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</si>
  <si>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</si>
  <si>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</si>
  <si>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</si>
  <si>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</si>
  <si>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</si>
  <si>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</si>
  <si>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</si>
  <si>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</si>
  <si>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</si>
  <si>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</si>
  <si>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</si>
  <si>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</si>
  <si>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</si>
  <si>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</si>
  <si>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</si>
  <si>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</si>
  <si>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</si>
  <si>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</si>
  <si>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</si>
  <si>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</si>
  <si>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</si>
  <si>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</si>
  <si>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</si>
  <si>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</si>
  <si>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</si>
  <si>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</si>
  <si>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</si>
  <si>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</si>
  <si>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</si>
  <si>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</si>
  <si>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</si>
  <si>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</si>
  <si>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</si>
  <si>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</si>
  <si>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</si>
  <si>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</si>
  <si>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</si>
  <si>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</si>
  <si>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</si>
  <si>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</si>
  <si>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</si>
  <si>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</si>
  <si>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</si>
  <si>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</si>
  <si>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</si>
  <si>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</si>
  <si>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</si>
  <si>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</si>
  <si>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</si>
  <si>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</si>
  <si>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</si>
  <si>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</si>
  <si>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</si>
  <si>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</si>
  <si>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</si>
  <si>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</si>
  <si>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</si>
  <si>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</si>
  <si>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</si>
  <si>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</si>
  <si>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</si>
  <si>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</si>
  <si>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</si>
  <si>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</si>
  <si>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</si>
  <si>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</si>
  <si>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</si>
  <si>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</si>
  <si>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</si>
  <si>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</si>
  <si>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</si>
  <si>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</si>
  <si>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</si>
  <si>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</si>
  <si>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</si>
  <si>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</si>
  <si>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</si>
  <si>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</si>
  <si>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</si>
  <si>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</si>
  <si>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</si>
  <si>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</si>
  <si>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</si>
  <si>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</si>
  <si>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</si>
  <si>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</si>
  <si>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</si>
  <si>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</si>
  <si>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</si>
  <si>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</si>
  <si>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</si>
  <si>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</si>
  <si>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</si>
  <si>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</si>
  <si>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</si>
  <si>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</si>
  <si>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</si>
  <si>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</si>
  <si>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</si>
  <si>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</si>
  <si>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</si>
  <si>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</si>
  <si>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</si>
  <si>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</si>
  <si>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</si>
  <si>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</si>
  <si>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</si>
  <si>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</si>
  <si>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</si>
  <si>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</si>
  <si>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</si>
  <si>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</si>
  <si>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</si>
  <si>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</si>
  <si>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</si>
  <si>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</si>
  <si>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</si>
  <si>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</si>
  <si>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</si>
  <si>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</si>
  <si>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</si>
  <si>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</si>
  <si>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</si>
  <si>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</si>
  <si>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</si>
  <si>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</si>
  <si>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</si>
  <si>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</si>
  <si>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</si>
  <si>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</si>
  <si>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</si>
  <si>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</si>
  <si>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</si>
  <si>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</si>
  <si>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</si>
  <si>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</si>
  <si>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</si>
  <si>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</si>
  <si>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</si>
  <si>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</si>
  <si>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</si>
  <si>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</si>
  <si>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</si>
  <si>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</si>
  <si>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</si>
  <si>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</si>
  <si>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</si>
  <si>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</si>
  <si>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</si>
  <si>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</si>
  <si>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</si>
  <si>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</si>
  <si>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</si>
  <si>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</si>
  <si>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</si>
  <si>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</si>
  <si>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</si>
  <si>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</si>
  <si>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</si>
  <si>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</si>
  <si>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</si>
  <si>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</si>
  <si>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</si>
  <si>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</si>
  <si>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</si>
  <si>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</si>
  <si>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</si>
  <si>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</si>
  <si>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</si>
  <si>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</si>
  <si>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</si>
  <si>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</si>
  <si>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</si>
  <si>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</si>
  <si>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</si>
  <si>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</si>
  <si>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</si>
  <si>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</si>
  <si>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</si>
  <si>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</si>
  <si>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</si>
  <si>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</si>
  <si>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</si>
  <si>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</si>
  <si>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</si>
  <si>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</si>
  <si>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</si>
  <si>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</si>
  <si>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</si>
  <si>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</si>
  <si>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</si>
  <si>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</si>
  <si>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</si>
  <si>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</si>
  <si>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</si>
  <si>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</si>
  <si>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</si>
  <si>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</si>
  <si>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</si>
  <si>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</si>
  <si>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</si>
  <si>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</si>
  <si>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</si>
  <si>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</si>
  <si>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</si>
  <si>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</si>
  <si>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</si>
  <si>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</si>
  <si>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</si>
  <si>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</si>
  <si>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</si>
  <si>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</si>
  <si>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</si>
  <si>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</si>
  <si>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</si>
  <si>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</si>
  <si>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</si>
  <si>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</si>
  <si>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</si>
  <si>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</si>
  <si>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</si>
  <si>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</si>
  <si>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</si>
  <si>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</si>
  <si>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</si>
  <si>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</si>
  <si>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</si>
  <si>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</si>
  <si>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</si>
  <si>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</si>
  <si>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</si>
  <si>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</si>
  <si>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</si>
  <si>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</si>
  <si>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</si>
  <si>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</si>
  <si>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</si>
  <si>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</si>
  <si>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</si>
  <si>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</si>
  <si>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</si>
  <si>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</si>
  <si>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</si>
  <si>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</si>
  <si>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</si>
  <si>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</si>
  <si>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</si>
  <si>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</si>
  <si>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</si>
  <si>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</si>
  <si>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</si>
  <si>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</si>
  <si>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</si>
  <si>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</si>
  <si>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</si>
  <si>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</si>
  <si>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</si>
  <si>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</si>
  <si>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</si>
  <si>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</si>
  <si>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</si>
  <si>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</si>
  <si>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</si>
  <si>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</si>
  <si>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</si>
  <si>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</si>
  <si>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</si>
  <si>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</si>
  <si>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</si>
  <si>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</si>
  <si>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</si>
  <si>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</si>
  <si>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</si>
  <si>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</si>
  <si>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</si>
  <si>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</si>
  <si>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</si>
  <si>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</si>
  <si>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</si>
  <si>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</si>
  <si>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</si>
  <si>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</si>
  <si>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</si>
  <si>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</si>
  <si>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</si>
  <si>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</si>
  <si>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</si>
  <si>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</si>
  <si>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</si>
  <si>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</si>
  <si>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</si>
  <si>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</si>
  <si>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</si>
  <si>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</si>
  <si>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</si>
  <si>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</si>
  <si>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</si>
  <si>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</si>
  <si>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</si>
  <si>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</si>
  <si>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</si>
  <si>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</si>
  <si>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</si>
  <si>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</si>
  <si>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</si>
  <si>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</si>
  <si>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</si>
  <si>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</si>
  <si>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</si>
  <si>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</si>
  <si>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</si>
  <si>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</si>
  <si>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</si>
  <si>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</si>
  <si>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</si>
  <si>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</si>
  <si>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</si>
  <si>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</si>
  <si>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</si>
  <si>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</si>
  <si>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</si>
  <si>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</si>
  <si>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</si>
  <si>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</si>
  <si>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</si>
  <si>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</si>
  <si>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</si>
  <si>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</si>
  <si>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</si>
  <si>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</si>
  <si>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</si>
  <si>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</si>
  <si>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</si>
  <si>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</si>
  <si>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</si>
  <si>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</si>
  <si>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</si>
  <si>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</si>
  <si>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</si>
  <si>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</si>
  <si>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</si>
  <si>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</si>
  <si>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</si>
  <si>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</si>
  <si>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</si>
  <si>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</si>
  <si>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</si>
  <si>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</si>
  <si>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</si>
  <si>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</si>
  <si>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</si>
  <si>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</si>
  <si>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</si>
  <si>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</si>
  <si>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</si>
  <si>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</si>
  <si>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</si>
  <si>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</si>
  <si>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</si>
  <si>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</si>
  <si>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</si>
  <si>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</si>
  <si>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</si>
  <si>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</si>
  <si>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</si>
  <si>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</si>
  <si>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</si>
  <si>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</si>
  <si>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</si>
  <si>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</si>
  <si>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</si>
  <si>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</si>
  <si>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</si>
  <si>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</si>
  <si>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</si>
  <si>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</si>
  <si>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</si>
  <si>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</si>
  <si>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</si>
  <si>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</si>
  <si>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</si>
  <si>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</si>
  <si>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</si>
  <si>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</si>
  <si>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</si>
  <si>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</si>
  <si>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</si>
  <si>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</si>
  <si>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</si>
  <si>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</si>
  <si>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</si>
  <si>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</si>
  <si>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</si>
  <si>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</si>
  <si>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</si>
  <si>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</si>
  <si>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</si>
  <si>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</si>
  <si>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</si>
  <si>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</si>
  <si>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</si>
  <si>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</si>
  <si>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</si>
  <si>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</si>
  <si>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</si>
  <si>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</si>
  <si>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</si>
  <si>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</si>
  <si>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</si>
  <si>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</si>
  <si>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</si>
  <si>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</si>
  <si>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</si>
  <si>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</si>
  <si>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</si>
  <si>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</si>
  <si>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</si>
  <si>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</si>
  <si>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</si>
  <si>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</si>
  <si>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</si>
  <si>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</si>
  <si>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</si>
  <si>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</si>
  <si>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</si>
  <si>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</si>
  <si>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</si>
  <si>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</si>
  <si>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</si>
  <si>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</si>
  <si>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</si>
  <si>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</si>
  <si>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</si>
  <si>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</si>
  <si>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</si>
  <si>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</si>
  <si>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</si>
  <si>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</si>
  <si>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</si>
  <si>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</si>
  <si>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</si>
  <si>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</si>
  <si>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</si>
  <si>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</si>
  <si>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</si>
  <si>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</si>
  <si>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</si>
  <si>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</si>
  <si>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</si>
  <si>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</si>
  <si>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</si>
  <si>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</si>
  <si>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</si>
  <si>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</si>
  <si>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</si>
  <si>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</si>
  <si>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</si>
  <si>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</si>
  <si>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</si>
  <si>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</si>
  <si>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</si>
  <si>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</si>
  <si>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</si>
  <si>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</si>
  <si>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</si>
  <si>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</si>
  <si>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</si>
  <si>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</si>
  <si>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</si>
  <si>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</si>
  <si>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</si>
  <si>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</si>
  <si>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</si>
  <si>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</si>
  <si>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</si>
  <si>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</si>
  <si>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</si>
  <si>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</si>
  <si>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</si>
  <si>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</si>
  <si>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</si>
  <si>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</si>
  <si>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</si>
  <si>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</si>
  <si>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</si>
  <si>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</si>
  <si>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</si>
  <si>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</si>
  <si>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</si>
  <si>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</si>
  <si>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</si>
  <si>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</si>
  <si>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</si>
  <si>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</si>
  <si>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</si>
  <si>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</si>
  <si>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</si>
  <si>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</si>
  <si>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</si>
  <si>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</si>
  <si>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</si>
  <si>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</si>
  <si>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</si>
  <si>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</si>
  <si>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</si>
  <si>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</si>
  <si>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</si>
  <si>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</si>
  <si>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</si>
  <si>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</si>
  <si>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</si>
  <si>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</si>
  <si>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</si>
  <si>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</si>
  <si>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</si>
  <si>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</si>
  <si>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</si>
  <si>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</si>
  <si>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</si>
  <si>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</si>
  <si>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</si>
  <si>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</si>
  <si>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</si>
  <si>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</si>
  <si>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</si>
  <si>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</si>
  <si>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</si>
  <si>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</si>
  <si>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</si>
  <si>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</si>
  <si>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</si>
  <si>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</si>
  <si>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</si>
  <si>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</si>
  <si>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</si>
  <si>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</si>
  <si>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</si>
  <si>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</si>
  <si>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</si>
  <si>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</si>
  <si>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</si>
  <si>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</si>
  <si>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</si>
  <si>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</si>
  <si>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</si>
  <si>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</si>
  <si>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</si>
  <si>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</si>
  <si>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</si>
  <si>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</si>
  <si>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</si>
  <si>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</si>
  <si>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</si>
  <si>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</si>
  <si>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</si>
  <si>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</si>
  <si>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</si>
  <si>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</si>
  <si>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</si>
  <si>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</si>
  <si>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</si>
  <si>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</si>
  <si>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</si>
  <si>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</si>
  <si>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</si>
  <si>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</si>
  <si>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</si>
  <si>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</si>
  <si>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</si>
  <si>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</si>
  <si>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</si>
  <si>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</si>
  <si>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</si>
  <si>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</si>
  <si>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</si>
  <si>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</si>
  <si>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</si>
  <si>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</si>
  <si>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</si>
  <si>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</si>
  <si>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</si>
  <si>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</si>
  <si>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</si>
  <si>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</si>
  <si>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</si>
  <si>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</si>
  <si>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</si>
  <si>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</si>
  <si>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</si>
  <si>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</si>
  <si>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</si>
  <si>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</si>
  <si>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</si>
  <si>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</si>
  <si>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</si>
  <si>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</si>
  <si>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</si>
  <si>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</si>
  <si>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</si>
  <si>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</si>
  <si>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</si>
  <si>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</si>
  <si>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</si>
  <si>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</si>
  <si>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</si>
  <si>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</si>
  <si>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</si>
  <si>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</si>
  <si>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</si>
  <si>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</si>
  <si>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</si>
  <si>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</si>
  <si>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</si>
  <si>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</si>
  <si>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</si>
  <si>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</si>
  <si>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</si>
  <si>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</si>
  <si>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</si>
  <si>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</si>
  <si>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</si>
  <si>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</si>
  <si>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</si>
  <si>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</si>
  <si>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</si>
  <si>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</si>
  <si>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</si>
  <si>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</si>
  <si>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</si>
  <si>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</si>
  <si>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</si>
  <si>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</si>
  <si>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</si>
  <si>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</si>
  <si>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</si>
  <si>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</si>
  <si>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</si>
  <si>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</si>
  <si>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</si>
  <si>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</si>
  <si>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</si>
  <si>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</si>
  <si>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</si>
  <si>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</si>
  <si>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</si>
  <si>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</si>
  <si>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</si>
  <si>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</si>
  <si>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</si>
  <si>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</si>
  <si>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</si>
  <si>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</si>
  <si>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</si>
  <si>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</si>
  <si>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</si>
  <si>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</si>
  <si>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</si>
  <si>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</si>
  <si>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</si>
  <si>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</si>
  <si>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</si>
  <si>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</si>
  <si>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</si>
  <si>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</si>
  <si>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</si>
  <si>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</si>
  <si>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</si>
  <si>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</si>
  <si>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</si>
  <si>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</si>
  <si>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</si>
  <si>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</si>
  <si>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</si>
  <si>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</si>
  <si>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</si>
  <si>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</si>
  <si>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</si>
  <si>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</si>
  <si>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</si>
  <si>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</si>
  <si>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</si>
  <si>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</si>
  <si>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</si>
  <si>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</si>
  <si>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</si>
  <si>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</si>
  <si>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</si>
  <si>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</si>
  <si>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</si>
  <si>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</si>
  <si>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</si>
  <si>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</si>
  <si>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</si>
  <si>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</si>
  <si>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</si>
  <si>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</si>
  <si>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</si>
  <si>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</si>
  <si>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</si>
  <si>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</si>
  <si>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</si>
  <si>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</si>
  <si>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</si>
  <si>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</si>
  <si>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</si>
  <si>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</si>
  <si>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</si>
  <si>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</si>
  <si>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</si>
  <si>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</si>
  <si>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</si>
  <si>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</si>
  <si>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</si>
  <si>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</si>
  <si>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</si>
  <si>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</si>
  <si>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</si>
  <si>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</si>
  <si>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</si>
  <si>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</si>
  <si>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</si>
  <si>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</si>
  <si>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</si>
  <si>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</si>
  <si>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</si>
  <si>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</si>
  <si>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</si>
  <si>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</si>
  <si>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</si>
  <si>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</si>
  <si>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</si>
  <si>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</si>
  <si>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</si>
  <si>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</si>
  <si>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</si>
  <si>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</si>
  <si>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</si>
  <si>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</si>
  <si>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</si>
  <si>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</si>
  <si>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</si>
  <si>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</si>
  <si>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</si>
  <si>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</si>
  <si>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</si>
  <si>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</si>
  <si>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</si>
  <si>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</si>
  <si>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</si>
  <si>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</si>
  <si>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</si>
  <si>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</si>
  <si>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</si>
  <si>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</si>
  <si>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</si>
  <si>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</si>
  <si>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</si>
  <si>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</si>
  <si>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</si>
  <si>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</si>
  <si>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</si>
  <si>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</si>
  <si>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</si>
  <si>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</si>
  <si>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</si>
  <si>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</si>
  <si>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</si>
  <si>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</si>
  <si>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</si>
  <si>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</si>
  <si>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</si>
  <si>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</si>
  <si>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</si>
  <si>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</si>
  <si>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</si>
  <si>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</si>
  <si>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</si>
  <si>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</si>
  <si>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</si>
  <si>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</si>
  <si>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</si>
  <si>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</si>
  <si>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</si>
  <si>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</si>
  <si>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</si>
  <si>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</si>
  <si>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</si>
  <si>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</si>
  <si>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</si>
  <si>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</si>
  <si>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</si>
  <si>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</si>
  <si>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</si>
  <si>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</si>
  <si>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</si>
  <si>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</si>
  <si>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</si>
  <si>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</si>
  <si>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</si>
  <si>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</si>
  <si>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</si>
  <si>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</si>
  <si>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</si>
  <si>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</si>
  <si>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</si>
  <si>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</si>
  <si>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</si>
  <si>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</si>
  <si>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</si>
  <si>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</si>
  <si>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</si>
  <si>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</si>
  <si>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</si>
  <si>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</si>
  <si>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</si>
  <si>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</si>
  <si>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</si>
  <si>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</si>
  <si>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</si>
  <si>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</si>
  <si>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</si>
  <si>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</si>
  <si>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</si>
  <si>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</si>
  <si>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</si>
  <si>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</si>
  <si>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</si>
  <si>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</si>
  <si>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</si>
  <si>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</si>
  <si>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</si>
  <si>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</si>
  <si>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</si>
  <si>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</si>
  <si>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</si>
  <si>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</si>
  <si>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</si>
  <si>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</si>
  <si>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</si>
  <si>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</si>
  <si>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</si>
  <si>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</si>
  <si>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</si>
  <si>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</si>
  <si>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</si>
  <si>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</si>
  <si>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</si>
  <si>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</si>
  <si>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</si>
  <si>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</si>
  <si>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</si>
  <si>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</si>
  <si>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</si>
  <si>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</si>
  <si>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</si>
  <si>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</si>
  <si>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</si>
  <si>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</si>
  <si>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</si>
  <si>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</si>
  <si>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</si>
  <si>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</si>
  <si>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</si>
  <si>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</si>
  <si>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</si>
  <si>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</si>
  <si>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</si>
  <si>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</si>
  <si>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</si>
  <si>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</si>
  <si>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</si>
  <si>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</si>
  <si>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</si>
  <si>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</si>
  <si>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</si>
  <si>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</si>
  <si>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</si>
  <si>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</si>
  <si>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</si>
  <si>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</si>
  <si>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</si>
  <si>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</si>
  <si>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</si>
  <si>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</si>
  <si>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</si>
  <si>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</si>
  <si>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</si>
  <si>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</si>
  <si>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</si>
  <si>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</si>
  <si>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</si>
  <si>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</si>
  <si>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</si>
  <si>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</si>
  <si>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</si>
  <si>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</si>
  <si>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</si>
  <si>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</si>
  <si>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</si>
  <si>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</si>
  <si>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</si>
  <si>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</si>
  <si>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</si>
  <si>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</si>
  <si>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</si>
  <si>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</si>
  <si>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</si>
  <si>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</si>
  <si>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</si>
  <si>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</si>
  <si>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</si>
  <si>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</si>
  <si>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</si>
  <si>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</si>
  <si>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</si>
  <si>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</si>
  <si>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</si>
  <si>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</si>
  <si>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</si>
  <si>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</si>
  <si>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</si>
  <si>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</si>
  <si>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</si>
  <si>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</si>
  <si>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</si>
  <si>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</si>
  <si>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</si>
  <si>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</si>
  <si>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</si>
  <si>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</si>
  <si>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</si>
  <si>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</si>
  <si>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</si>
  <si>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</si>
  <si>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</si>
  <si>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</si>
  <si>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</si>
  <si>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</si>
  <si>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</si>
  <si>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</si>
  <si>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</si>
  <si>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</si>
  <si>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</si>
  <si>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</si>
  <si>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</si>
  <si>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</si>
  <si>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</si>
  <si>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</si>
  <si>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</si>
  <si>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</si>
  <si>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</si>
  <si>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</si>
  <si>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</si>
  <si>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</si>
  <si>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</si>
  <si>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</si>
  <si>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</si>
  <si>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</si>
  <si>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</si>
  <si>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</si>
  <si>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</si>
  <si>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</si>
  <si>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</si>
  <si>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</si>
  <si>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</si>
  <si>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</si>
  <si>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</si>
  <si>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</si>
  <si>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</si>
  <si>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</si>
  <si>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</si>
  <si>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</si>
  <si>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</si>
  <si>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</si>
  <si>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</si>
  <si>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</si>
  <si>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</si>
  <si>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</si>
  <si>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</si>
  <si>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</si>
  <si>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</si>
  <si>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</si>
  <si>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</si>
  <si>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</si>
  <si>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</si>
  <si>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</si>
  <si>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</si>
  <si>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</si>
  <si>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</si>
  <si>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</si>
  <si>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</si>
  <si>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</si>
  <si>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</si>
  <si>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</si>
  <si>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</si>
  <si>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</si>
  <si>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</si>
  <si>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</si>
  <si>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</si>
  <si>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</si>
  <si>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</si>
  <si>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</si>
  <si>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</si>
  <si>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</si>
  <si>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</si>
  <si>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</si>
  <si>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</si>
  <si>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</si>
  <si>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</si>
  <si>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</si>
  <si>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</si>
  <si>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</si>
  <si>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</si>
  <si>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</si>
  <si>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</si>
  <si>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</si>
  <si>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</si>
  <si>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</si>
  <si>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</si>
  <si>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</si>
  <si>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</si>
  <si>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</si>
  <si>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</si>
  <si>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</si>
  <si>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</si>
  <si>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</si>
  <si>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</si>
  <si>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</si>
  <si>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</si>
  <si>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</si>
  <si>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</si>
  <si>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</si>
  <si>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</si>
  <si>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</si>
  <si>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</si>
  <si>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</si>
  <si>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</si>
  <si>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</si>
  <si>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</si>
  <si>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</si>
  <si>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</si>
  <si>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</si>
  <si>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</si>
  <si>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</si>
  <si>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</si>
  <si>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</si>
  <si>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</si>
  <si>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</si>
  <si>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</si>
  <si>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</si>
  <si>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</si>
  <si>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</si>
  <si>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</si>
  <si>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</si>
  <si>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</si>
  <si>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</si>
  <si>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</si>
  <si>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</si>
  <si>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</si>
  <si>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</si>
  <si>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</si>
  <si>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</si>
  <si>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</si>
  <si>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</si>
  <si>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</si>
  <si>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</si>
  <si>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</si>
  <si>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</si>
  <si>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</si>
  <si>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</si>
  <si>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</si>
  <si>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</si>
  <si>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</si>
  <si>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</si>
  <si>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</si>
  <si>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</si>
  <si>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</si>
  <si>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</si>
  <si>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</si>
  <si>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</si>
  <si>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</si>
  <si>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</si>
  <si>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</si>
  <si>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</si>
  <si>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</si>
  <si>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</si>
  <si>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</si>
  <si>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</si>
  <si>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</si>
  <si>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</si>
  <si>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</si>
  <si>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</si>
  <si>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</si>
  <si>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</si>
  <si>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</si>
  <si>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</si>
  <si>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</si>
  <si>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</si>
  <si>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</si>
  <si>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</si>
  <si>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</si>
  <si>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</si>
  <si>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</si>
  <si>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</si>
  <si>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</si>
  <si>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</si>
  <si>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</si>
  <si>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</si>
  <si>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</si>
  <si>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</si>
  <si>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</si>
  <si>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</si>
  <si>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</si>
  <si>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</si>
  <si>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</si>
  <si>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</si>
  <si>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</si>
  <si>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</si>
  <si>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</si>
  <si>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</si>
  <si>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</si>
  <si>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</si>
  <si>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</si>
  <si>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</si>
  <si>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</si>
  <si>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</si>
  <si>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</si>
  <si>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</si>
  <si>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</si>
  <si>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</si>
  <si>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</si>
  <si>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</si>
  <si>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</si>
  <si>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</si>
  <si>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</si>
  <si>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</si>
  <si>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</si>
  <si>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</si>
  <si>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</si>
  <si>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</si>
  <si>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</si>
  <si>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</si>
  <si>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</si>
  <si>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</si>
  <si>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</si>
  <si>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</si>
  <si>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</si>
  <si>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</si>
  <si>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</si>
  <si>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</si>
  <si>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</si>
  <si>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</si>
  <si>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</si>
  <si>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</si>
  <si>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</si>
  <si>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</si>
  <si>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</si>
  <si>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</si>
  <si>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</si>
  <si>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</si>
  <si>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</si>
  <si>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</si>
  <si>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</si>
  <si>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</si>
  <si>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</si>
  <si>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</si>
  <si>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</si>
  <si>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</si>
  <si>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</si>
  <si>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</si>
  <si>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</si>
  <si>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</si>
  <si>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</si>
  <si>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</si>
  <si>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</si>
  <si>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</si>
  <si>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</si>
  <si>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</si>
  <si>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</si>
  <si>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</si>
  <si>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</si>
  <si>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</si>
  <si>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</si>
  <si>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</si>
  <si>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</si>
  <si>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</si>
  <si>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</si>
  <si>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</si>
  <si>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</si>
  <si>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</si>
  <si>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</si>
  <si>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</si>
  <si>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</si>
  <si>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</si>
  <si>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</si>
  <si>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</si>
  <si>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</si>
  <si>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</si>
  <si>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</si>
  <si>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</si>
  <si>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</si>
  <si>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</si>
  <si>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</si>
  <si>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</si>
  <si>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</si>
  <si>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</si>
  <si>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</si>
  <si>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</si>
  <si>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</si>
  <si>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</si>
  <si>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</si>
  <si>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</si>
  <si>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</si>
  <si>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</si>
  <si>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</si>
  <si>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</si>
  <si>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</si>
  <si>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</si>
  <si>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</si>
  <si>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</si>
  <si>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</si>
  <si>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</si>
  <si>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</si>
  <si>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</si>
  <si>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</si>
  <si>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</si>
  <si>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</si>
  <si>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</si>
  <si>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</si>
  <si>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</si>
  <si>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</si>
  <si>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</si>
  <si>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</si>
  <si>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</si>
  <si>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</si>
  <si>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</si>
  <si>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</si>
  <si>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</si>
  <si>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</si>
  <si>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</si>
  <si>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</si>
  <si>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</si>
  <si>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</si>
  <si>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</si>
  <si>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</si>
  <si>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</si>
  <si>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</si>
  <si>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</si>
  <si>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</si>
  <si>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</si>
  <si>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</si>
  <si>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</si>
  <si>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</si>
  <si>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</si>
  <si>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</si>
  <si>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</si>
  <si>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</si>
  <si>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</si>
  <si>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</si>
  <si>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</si>
  <si>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</si>
  <si>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</si>
  <si>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</si>
  <si>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</si>
  <si>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</si>
  <si>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</si>
  <si>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</si>
  <si>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</si>
  <si>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</si>
  <si>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</si>
  <si>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</si>
  <si>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</si>
  <si>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</si>
  <si>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</si>
  <si>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</si>
  <si>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</si>
  <si>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</si>
  <si>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</si>
  <si>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</si>
  <si>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</si>
  <si>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</si>
  <si>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</si>
  <si>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</si>
  <si>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</si>
  <si>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</si>
  <si>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</si>
  <si>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</si>
  <si>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</si>
  <si>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</si>
  <si>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</si>
  <si>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</si>
  <si>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</si>
  <si>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</si>
  <si>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</si>
  <si>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</si>
  <si>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</si>
  <si>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</si>
  <si>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</si>
  <si>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</si>
  <si>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</si>
  <si>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</si>
  <si>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</si>
  <si>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</si>
  <si>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</si>
  <si>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</si>
  <si>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</si>
  <si>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</si>
  <si>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</si>
  <si>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</si>
  <si>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</si>
  <si>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</si>
  <si>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</si>
  <si>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</si>
  <si>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</si>
  <si>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</si>
  <si>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</si>
  <si>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</si>
  <si>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</si>
  <si>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</si>
  <si>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</si>
  <si>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</si>
  <si>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</si>
  <si>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</si>
  <si>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</si>
  <si>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</si>
  <si>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</si>
  <si>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</si>
  <si>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</si>
  <si>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</si>
  <si>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</si>
  <si>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</si>
  <si>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</si>
  <si>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</si>
  <si>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</si>
  <si>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</si>
  <si>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</si>
  <si>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</si>
  <si>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</si>
  <si>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</si>
  <si>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</si>
  <si>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</si>
  <si>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</si>
  <si>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</si>
  <si>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</si>
  <si>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</si>
  <si>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</si>
  <si>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</si>
  <si>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</si>
  <si>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</si>
  <si>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</si>
  <si>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</si>
  <si>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</si>
  <si>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</si>
  <si>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</si>
  <si>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</si>
  <si>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</si>
  <si>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</si>
  <si>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</si>
  <si>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</si>
  <si>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</si>
  <si>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</si>
  <si>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</si>
  <si>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</si>
  <si>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</si>
  <si>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</si>
  <si>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</si>
  <si>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</si>
  <si>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</si>
  <si>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</si>
  <si>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</si>
  <si>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</si>
  <si>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</si>
  <si>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</si>
  <si>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</si>
  <si>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</si>
  <si>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</si>
  <si>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</si>
  <si>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</si>
  <si>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</si>
  <si>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</si>
  <si>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</si>
  <si>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</si>
  <si>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</si>
  <si>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</si>
  <si>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</si>
  <si>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</si>
  <si>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</si>
  <si>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</si>
  <si>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</si>
  <si>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</si>
  <si>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</si>
  <si>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</si>
  <si>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</si>
  <si>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</si>
  <si>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</si>
  <si>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</si>
  <si>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</si>
  <si>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</si>
  <si>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</si>
  <si>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</si>
  <si>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</si>
  <si>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</si>
  <si>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</si>
  <si>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</si>
  <si>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</si>
  <si>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</si>
  <si>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</si>
  <si>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</si>
  <si>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</si>
  <si>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</si>
  <si>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</si>
  <si>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</si>
  <si>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</si>
  <si>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</si>
  <si>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</si>
  <si>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</si>
  <si>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</si>
  <si>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</si>
  <si>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</si>
  <si>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</si>
  <si>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</si>
  <si>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</si>
  <si>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</si>
  <si>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</si>
  <si>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</si>
  <si>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</si>
  <si>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</si>
  <si>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</si>
  <si>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</si>
  <si>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</si>
  <si>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</si>
  <si>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</si>
  <si>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</si>
  <si>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</si>
  <si>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</si>
  <si>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</si>
  <si>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</si>
  <si>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</si>
  <si>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</si>
  <si>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</si>
  <si>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</si>
  <si>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</si>
  <si>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</si>
  <si>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</si>
  <si>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</si>
  <si>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</si>
  <si>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</si>
  <si>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</si>
  <si>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</si>
  <si>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</si>
  <si>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</si>
  <si>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</si>
  <si>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</si>
  <si>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</si>
  <si>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</si>
  <si>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</si>
  <si>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</si>
  <si>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</si>
  <si>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</si>
  <si>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</si>
  <si>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</si>
  <si>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</si>
  <si>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</si>
  <si>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</si>
  <si>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</si>
  <si>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</si>
  <si>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</si>
  <si>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</si>
  <si>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</si>
  <si>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</si>
  <si>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</si>
  <si>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</si>
  <si>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</si>
  <si>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</si>
  <si>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</si>
  <si>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</si>
  <si>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</si>
  <si>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</si>
  <si>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</si>
  <si>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</si>
  <si>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</si>
  <si>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</si>
  <si>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</si>
  <si>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</si>
  <si>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</si>
  <si>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</si>
  <si>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</si>
  <si>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</si>
  <si>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</si>
  <si>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</si>
  <si>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</si>
  <si>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</si>
  <si>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</si>
  <si>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</si>
  <si>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</si>
  <si>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</si>
  <si>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</si>
  <si>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</si>
  <si>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</si>
  <si>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</si>
  <si>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</si>
  <si>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</si>
  <si>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</si>
  <si>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</si>
  <si>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</si>
  <si>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</si>
  <si>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</si>
  <si>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</si>
  <si>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</si>
  <si>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</si>
  <si>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</si>
  <si>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</si>
  <si>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</si>
  <si>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</si>
  <si>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</si>
  <si>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</si>
  <si>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</si>
  <si>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</si>
  <si>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</si>
  <si>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</si>
  <si>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</si>
  <si>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</si>
  <si>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</si>
  <si>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</si>
  <si>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</si>
  <si>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</si>
  <si>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</si>
  <si>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</si>
  <si>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</si>
  <si>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</si>
  <si>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</si>
  <si>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</si>
  <si>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</si>
  <si>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</si>
  <si>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</si>
  <si>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</si>
  <si>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</si>
  <si>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</si>
  <si>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</si>
  <si>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</si>
  <si>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</si>
  <si>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</si>
  <si>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</si>
  <si>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</si>
  <si>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</si>
  <si>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</si>
  <si>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</si>
  <si>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</si>
  <si>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</si>
  <si>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</si>
  <si>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</si>
  <si>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</si>
  <si>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</si>
  <si>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</si>
  <si>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</si>
  <si>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</si>
  <si>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</si>
  <si>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</si>
  <si>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</si>
  <si>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</si>
  <si>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</si>
  <si>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</si>
  <si>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</si>
  <si>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</si>
  <si>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</si>
  <si>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</si>
  <si>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</si>
  <si>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</si>
  <si>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</si>
  <si>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</si>
  <si>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</si>
  <si>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</si>
  <si>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</si>
  <si>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</si>
  <si>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</si>
  <si>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</si>
  <si>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</si>
  <si>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</si>
  <si>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</si>
  <si>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</si>
  <si>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</si>
  <si>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</si>
  <si>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</si>
  <si>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</si>
  <si>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</si>
  <si>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</si>
  <si>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</si>
  <si>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</si>
  <si>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</si>
  <si>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</si>
  <si>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</si>
  <si>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</si>
  <si>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</si>
  <si>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</si>
  <si>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</si>
  <si>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</si>
  <si>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</si>
  <si>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</si>
  <si>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</si>
  <si>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</si>
  <si>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</si>
  <si>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</si>
  <si>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</si>
  <si>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</si>
  <si>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</si>
  <si>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</si>
  <si>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</si>
  <si>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</si>
  <si>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</si>
  <si>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</si>
  <si>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</si>
  <si>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</si>
  <si>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</si>
  <si>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</si>
  <si>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</si>
  <si>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</si>
  <si>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</si>
  <si>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</si>
  <si>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</si>
  <si>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</si>
  <si>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</si>
  <si>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</si>
  <si>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</si>
  <si>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</si>
  <si>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</si>
  <si>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</si>
  <si>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</si>
  <si>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</si>
  <si>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</si>
  <si>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</si>
  <si>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</si>
  <si>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</si>
  <si>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</si>
  <si>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</si>
  <si>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</si>
  <si>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</si>
  <si>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</si>
  <si>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</si>
  <si>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</si>
  <si>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</si>
  <si>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</si>
  <si>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</si>
  <si>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</si>
  <si>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</si>
  <si>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</si>
  <si>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</si>
  <si>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</si>
  <si>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</si>
  <si>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</si>
  <si>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</si>
  <si>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</si>
  <si>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</si>
  <si>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</si>
  <si>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</si>
  <si>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</si>
  <si>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</si>
  <si>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</si>
  <si>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</si>
  <si>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</si>
  <si>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</si>
  <si>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</si>
  <si>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</si>
  <si>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</si>
  <si>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</si>
  <si>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</si>
  <si>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</si>
  <si>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</si>
  <si>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</si>
  <si>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</si>
  <si>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</si>
  <si>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</si>
  <si>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</si>
  <si>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</si>
  <si>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</si>
  <si>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</si>
  <si>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</si>
  <si>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</si>
  <si>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</si>
  <si>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</si>
  <si>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</si>
  <si>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</si>
  <si>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</si>
  <si>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</si>
  <si>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</si>
  <si>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</si>
  <si>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</si>
  <si>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</si>
  <si>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</si>
  <si>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</si>
  <si>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</si>
  <si>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</si>
  <si>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</si>
  <si>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</si>
  <si>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</si>
  <si>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</si>
  <si>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</si>
  <si>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</si>
  <si>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</si>
  <si>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</si>
  <si>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</si>
  <si>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</si>
  <si>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</si>
  <si>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</si>
  <si>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</si>
  <si>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</si>
  <si>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</si>
  <si>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</si>
  <si>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</si>
  <si>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</si>
  <si>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</si>
  <si>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</si>
  <si>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</si>
  <si>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</si>
  <si>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</si>
  <si>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</si>
  <si>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</si>
  <si>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</si>
  <si>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</si>
  <si>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</si>
  <si>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</si>
  <si>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</si>
  <si>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</si>
  <si>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</si>
  <si>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</si>
  <si>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</si>
  <si>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</si>
  <si>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</si>
  <si>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</si>
  <si>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</si>
  <si>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</si>
  <si>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</si>
  <si>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</si>
  <si>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</si>
  <si>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</si>
  <si>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</si>
  <si>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</si>
  <si>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</si>
  <si>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</si>
  <si>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</si>
  <si>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</si>
  <si>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</si>
  <si>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</si>
  <si>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</si>
  <si>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</si>
  <si>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</si>
  <si>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</si>
  <si>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</si>
  <si>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</si>
  <si>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</si>
  <si>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</si>
  <si>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</si>
  <si>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</si>
  <si>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</si>
  <si>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</si>
  <si>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</si>
  <si>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</si>
  <si>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</si>
  <si>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</si>
  <si>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</si>
  <si>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</si>
  <si>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</si>
  <si>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</si>
  <si>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</si>
  <si>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</si>
  <si>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</si>
  <si>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</si>
  <si>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</si>
  <si>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</si>
  <si>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</si>
  <si>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</si>
  <si>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</si>
  <si>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</si>
  <si>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</si>
  <si>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</si>
  <si>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</si>
  <si>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</si>
  <si>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</si>
  <si>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</si>
  <si>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</si>
  <si>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</si>
  <si>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</si>
  <si>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</si>
  <si>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</si>
  <si>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</si>
  <si>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</si>
  <si>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</si>
  <si>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</si>
  <si>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</si>
  <si>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</si>
  <si>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</si>
  <si>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</si>
  <si>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</si>
  <si>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</si>
  <si>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</si>
  <si>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</si>
  <si>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</si>
  <si>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</si>
  <si>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</si>
  <si>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</si>
  <si>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</si>
  <si>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</si>
  <si>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</si>
  <si>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</si>
  <si>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</si>
  <si>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</si>
  <si>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</si>
  <si>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</si>
  <si>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</si>
  <si>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</si>
  <si>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</si>
  <si>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</si>
  <si>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</si>
  <si>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</si>
  <si>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</si>
  <si>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</si>
  <si>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</si>
  <si>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</si>
  <si>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</si>
  <si>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</si>
  <si>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</si>
  <si>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</si>
  <si>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</si>
  <si>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</si>
  <si>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</si>
  <si>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</si>
  <si>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</si>
  <si>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</si>
  <si>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</si>
  <si>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</si>
  <si>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</si>
  <si>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</si>
  <si>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</si>
  <si>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</si>
  <si>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</si>
  <si>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</si>
  <si>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</si>
  <si>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</si>
  <si>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</si>
  <si>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</si>
  <si>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</si>
  <si>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</si>
  <si>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</si>
  <si>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</si>
  <si>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</si>
  <si>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</si>
  <si>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</si>
  <si>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</si>
  <si>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</si>
  <si>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</si>
  <si>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</si>
  <si>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</si>
  <si>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</si>
  <si>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</si>
  <si>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</si>
  <si>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</si>
  <si>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</si>
  <si>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</si>
  <si>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</si>
  <si>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</si>
  <si>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</si>
  <si>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</si>
  <si>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</si>
  <si>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</si>
  <si>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</si>
  <si>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</si>
  <si>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</si>
  <si>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</si>
  <si>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</si>
  <si>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</si>
  <si>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</si>
  <si>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</si>
  <si>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</si>
  <si>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</si>
  <si>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</si>
  <si>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</si>
  <si>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</si>
  <si>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</si>
  <si>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</si>
  <si>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</si>
  <si>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</si>
  <si>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</si>
  <si>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</si>
  <si>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</si>
  <si>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</si>
  <si>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</si>
  <si>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</si>
  <si>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</si>
  <si>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</si>
  <si>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</si>
  <si>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</si>
  <si>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</si>
  <si>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</si>
  <si>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</si>
  <si>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</si>
  <si>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</si>
  <si>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</si>
  <si>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</si>
  <si>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</si>
  <si>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</si>
  <si>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</si>
  <si>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</si>
  <si>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</si>
  <si>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</si>
  <si>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</si>
  <si>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</si>
  <si>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</si>
  <si>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</si>
  <si>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</si>
  <si>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</si>
  <si>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</si>
  <si>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</si>
  <si>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</si>
  <si>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</si>
  <si>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</si>
  <si>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</si>
  <si>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</si>
  <si>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</si>
  <si>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</si>
  <si>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</si>
  <si>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</si>
  <si>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</si>
  <si>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</si>
  <si>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</si>
  <si>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</si>
  <si>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</si>
  <si>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</si>
  <si>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</si>
  <si>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</si>
  <si>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</si>
  <si>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</si>
  <si>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</si>
  <si>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</si>
  <si>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</si>
  <si>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</si>
  <si>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</si>
  <si>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</si>
  <si>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</si>
  <si>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</si>
  <si>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</si>
  <si>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</si>
  <si>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</si>
  <si>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</si>
  <si>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</si>
  <si>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</si>
  <si>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</si>
  <si>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</si>
  <si>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</si>
  <si>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</si>
  <si>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</si>
  <si>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</si>
  <si>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</si>
  <si>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</si>
  <si>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</si>
  <si>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</si>
  <si>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</si>
  <si>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</si>
  <si>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</si>
  <si>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</si>
  <si>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</si>
  <si>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</si>
  <si>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</si>
  <si>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</si>
  <si>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</si>
  <si>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</si>
  <si>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</si>
  <si>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</si>
  <si>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</si>
  <si>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</si>
  <si>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</si>
  <si>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</si>
  <si>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</si>
  <si>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</si>
  <si>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</si>
  <si>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</si>
  <si>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</si>
  <si>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</si>
  <si>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</si>
  <si>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</si>
  <si>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</si>
  <si>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</si>
  <si>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</si>
  <si>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</si>
  <si>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</si>
  <si>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</si>
  <si>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</si>
  <si>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</si>
  <si>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</si>
  <si>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</si>
  <si>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</si>
  <si>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</si>
  <si>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</si>
  <si>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</si>
  <si>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</si>
  <si>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</si>
  <si>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</si>
  <si>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</si>
  <si>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</si>
  <si>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</si>
  <si>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</si>
  <si>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</si>
  <si>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</si>
  <si>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</si>
  <si>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</si>
  <si>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</si>
  <si>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</si>
  <si>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</si>
  <si>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</si>
  <si>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</si>
  <si>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</si>
  <si>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</si>
  <si>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</si>
  <si>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</si>
  <si>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</si>
  <si>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</si>
  <si>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</si>
  <si>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</si>
  <si>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</si>
  <si>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</si>
  <si>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</si>
  <si>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</si>
  <si>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</si>
  <si>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</si>
  <si>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</si>
  <si>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</si>
  <si>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</si>
  <si>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</si>
  <si>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</si>
  <si>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</si>
  <si>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</si>
  <si>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</si>
  <si>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</si>
  <si>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</si>
  <si>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</si>
  <si>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</si>
  <si>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</si>
  <si>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</si>
  <si>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</si>
  <si>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</si>
  <si>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</si>
  <si>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</si>
  <si>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</si>
  <si>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</si>
  <si>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</si>
  <si>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</si>
  <si>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</si>
  <si>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</si>
  <si>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</si>
  <si>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</si>
  <si>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</si>
  <si>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</si>
  <si>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</si>
  <si>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</si>
  <si>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</si>
  <si>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</si>
  <si>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</si>
  <si>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</si>
  <si>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</si>
  <si>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</si>
  <si>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</si>
  <si>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</si>
  <si>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</si>
  <si>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</si>
  <si>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</si>
  <si>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</si>
  <si>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</si>
  <si>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</si>
  <si>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</si>
  <si>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</si>
  <si>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</si>
  <si>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</si>
  <si>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</si>
  <si>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</si>
  <si>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</si>
  <si>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</si>
  <si>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</si>
  <si>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</si>
  <si>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</si>
  <si>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</si>
  <si>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</si>
  <si>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</si>
  <si>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</si>
  <si>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</si>
  <si>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</si>
  <si>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</si>
  <si>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</si>
  <si>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</si>
  <si>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</si>
  <si>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</si>
  <si>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</si>
  <si>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</si>
  <si>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</si>
  <si>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</si>
  <si>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</si>
  <si>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</si>
  <si>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</si>
  <si>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</si>
  <si>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</si>
  <si>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</si>
  <si>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</si>
  <si>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</si>
  <si>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</si>
  <si>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</si>
  <si>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</si>
  <si>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</si>
  <si>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</si>
  <si>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</si>
  <si>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</si>
  <si>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</si>
  <si>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</si>
  <si>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</si>
  <si>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</si>
  <si>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</si>
  <si>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</si>
  <si>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</si>
  <si>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</si>
  <si>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</si>
  <si>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</si>
  <si>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</si>
  <si>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</si>
  <si>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</si>
  <si>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</si>
  <si>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</si>
  <si>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</si>
  <si>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</si>
  <si>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</si>
  <si>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</si>
  <si>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</si>
  <si>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</si>
  <si>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</si>
  <si>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</si>
  <si>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</si>
  <si>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</si>
  <si>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</si>
  <si>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</si>
  <si>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</si>
  <si>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</si>
  <si>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</si>
  <si>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</si>
  <si>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</si>
  <si>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</si>
  <si>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</si>
  <si>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</si>
  <si>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</si>
  <si>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</si>
  <si>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</si>
  <si>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</si>
  <si>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</si>
  <si>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</si>
  <si>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</si>
  <si>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</si>
  <si>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</si>
  <si>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</si>
  <si>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</si>
  <si>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</si>
  <si>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</si>
  <si>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</si>
  <si>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</si>
  <si>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</si>
  <si>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</si>
  <si>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</si>
  <si>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</si>
  <si>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</si>
  <si>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</si>
  <si>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</si>
  <si>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</si>
  <si>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</si>
  <si>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</si>
  <si>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</si>
  <si>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</si>
  <si>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</si>
  <si>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</si>
  <si>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</si>
  <si>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</si>
  <si>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</si>
  <si>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</si>
  <si>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</si>
  <si>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</si>
  <si>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</si>
  <si>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</si>
  <si>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</si>
  <si>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</si>
  <si>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</si>
  <si>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</si>
  <si>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</si>
  <si>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</si>
  <si>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</si>
  <si>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</si>
  <si>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</si>
  <si>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</si>
  <si>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</si>
  <si>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</si>
  <si>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</si>
  <si>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</si>
  <si>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</si>
  <si>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</si>
  <si>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</si>
  <si>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</si>
  <si>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</si>
  <si>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</si>
  <si>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</si>
  <si>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</si>
  <si>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</si>
  <si>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</si>
  <si>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</si>
  <si>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</si>
  <si>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</si>
  <si>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</si>
  <si>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</si>
  <si>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</si>
  <si>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</si>
  <si>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</si>
  <si>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</si>
  <si>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</si>
  <si>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</si>
  <si>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</si>
  <si>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</si>
  <si>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</si>
  <si>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</si>
  <si>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</si>
  <si>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</si>
  <si>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</si>
  <si>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</si>
  <si>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</si>
  <si>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</si>
  <si>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</si>
  <si>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</si>
  <si>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</si>
  <si>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</si>
  <si>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</si>
  <si>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</si>
  <si>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</si>
  <si>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</si>
  <si>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</si>
  <si>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</si>
  <si>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</si>
  <si>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</si>
  <si>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</si>
  <si>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</si>
  <si>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</si>
  <si>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</si>
  <si>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</si>
  <si>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</si>
  <si>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</si>
  <si>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</si>
  <si>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</si>
  <si>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</si>
  <si>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</si>
  <si>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</si>
  <si>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</si>
  <si>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</si>
  <si>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</si>
  <si>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</si>
  <si>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</si>
  <si>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</si>
  <si>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</si>
  <si>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</si>
  <si>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</si>
  <si>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</si>
  <si>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</si>
  <si>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</si>
  <si>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</si>
  <si>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</si>
  <si>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</si>
  <si>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</si>
  <si>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</si>
  <si>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</si>
  <si>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</si>
  <si>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</si>
  <si>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</si>
  <si>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</si>
  <si>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</si>
  <si>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</si>
  <si>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</si>
  <si>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</si>
  <si>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</si>
  <si>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</si>
  <si>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</si>
  <si>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</si>
  <si>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</si>
  <si>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</si>
  <si>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</si>
  <si>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</si>
  <si>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</si>
  <si>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</si>
  <si>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</si>
  <si>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</si>
  <si>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</si>
  <si>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</si>
  <si>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</si>
  <si>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</si>
  <si>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</si>
  <si>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</si>
  <si>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</si>
  <si>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</si>
  <si>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</si>
  <si>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</si>
  <si>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</si>
  <si>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</si>
  <si>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</si>
  <si>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</si>
  <si>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</si>
  <si>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</si>
  <si>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</si>
  <si>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</si>
  <si>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</si>
  <si>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</si>
  <si>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</si>
  <si>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</si>
  <si>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</si>
  <si>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</si>
  <si>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</si>
  <si>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</si>
  <si>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</si>
  <si>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</si>
  <si>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</si>
  <si>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</si>
  <si>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</si>
  <si>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</si>
  <si>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</si>
  <si>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</si>
  <si>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</si>
  <si>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</si>
  <si>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</si>
  <si>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</si>
  <si>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</si>
  <si>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</si>
  <si>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</si>
  <si>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</si>
  <si>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</si>
  <si>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</si>
  <si>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</si>
  <si>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</si>
  <si>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</si>
  <si>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</si>
  <si>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</si>
  <si>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</si>
  <si>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</si>
  <si>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</si>
  <si>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</si>
  <si>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</si>
  <si>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</si>
  <si>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</si>
  <si>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</si>
  <si>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</si>
  <si>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</si>
  <si>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</si>
  <si>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</si>
  <si>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</si>
  <si>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</si>
  <si>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</si>
  <si>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</si>
  <si>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</si>
  <si>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</si>
  <si>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</si>
  <si>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</si>
  <si>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</si>
  <si>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</si>
  <si>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</si>
  <si>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</si>
  <si>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</si>
  <si>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</si>
  <si>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</si>
  <si>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</si>
  <si>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</si>
  <si>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</si>
  <si>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</si>
  <si>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</si>
  <si>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</si>
  <si>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</si>
  <si>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</si>
  <si>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</si>
  <si>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</si>
  <si>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</si>
  <si>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</si>
  <si>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</si>
  <si>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</si>
  <si>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</si>
  <si>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</si>
  <si>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</si>
  <si>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</si>
  <si>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</si>
  <si>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</si>
  <si>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</si>
  <si>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</si>
  <si>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</si>
  <si>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</si>
  <si>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</si>
  <si>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</si>
  <si>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</si>
  <si>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</si>
  <si>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</si>
  <si>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</si>
  <si>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</si>
  <si>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</si>
  <si>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</si>
  <si>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</si>
  <si>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</si>
  <si>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</si>
  <si>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</si>
  <si>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</si>
  <si>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</si>
  <si>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</si>
  <si>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</si>
  <si>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</si>
  <si>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</si>
  <si>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</si>
  <si>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</si>
  <si>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</si>
  <si>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</si>
  <si>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</si>
  <si>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</si>
  <si>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</si>
  <si>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</si>
  <si>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</si>
  <si>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</si>
  <si>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</si>
  <si>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</si>
  <si>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</si>
  <si>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</si>
  <si>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</si>
  <si>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</si>
  <si>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</si>
  <si>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</si>
  <si>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</si>
  <si>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</si>
  <si>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</si>
  <si>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</si>
  <si>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</si>
  <si>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</si>
  <si>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</si>
  <si>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</si>
  <si>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</si>
  <si>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</si>
  <si>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</si>
  <si>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</si>
  <si>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</si>
  <si>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</si>
  <si>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</si>
  <si>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</si>
  <si>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</si>
  <si>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</si>
  <si>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</si>
  <si>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</si>
  <si>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</si>
  <si>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</si>
  <si>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</si>
  <si>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</si>
  <si>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</si>
  <si>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</si>
  <si>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</si>
  <si>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</si>
  <si>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</si>
  <si>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</si>
  <si>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</si>
  <si>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2021-52-1</t>
  </si>
  <si>
    <t>31 de diciembre de 2021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</si>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</sst>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8" zoomScale="85" zoomScaleNormal="85" zoomScaleSheetLayoutView="40" zoomScalePageLayoutView="40" workbookViewId="0">
      <selection activeCell="D22" sqref="A22:D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2740</v>
      </c>
      <c r="D15" s="35"/>
      <c r="E15" s="35"/>
      <c r="F15" s="5"/>
      <c r="G15" s="32" t="s">
        <v>1168</v>
      </c>
      <c r="H15" s="102" t="s">
        <v>110</v>
      </c>
      <c r="I15" s="32" t="s">
        <v>2624</v>
      </c>
      <c r="J15" s="107"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184"/>
      <c r="I20" s="147" t="s">
        <v>110</v>
      </c>
      <c r="J20" s="148" t="s">
        <v>769</v>
      </c>
      <c r="K20" s="149">
        <v>1235889418</v>
      </c>
      <c r="L20" s="150"/>
      <c r="M20" s="150" t="s">
        <v>2741</v>
      </c>
      <c r="N20" s="133" t="e">
        <f>+(M20-L20)/30</f>
        <v>#VALUE!</v>
      </c>
      <c r="O20" s="136"/>
      <c r="U20" s="132"/>
      <c r="V20" s="104">
        <f ca="1">NOW()</f>
        <v>44201.997637962966</v>
      </c>
      <c r="W20" s="104">
        <f ca="1">NOW()</f>
        <v>44201.997637962966</v>
      </c>
    </row>
    <row r="21" spans="1:23" ht="30" customHeight="1" outlineLevel="1" x14ac:dyDescent="0.25">
      <c r="A21" s="9"/>
      <c r="B21" s="70"/>
      <c r="C21" s="5"/>
      <c r="D21" s="5"/>
      <c r="E21" s="5"/>
      <c r="F21" s="5"/>
      <c r="G21" s="5"/>
      <c r="H21" s="69"/>
      <c r="I21" s="147"/>
      <c r="J21" s="148"/>
      <c r="K21" s="149"/>
      <c r="L21" s="150"/>
      <c r="M21" s="150"/>
      <c r="N21" s="133">
        <f t="shared" ref="N21:N35" si="0">+(M21-L21)/30</f>
        <v>0</v>
      </c>
      <c r="O21" s="137"/>
    </row>
    <row r="22" spans="1:23" ht="30" customHeight="1" outlineLevel="1" x14ac:dyDescent="0.25">
      <c r="A22" s="9"/>
      <c r="B22" s="70"/>
      <c r="C22" s="5"/>
      <c r="D22" s="5"/>
      <c r="E22" s="5"/>
      <c r="F22" s="5"/>
      <c r="G22" s="5"/>
      <c r="H22" s="69"/>
      <c r="I22" s="147"/>
      <c r="J22" s="148"/>
      <c r="K22" s="149"/>
      <c r="L22" s="150"/>
      <c r="M22" s="150"/>
      <c r="N22" s="134">
        <f t="shared" ref="N22:N33" si="1">+(M22-L22)/30</f>
        <v>0</v>
      </c>
      <c r="O22" s="137"/>
    </row>
    <row r="23" spans="1:23" ht="30" customHeight="1" outlineLevel="1" x14ac:dyDescent="0.25">
      <c r="A23" s="9"/>
      <c r="B23" s="100"/>
      <c r="C23" s="21"/>
      <c r="D23" s="21"/>
      <c r="E23" s="21"/>
      <c r="F23" s="5"/>
      <c r="G23" s="5"/>
      <c r="H23" s="69"/>
      <c r="I23" s="147"/>
      <c r="J23" s="148"/>
      <c r="K23" s="149"/>
      <c r="L23" s="150"/>
      <c r="M23" s="150"/>
      <c r="N23" s="134">
        <f t="shared" si="1"/>
        <v>0</v>
      </c>
      <c r="O23" s="137"/>
      <c r="Q23" s="103"/>
      <c r="R23" s="55"/>
      <c r="S23" s="104"/>
      <c r="T23" s="104"/>
    </row>
    <row r="24" spans="1:23" ht="30" customHeight="1" outlineLevel="1" x14ac:dyDescent="0.25">
      <c r="A24" s="9"/>
      <c r="B24" s="100"/>
      <c r="C24" s="21"/>
      <c r="D24" s="21"/>
      <c r="E24" s="21"/>
      <c r="F24" s="5"/>
      <c r="G24" s="5"/>
      <c r="H24" s="69"/>
      <c r="I24" s="147"/>
      <c r="J24" s="148"/>
      <c r="K24" s="149"/>
      <c r="L24" s="150"/>
      <c r="M24" s="150"/>
      <c r="N24" s="134">
        <f t="shared" si="1"/>
        <v>0</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CORPORACIÓN POPULAR PARA EL DESARROLLO SOCIAL DEL ATLANTICO CORPODESA</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2742</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5"/>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5"/>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5"/>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5"/>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44" t="s">
        <v>2643</v>
      </c>
      <c r="J167" s="245"/>
      <c r="K167" s="245"/>
      <c r="L167" s="245"/>
      <c r="M167" s="245"/>
      <c r="N167" s="245"/>
      <c r="O167" s="246"/>
      <c r="U167" s="51"/>
    </row>
    <row r="168" spans="1:28" x14ac:dyDescent="0.25">
      <c r="A168" s="9"/>
      <c r="B168" s="221" t="s">
        <v>2658</v>
      </c>
      <c r="C168" s="221"/>
      <c r="D168" s="221"/>
      <c r="E168" s="8"/>
      <c r="F168" s="5"/>
      <c r="H168" s="80" t="s">
        <v>2657</v>
      </c>
      <c r="I168" s="244"/>
      <c r="J168" s="245"/>
      <c r="K168" s="245"/>
      <c r="L168" s="245"/>
      <c r="M168" s="245"/>
      <c r="N168" s="245"/>
      <c r="O168" s="246"/>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5"/>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v>0.02</v>
      </c>
      <c r="O179" s="8"/>
      <c r="Q179" s="19"/>
      <c r="R179" s="157">
        <f>IF(M179&gt;0,SUM(L179+M179),"")</f>
        <v>0.02</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37076682.539999999</v>
      </c>
      <c r="F185" s="91"/>
      <c r="G185" s="92"/>
      <c r="H185" s="87"/>
      <c r="I185" s="89" t="s">
        <v>2627</v>
      </c>
      <c r="J185" s="164">
        <f>+SUM(M179:M183)</f>
        <v>0.02</v>
      </c>
      <c r="K185" s="200" t="s">
        <v>2628</v>
      </c>
      <c r="L185" s="200"/>
      <c r="M185" s="93">
        <f>+J185*(SUM(K20:K35))</f>
        <v>24717788.359999999</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5"/>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2020-11-20T15:12:35Z</cp:lastPrinted>
  <dcterms:created xsi:type="dcterms:W3CDTF">2020-10-14T21:57:42Z</dcterms:created>
  <dcterms:modified xsi:type="dcterms:W3CDTF">2021-01-06T04:56:47Z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